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847" activeTab="0"/>
  </bookViews>
  <sheets>
    <sheet name="predios_estrato_destino " sheetId="1" r:id="rId1"/>
    <sheet name="Promedios" sheetId="2" r:id="rId2"/>
    <sheet name="predios_localidad" sheetId="3" r:id="rId3"/>
    <sheet name="predios_localidad_estrato" sheetId="4" r:id="rId4"/>
    <sheet name="predios_localidad_destino" sheetId="5" r:id="rId5"/>
    <sheet name="predios_localidad_clase" sheetId="6" r:id="rId6"/>
    <sheet name="manzanas_loc" sheetId="7" r:id="rId7"/>
    <sheet name="Total_manz_barrio" sheetId="8" r:id="rId8"/>
    <sheet name="predios_actualizacion" sheetId="9" r:id="rId9"/>
    <sheet name="predios_actualizacion_estrato" sheetId="10" r:id="rId10"/>
    <sheet name="predios_actualizacion_destino" sheetId="11" r:id="rId11"/>
    <sheet name="propietario_destino" sheetId="12" r:id="rId12"/>
    <sheet name="predios_tipo_propiedad" sheetId="13" r:id="rId13"/>
    <sheet name="PH estr_dest" sheetId="14" r:id="rId14"/>
    <sheet name="predios_clase_predio" sheetId="15" r:id="rId15"/>
    <sheet name="Predios Rurales" sheetId="16" r:id="rId16"/>
    <sheet name="Usos" sheetId="17" r:id="rId17"/>
    <sheet name="avalúos 1991-2012" sheetId="18" r:id="rId18"/>
  </sheets>
  <definedNames>
    <definedName name="_xlnm.Print_Titles" localSheetId="10">'predios_actualizacion_destino'!$1:$9</definedName>
    <definedName name="_xlnm.Print_Titles" localSheetId="9">'predios_actualizacion_estrato'!$2:$10</definedName>
    <definedName name="_xlnm.Print_Titles" localSheetId="4">'predios_localidad_destino'!$2:$8</definedName>
    <definedName name="_xlnm.Print_Titles" localSheetId="3">'predios_localidad_estrato'!$2:$8</definedName>
  </definedNames>
  <calcPr fullCalcOnLoad="1"/>
</workbook>
</file>

<file path=xl/sharedStrings.xml><?xml version="1.0" encoding="utf-8"?>
<sst xmlns="http://schemas.openxmlformats.org/spreadsheetml/2006/main" count="4443" uniqueCount="2741">
  <si>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</si>
  <si>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</si>
  <si>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</si>
  <si>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</si>
  <si>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</si>
  <si>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</si>
  <si>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</si>
  <si>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</si>
  <si>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</si>
  <si>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</si>
  <si>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</si>
  <si>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</si>
  <si>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</si>
  <si>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</si>
  <si>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NARINO</t>
  </si>
  <si>
    <t>PUENTE ARANDA</t>
  </si>
  <si>
    <t>LA CANDELARIA</t>
  </si>
  <si>
    <t>RAFAEL URIBE URIBE</t>
  </si>
  <si>
    <t>CIUDAD BOLIVAR</t>
  </si>
  <si>
    <t>SUMAPAZ</t>
  </si>
  <si>
    <t>SIN REFERENCIA</t>
  </si>
  <si>
    <t>01</t>
  </si>
  <si>
    <t>RESIDENCIAL</t>
  </si>
  <si>
    <t>03</t>
  </si>
  <si>
    <t>INDUSTRIAL</t>
  </si>
  <si>
    <t>04</t>
  </si>
  <si>
    <t>05</t>
  </si>
  <si>
    <t>07</t>
  </si>
  <si>
    <t>MINERO</t>
  </si>
  <si>
    <t>21</t>
  </si>
  <si>
    <t>22</t>
  </si>
  <si>
    <t>23</t>
  </si>
  <si>
    <t>61</t>
  </si>
  <si>
    <t>URBANIZADO NO EDIFICADO</t>
  </si>
  <si>
    <t>62</t>
  </si>
  <si>
    <t>63</t>
  </si>
  <si>
    <t>64</t>
  </si>
  <si>
    <t>LOTE DEL ESTADO</t>
  </si>
  <si>
    <t>65</t>
  </si>
  <si>
    <t>81</t>
  </si>
  <si>
    <t>AGROPECUARIO</t>
  </si>
  <si>
    <t>82</t>
  </si>
  <si>
    <t>OFICIAL</t>
  </si>
  <si>
    <t>DISTRITAL</t>
  </si>
  <si>
    <t>RELIGIOSO</t>
  </si>
  <si>
    <t>EMBAJADA</t>
  </si>
  <si>
    <t>PARQUES</t>
  </si>
  <si>
    <t>PARTICULAR</t>
  </si>
  <si>
    <t>MIXTO</t>
  </si>
  <si>
    <t>OTROS</t>
  </si>
  <si>
    <t>NPH</t>
  </si>
  <si>
    <t>PH</t>
  </si>
  <si>
    <t>TOTAL</t>
  </si>
  <si>
    <t>URBANO</t>
  </si>
  <si>
    <t>RURAL</t>
  </si>
  <si>
    <t>RURAL - URBANO</t>
  </si>
  <si>
    <t>ULTIMA VIGENCIA</t>
  </si>
  <si>
    <t>ACTUALIZACION</t>
  </si>
  <si>
    <t>LOCALIDAD</t>
  </si>
  <si>
    <t>PREDIOS</t>
  </si>
  <si>
    <t>AREA TERRENO</t>
  </si>
  <si>
    <t>AREA CONSTRUIDA</t>
  </si>
  <si>
    <t>SUBDIRECCION DE INFORMATICA</t>
  </si>
  <si>
    <t>Total de predios Clasificados por Localidad</t>
  </si>
  <si>
    <t>ESTRATO</t>
  </si>
  <si>
    <t>DESTINO</t>
  </si>
  <si>
    <r>
      <t>NOTA</t>
    </r>
    <r>
      <rPr>
        <sz val="10"/>
        <rFont val="Arial"/>
        <family val="0"/>
      </rPr>
      <t>: Se excluyen los predios identificados como SOBRANTES o con el destino economico '99 - CONSERVADO INDEFINIDO'</t>
    </r>
  </si>
  <si>
    <t>Total de predios Clasificados por Vigencia de Actualización</t>
  </si>
  <si>
    <r>
      <t>NOTA</t>
    </r>
    <r>
      <rPr>
        <sz val="10"/>
        <rFont val="Arial"/>
        <family val="0"/>
      </rPr>
      <t>:  -  Se excluyen los predios identificados como SOBRANTES o con el destino economico '99 - CONSERVADO INDEFINIDO'</t>
    </r>
  </si>
  <si>
    <t>VIGENCIA</t>
  </si>
  <si>
    <t>DESTINO ECONOMICO</t>
  </si>
  <si>
    <t>Total de predios Clasificados por Estrato y Destino Económico</t>
  </si>
  <si>
    <t>TIPO PROPIEDAD</t>
  </si>
  <si>
    <t>Total de predios Clasificados por Tipo de Propiedad</t>
  </si>
  <si>
    <t>CLASE PREDIO</t>
  </si>
  <si>
    <t>Total de predios Clasificados por Clase Predio</t>
  </si>
  <si>
    <t>%</t>
  </si>
  <si>
    <t xml:space="preserve">            -  Se tomo la última vigencia de actualización para aquellos predios que han sido actualizados mas de una vez</t>
  </si>
  <si>
    <t>TOTAL 1- USAQUEN</t>
  </si>
  <si>
    <t>TOTAL 2- CHAPINERO</t>
  </si>
  <si>
    <t>TOTAL 3- SANTA FE</t>
  </si>
  <si>
    <t>TOTAL 4 -SAN CRISTOBAL</t>
  </si>
  <si>
    <t>TOTAL 5 - USME</t>
  </si>
  <si>
    <t>TOTAL 6 - TUNJUELITO</t>
  </si>
  <si>
    <t>TOTAL 7 - BOSA</t>
  </si>
  <si>
    <t>TOTAL 8 - KENNEDY</t>
  </si>
  <si>
    <t>TOTAL 9 - FONTIBON</t>
  </si>
  <si>
    <t>TOTAL 10 - ENGATIVA</t>
  </si>
  <si>
    <t>TOTAL 11 - SUBA</t>
  </si>
  <si>
    <t>TOTAL 12 - BARRIOS UNIDOS</t>
  </si>
  <si>
    <t>TOTAL 13 - TEUSAQUILLO</t>
  </si>
  <si>
    <t>TOTAL 14 - LOS MARTIRES</t>
  </si>
  <si>
    <t>TOTAL 15 - ANTONIO NARIÑO</t>
  </si>
  <si>
    <t>TOTAL 16 - PUENTE ARANDA</t>
  </si>
  <si>
    <t>TOTAL 17 - LA CANDELARIA</t>
  </si>
  <si>
    <t>TOTAL 18 - RAFAEL URIBE URIBE</t>
  </si>
  <si>
    <t>TOTAL 19 - CIUDAD BOLIVAR</t>
  </si>
  <si>
    <t>Total de predios Clasificados por Localidad y Destino Económico</t>
  </si>
  <si>
    <t>Total de predios Clasificados por Vigencia de Actualización y Destino Económico</t>
  </si>
  <si>
    <t>ACTUALIZ.</t>
  </si>
  <si>
    <t>TOTAL RESIDENCIAL</t>
  </si>
  <si>
    <t>PARTICIPACION</t>
  </si>
  <si>
    <t>AREA</t>
  </si>
  <si>
    <t>TERRENO</t>
  </si>
  <si>
    <t>CONSTRUIDA</t>
  </si>
  <si>
    <t>Residencial Estrato 1</t>
  </si>
  <si>
    <t>Residencial Estrato 2</t>
  </si>
  <si>
    <t>Residencial Estrato 3</t>
  </si>
  <si>
    <t>Residencial Estrato 4</t>
  </si>
  <si>
    <t>Residencial Estrato 5</t>
  </si>
  <si>
    <t>Residencial Estrato 6</t>
  </si>
  <si>
    <t>Residencial Sin Estrato</t>
  </si>
  <si>
    <t>TOTAL ACTUALIZADOS</t>
  </si>
  <si>
    <t>AÑO</t>
  </si>
  <si>
    <t>AVALUO CATASTRAL</t>
  </si>
  <si>
    <t>INCR. PREDIOS</t>
  </si>
  <si>
    <t>% INCR PREDIOS</t>
  </si>
  <si>
    <t>INCR. AVALUO</t>
  </si>
  <si>
    <t>% INCR AVALUO</t>
  </si>
  <si>
    <t>AVALUO</t>
  </si>
  <si>
    <t>PROMEDIO</t>
  </si>
  <si>
    <t>TOTAL USAQUEN</t>
  </si>
  <si>
    <t>TOTAL BASE CATASTRAL</t>
  </si>
  <si>
    <t>Sin Marca de Actualización</t>
  </si>
  <si>
    <t>TOTAL VIGENCIA 2005</t>
  </si>
  <si>
    <t>PREDIOS RURALES</t>
  </si>
  <si>
    <t>Total de predios URBANOS RESIDENCIALES Clasificados por Localidad y Estrato</t>
  </si>
  <si>
    <t>TOTAL CHAPINERO</t>
  </si>
  <si>
    <t>TOTAL SANTA FE</t>
  </si>
  <si>
    <t>TOTAL SAN CRISTOBAL</t>
  </si>
  <si>
    <t>TOTAL USME</t>
  </si>
  <si>
    <t>TOTAL TUNJUELITO</t>
  </si>
  <si>
    <t>TOTAL BOSA</t>
  </si>
  <si>
    <t>TOTAL KENNEDY</t>
  </si>
  <si>
    <t>TOTAL FONTIBON</t>
  </si>
  <si>
    <t>TOTAL ENGATIVA</t>
  </si>
  <si>
    <t>TOTAL SUBA</t>
  </si>
  <si>
    <t>TOTAL BARRIOS UNIDOS</t>
  </si>
  <si>
    <t>TOTAL TEUSAQUILLO</t>
  </si>
  <si>
    <t>TOTAL LOS MARTIRES</t>
  </si>
  <si>
    <t>TOTAL ANTONIO NARIÑO</t>
  </si>
  <si>
    <t>TOTAL PUENTE ARANDA</t>
  </si>
  <si>
    <t>TOTAL LA CANDELARIA</t>
  </si>
  <si>
    <t>TOTAL RAFAEL URIBE URIBE</t>
  </si>
  <si>
    <t>TOTAL CIUDAD BOLIVAR</t>
  </si>
  <si>
    <t>TOTAL SUMAPAZ</t>
  </si>
  <si>
    <t>Total de predios URBANOS  RESIDENCIALES Clasificados por Vigencia de Actualización y Estrato</t>
  </si>
  <si>
    <t>Promedios de predios Clasificados por Estrato y Destino Económico</t>
  </si>
  <si>
    <t>PROMEDIO AREA</t>
  </si>
  <si>
    <t>PROMEDIO VALR.</t>
  </si>
  <si>
    <t>M2 TERRENO</t>
  </si>
  <si>
    <t>M2 CONSTR.</t>
  </si>
  <si>
    <t>Total de predios Clasificados por Localidad y Clase de Predio</t>
  </si>
  <si>
    <t>% LOC</t>
  </si>
  <si>
    <t>CONSTRUCCION</t>
  </si>
  <si>
    <t>06</t>
  </si>
  <si>
    <t>08</t>
  </si>
  <si>
    <t>24</t>
  </si>
  <si>
    <t>66</t>
  </si>
  <si>
    <t>67</t>
  </si>
  <si>
    <t>83</t>
  </si>
  <si>
    <t>84</t>
  </si>
  <si>
    <t>87</t>
  </si>
  <si>
    <t>DOTACIONAL PRIVADO</t>
  </si>
  <si>
    <t>PARQUEADEROS</t>
  </si>
  <si>
    <t>ESPACIO PUBLICO</t>
  </si>
  <si>
    <t>PREDIO CON MEJORA AJENA</t>
  </si>
  <si>
    <t>AGRICOLA</t>
  </si>
  <si>
    <t>PECUARIO</t>
  </si>
  <si>
    <t>DOTACIONAL PUBLICO</t>
  </si>
  <si>
    <t>RECREACIONAL PUBLICO</t>
  </si>
  <si>
    <t>RECREACIONAL PRIVADO</t>
  </si>
  <si>
    <t>COMERCIO EN CORREDOR COM</t>
  </si>
  <si>
    <t>COMERCIO EN CENTRO COMER</t>
  </si>
  <si>
    <t>COMERCIO PUNTUAL</t>
  </si>
  <si>
    <t>URBANIZABLE NO URBANIZAD</t>
  </si>
  <si>
    <t>NO URBANIZ/SUELO PROTEG</t>
  </si>
  <si>
    <t>VIAS</t>
  </si>
  <si>
    <t>85</t>
  </si>
  <si>
    <t>FORESTAL</t>
  </si>
  <si>
    <t>AGROFORESTAL</t>
  </si>
  <si>
    <t>88</t>
  </si>
  <si>
    <t>TIERRAS IMPRODUCTIVAS</t>
  </si>
  <si>
    <t>PREDIOS CON</t>
  </si>
  <si>
    <t>SECTORES</t>
  </si>
  <si>
    <t>MANZANAS</t>
  </si>
  <si>
    <t>LOTES</t>
  </si>
  <si>
    <t>CONSTR. = 0</t>
  </si>
  <si>
    <t xml:space="preserve">Total de Sectores, Manzanas, Lotes, Predios PH y NPH  por Localidad </t>
  </si>
  <si>
    <t>TOTAL VIGENCIA 2006</t>
  </si>
  <si>
    <t>UNIDAD ADMINISTRATIVA ESPECIAL DE CATASTRO DISTRITAL</t>
  </si>
  <si>
    <t>Sin Estr</t>
  </si>
  <si>
    <t>TOTAL DE PREDIOS Y AVALUO CATASTRAL</t>
  </si>
  <si>
    <t>UNIDAD ADMINISTRATIVA  ESPECIAL DE CATASTRO DISTRITAL</t>
  </si>
  <si>
    <t>PREDIOS PH ( Propiedad Horizontal)</t>
  </si>
  <si>
    <t xml:space="preserve">PREDIOS NPH ( NO Propiedad Horizontal) </t>
  </si>
  <si>
    <t>TOTAL BASE DE DATOS</t>
  </si>
  <si>
    <t>001</t>
  </si>
  <si>
    <t>HABITACIONAL MENOR O IGUAL A 3 PISOS NPH</t>
  </si>
  <si>
    <t>002</t>
  </si>
  <si>
    <t>003</t>
  </si>
  <si>
    <t>004</t>
  </si>
  <si>
    <t>005</t>
  </si>
  <si>
    <t>ESTACIONES DE SERVICIO</t>
  </si>
  <si>
    <t>006</t>
  </si>
  <si>
    <t>CENTRO COMERCIAL MEDIANO NPH</t>
  </si>
  <si>
    <t>007</t>
  </si>
  <si>
    <t>CENTRO COMERCIAL GRANDE NPH</t>
  </si>
  <si>
    <t>008</t>
  </si>
  <si>
    <t>BODEGA COMERCIAL NPH</t>
  </si>
  <si>
    <t>009</t>
  </si>
  <si>
    <t>INDUSTRIA ARTESANAL</t>
  </si>
  <si>
    <t>010</t>
  </si>
  <si>
    <t>INDUSTRIA MEDIANA</t>
  </si>
  <si>
    <t>011</t>
  </si>
  <si>
    <t>INDUSTRIA GRANDE</t>
  </si>
  <si>
    <t>012</t>
  </si>
  <si>
    <t>INSTITUCIONAL PUNTUAL</t>
  </si>
  <si>
    <t>013</t>
  </si>
  <si>
    <t>COLEGIOS Y UNIVERSIDADES 1 A 3 PISOS</t>
  </si>
  <si>
    <t>014</t>
  </si>
  <si>
    <t>IGLESIAS</t>
  </si>
  <si>
    <t>015</t>
  </si>
  <si>
    <t>OFICINAS Y CONSULTORIOS (OFICIAL) NPH</t>
  </si>
  <si>
    <t>016</t>
  </si>
  <si>
    <t>COLEGIOS Y UNIVERSIDADES 4 O MAS PISOS</t>
  </si>
  <si>
    <t>017</t>
  </si>
  <si>
    <t>CLINICAS, HOSPITALES, CENTROS MEDICOS</t>
  </si>
  <si>
    <t>018</t>
  </si>
  <si>
    <t>INSTALACIONES MILITARES</t>
  </si>
  <si>
    <t>019</t>
  </si>
  <si>
    <t>020</t>
  </si>
  <si>
    <t>OFICINAS Y CONSULTORIOS NPH</t>
  </si>
  <si>
    <t>021</t>
  </si>
  <si>
    <t>HOTELES NPH</t>
  </si>
  <si>
    <t>022</t>
  </si>
  <si>
    <t>DEPOSITOS DE ALMACENAMIENTO NPH</t>
  </si>
  <si>
    <t>023</t>
  </si>
  <si>
    <t>TEATROS Y CINEMAS NPH</t>
  </si>
  <si>
    <t>024</t>
  </si>
  <si>
    <t>EDIFICIOS DE PARQUEO NPH</t>
  </si>
  <si>
    <t>025</t>
  </si>
  <si>
    <t>BODEGAS DE ALMACENAMIENTO NPH</t>
  </si>
  <si>
    <t>026</t>
  </si>
  <si>
    <t>MOTELES, AMOBLADOS, RESIDENCIAS NPH</t>
  </si>
  <si>
    <t>027</t>
  </si>
  <si>
    <t>MOTELES, AMOBLADOS, RESIDENCIAS PH</t>
  </si>
  <si>
    <t>028</t>
  </si>
  <si>
    <t>INDUSTRIA MEDIANA PH</t>
  </si>
  <si>
    <t>029</t>
  </si>
  <si>
    <t>PARQUES DE DIVERSION</t>
  </si>
  <si>
    <t>030</t>
  </si>
  <si>
    <t>CLUBES MAYOR EXTENSION</t>
  </si>
  <si>
    <t>031</t>
  </si>
  <si>
    <t>PISCINAS EN NPH</t>
  </si>
  <si>
    <t>032</t>
  </si>
  <si>
    <t>COLISEOS</t>
  </si>
  <si>
    <t>033</t>
  </si>
  <si>
    <t>BODEGA ECONOMICA</t>
  </si>
  <si>
    <t>034</t>
  </si>
  <si>
    <t>INDUSTRIA GRANDE PH</t>
  </si>
  <si>
    <t>035</t>
  </si>
  <si>
    <t>COLEGIOS EN PH</t>
  </si>
  <si>
    <t>037</t>
  </si>
  <si>
    <t>HABITACIONAL MENOR O IGUAL A 3 PISOS PH</t>
  </si>
  <si>
    <t>038</t>
  </si>
  <si>
    <t>039</t>
  </si>
  <si>
    <t>COMERCIO PUNTUAL PH</t>
  </si>
  <si>
    <t>040</t>
  </si>
  <si>
    <t>CORREDOR COMERCIAL PH</t>
  </si>
  <si>
    <t>041</t>
  </si>
  <si>
    <t>CENTRO COMERCIAL MEDIANO PH</t>
  </si>
  <si>
    <t>042</t>
  </si>
  <si>
    <t>CENTRO COMERCIAL GRANDE PH</t>
  </si>
  <si>
    <t>043</t>
  </si>
  <si>
    <t>CENTROS MEDICOS EN PH</t>
  </si>
  <si>
    <t>044</t>
  </si>
  <si>
    <t>INSTITUCIONAL PH</t>
  </si>
  <si>
    <t>045</t>
  </si>
  <si>
    <t>OFICINAS Y CONSULTORIOS PH</t>
  </si>
  <si>
    <t>046</t>
  </si>
  <si>
    <t>HOTELES PH</t>
  </si>
  <si>
    <t>047</t>
  </si>
  <si>
    <t>TEATROS Y CINEMAS PH</t>
  </si>
  <si>
    <t>048</t>
  </si>
  <si>
    <t>PARQUEO LIBRE PH</t>
  </si>
  <si>
    <t>049</t>
  </si>
  <si>
    <t>PARQUEO CUBIERTO PH</t>
  </si>
  <si>
    <t>050</t>
  </si>
  <si>
    <t>EDIFICIOS DE PARQUEO PH</t>
  </si>
  <si>
    <t>051</t>
  </si>
  <si>
    <t>DEPOSITO (LOCKERS) PH</t>
  </si>
  <si>
    <t>052</t>
  </si>
  <si>
    <t>PISCINAS EN PH</t>
  </si>
  <si>
    <t>053</t>
  </si>
  <si>
    <t>IGLESIA PH</t>
  </si>
  <si>
    <t>055</t>
  </si>
  <si>
    <t>CEMENTERIOS</t>
  </si>
  <si>
    <t>056</t>
  </si>
  <si>
    <t>RESTAURANTES NPH</t>
  </si>
  <si>
    <t>060</t>
  </si>
  <si>
    <t>RESTAURANTES PH</t>
  </si>
  <si>
    <t>064</t>
  </si>
  <si>
    <t>AULAS DE CLASE</t>
  </si>
  <si>
    <t>065</t>
  </si>
  <si>
    <t>CLUBES PEQUENOS</t>
  </si>
  <si>
    <t>066</t>
  </si>
  <si>
    <t>PLAZAS DE MERCADO</t>
  </si>
  <si>
    <t>067</t>
  </si>
  <si>
    <t>MUSEOS</t>
  </si>
  <si>
    <t>070</t>
  </si>
  <si>
    <t>ENRAMADAS, COBERTIZOS, CANEYES</t>
  </si>
  <si>
    <t>071</t>
  </si>
  <si>
    <t>GALPONES, GALLINEROS</t>
  </si>
  <si>
    <t>072</t>
  </si>
  <si>
    <t>ESTABLOS, PESEBRERAS</t>
  </si>
  <si>
    <t>073</t>
  </si>
  <si>
    <t>COCHERAS, MARRANERAS, PORQUERIZAS</t>
  </si>
  <si>
    <t>075</t>
  </si>
  <si>
    <t>SECADEROS</t>
  </si>
  <si>
    <t>076</t>
  </si>
  <si>
    <t>KIOSKOS</t>
  </si>
  <si>
    <t>077</t>
  </si>
  <si>
    <t>SILOS</t>
  </si>
  <si>
    <t>080</t>
  </si>
  <si>
    <t>OFICINAS EN BODEGAS Y/O INDUSTRIAS</t>
  </si>
  <si>
    <t>081</t>
  </si>
  <si>
    <t>OFICINA BODEGA Y/O INDUSTRIA PH</t>
  </si>
  <si>
    <t>082</t>
  </si>
  <si>
    <t>OFICINAS OPERATIVAS(ESTACIONES SERVICIO)</t>
  </si>
  <si>
    <t>090</t>
  </si>
  <si>
    <t>LOTE EN PROPIEDAD HORIZONTAL</t>
  </si>
  <si>
    <t>091</t>
  </si>
  <si>
    <t>BODEGA COMERCIAL PH</t>
  </si>
  <si>
    <t>092</t>
  </si>
  <si>
    <t>OFICINAS Y CONSULTORIOS (OFICIAL) PH</t>
  </si>
  <si>
    <t>093</t>
  </si>
  <si>
    <t>BODEGAS DE ALMACENAMIENTO PH</t>
  </si>
  <si>
    <t>094</t>
  </si>
  <si>
    <t>CENTRO COMERCIAL PEQUENO NPH</t>
  </si>
  <si>
    <t>095</t>
  </si>
  <si>
    <t>CENTRO COMERCIAL PEQUENO PH</t>
  </si>
  <si>
    <t>096</t>
  </si>
  <si>
    <t>PARQUEO CUBIERTO NPH</t>
  </si>
  <si>
    <t>097</t>
  </si>
  <si>
    <t>BODEGA ECONOMICA(SERVITECA,ESTA.SERVIC.)</t>
  </si>
  <si>
    <t>098</t>
  </si>
  <si>
    <t>DEPOSITO ALMACENAMIENTO PH</t>
  </si>
  <si>
    <t>DESCRIPCION DEL USO</t>
  </si>
  <si>
    <t>NUMERO DE</t>
  </si>
  <si>
    <t>USOS</t>
  </si>
  <si>
    <t>% PORCENT.</t>
  </si>
  <si>
    <t>NUM USOS</t>
  </si>
  <si>
    <t>AREA TOTAL</t>
  </si>
  <si>
    <t>AREA DE USO</t>
  </si>
  <si>
    <t>DEL USO (m2)</t>
  </si>
  <si>
    <t>Total de Usos de la Construcción</t>
  </si>
  <si>
    <t>TOTAL PREDIOS URBANOS</t>
  </si>
  <si>
    <t>SOBRANTES / DEST 99</t>
  </si>
  <si>
    <t>DESTINO 99</t>
  </si>
  <si>
    <t>SOBRANTES</t>
  </si>
  <si>
    <t>2004 y ant.</t>
  </si>
  <si>
    <t>2004 - ant.</t>
  </si>
  <si>
    <t>TOTAL VIGENCIAS 2004 - ant.</t>
  </si>
  <si>
    <t>MAYOR O IGUAL A 4 PISOS NPH O 3 PISOS PH</t>
  </si>
  <si>
    <t>COMERCIO PUNTUAL NPH O HASTA 3 UNID PH</t>
  </si>
  <si>
    <t>CORREDOR COMERCIAL NPH O HASTA 3 UNID PH</t>
  </si>
  <si>
    <t>HABITACIONAL EN PROPIEDAD HORIZONTAL</t>
  </si>
  <si>
    <t>PERIODO 1991 - 2011</t>
  </si>
  <si>
    <t>PROPIETARIOS</t>
  </si>
  <si>
    <t>Total de propietarios por Estrato y Destino Económico</t>
  </si>
  <si>
    <t>001101</t>
  </si>
  <si>
    <t>LAS BRISAS</t>
  </si>
  <si>
    <t>001102</t>
  </si>
  <si>
    <t>BUENOS AIRES</t>
  </si>
  <si>
    <t>001103</t>
  </si>
  <si>
    <t>VITELMA</t>
  </si>
  <si>
    <t>001106</t>
  </si>
  <si>
    <t>SAN BLAS</t>
  </si>
  <si>
    <t>001107</t>
  </si>
  <si>
    <t>LAS MERCEDES</t>
  </si>
  <si>
    <t>001108</t>
  </si>
  <si>
    <t>SAN CRISTOBAL SUR</t>
  </si>
  <si>
    <t>001109</t>
  </si>
  <si>
    <t>LA MARIA</t>
  </si>
  <si>
    <t>001110</t>
  </si>
  <si>
    <t>SAN JAVIER</t>
  </si>
  <si>
    <t>001111</t>
  </si>
  <si>
    <t>SANTA ANA SUR</t>
  </si>
  <si>
    <t>001112</t>
  </si>
  <si>
    <t>PRIMERO DE MAYO</t>
  </si>
  <si>
    <t>001113</t>
  </si>
  <si>
    <t>SAN BLAS II</t>
  </si>
  <si>
    <t>001114</t>
  </si>
  <si>
    <t>VELODROMO</t>
  </si>
  <si>
    <t>001115</t>
  </si>
  <si>
    <t>MONTE CARLO</t>
  </si>
  <si>
    <t>001116</t>
  </si>
  <si>
    <t>TIBAQUE URBANO</t>
  </si>
  <si>
    <t>001201</t>
  </si>
  <si>
    <t>SEVILLA</t>
  </si>
  <si>
    <t>001202</t>
  </si>
  <si>
    <t>CIUDAD BERNA</t>
  </si>
  <si>
    <t>001203</t>
  </si>
  <si>
    <t>CARACAS</t>
  </si>
  <si>
    <t>001204</t>
  </si>
  <si>
    <t>CIUDAD JARDIN SUR</t>
  </si>
  <si>
    <t>001205</t>
  </si>
  <si>
    <t>SOCIEGO</t>
  </si>
  <si>
    <t>001206</t>
  </si>
  <si>
    <t>QUINTA RAMOS</t>
  </si>
  <si>
    <t>001207</t>
  </si>
  <si>
    <t>NARINO SUR</t>
  </si>
  <si>
    <t>001208</t>
  </si>
  <si>
    <t>LA HORTUA</t>
  </si>
  <si>
    <t>001209</t>
  </si>
  <si>
    <t>MODELO SUR</t>
  </si>
  <si>
    <t>001210</t>
  </si>
  <si>
    <t>CALVO SUR</t>
  </si>
  <si>
    <t>001211</t>
  </si>
  <si>
    <t>POLICARPA</t>
  </si>
  <si>
    <t>001301</t>
  </si>
  <si>
    <t>GRANADA SUR</t>
  </si>
  <si>
    <t>001302</t>
  </si>
  <si>
    <t>MONTEBELLO</t>
  </si>
  <si>
    <t>001303</t>
  </si>
  <si>
    <t>CORDOBA</t>
  </si>
  <si>
    <t>001304</t>
  </si>
  <si>
    <t>BELLO HORIZONTE</t>
  </si>
  <si>
    <t>001305</t>
  </si>
  <si>
    <t>ATENAS</t>
  </si>
  <si>
    <t>001306</t>
  </si>
  <si>
    <t>SAN PEDRO</t>
  </si>
  <si>
    <t>001307</t>
  </si>
  <si>
    <t>RAMAJAL</t>
  </si>
  <si>
    <t>001308</t>
  </si>
  <si>
    <t>SANTA INES SUR</t>
  </si>
  <si>
    <t>001309</t>
  </si>
  <si>
    <t>SAN VICENTE</t>
  </si>
  <si>
    <t>001310</t>
  </si>
  <si>
    <t>LA VICTORIA</t>
  </si>
  <si>
    <t>001311</t>
  </si>
  <si>
    <t>001312</t>
  </si>
  <si>
    <t>LOS ALPES</t>
  </si>
  <si>
    <t>001313</t>
  </si>
  <si>
    <t>BELLAVISTA SUR</t>
  </si>
  <si>
    <t>001314</t>
  </si>
  <si>
    <t>001315</t>
  </si>
  <si>
    <t>ALTAMIRA</t>
  </si>
  <si>
    <t>001316</t>
  </si>
  <si>
    <t>MORALBA</t>
  </si>
  <si>
    <t>001317</t>
  </si>
  <si>
    <t>PUENTE COLORADO</t>
  </si>
  <si>
    <t>001318</t>
  </si>
  <si>
    <t>QUINDIO</t>
  </si>
  <si>
    <t>001319</t>
  </si>
  <si>
    <t>LA GLORIA ORIENTAL</t>
  </si>
  <si>
    <t>001320</t>
  </si>
  <si>
    <t>NUEVA GLORIA</t>
  </si>
  <si>
    <t>001321</t>
  </si>
  <si>
    <t>SAN MARTIN SUR</t>
  </si>
  <si>
    <t>001322</t>
  </si>
  <si>
    <t>SAN RAFAEL USME</t>
  </si>
  <si>
    <t>001323</t>
  </si>
  <si>
    <t>NUEVA DELHI</t>
  </si>
  <si>
    <t>001324</t>
  </si>
  <si>
    <t>EL PINAR</t>
  </si>
  <si>
    <t>001325</t>
  </si>
  <si>
    <t>001327</t>
  </si>
  <si>
    <t>LOS LIBERTADORES</t>
  </si>
  <si>
    <t>001328</t>
  </si>
  <si>
    <t>001329</t>
  </si>
  <si>
    <t>EL PARAISO</t>
  </si>
  <si>
    <t>001330</t>
  </si>
  <si>
    <t>CANADA O GUIRA</t>
  </si>
  <si>
    <t>001331</t>
  </si>
  <si>
    <t>ALTOS DEL ZUQUE</t>
  </si>
  <si>
    <t>001332</t>
  </si>
  <si>
    <t>VILLABEL</t>
  </si>
  <si>
    <t>001333</t>
  </si>
  <si>
    <t>ALTOS DEL POBLADO</t>
  </si>
  <si>
    <t>001334</t>
  </si>
  <si>
    <t>LAS GAVIOTAS</t>
  </si>
  <si>
    <t>001335</t>
  </si>
  <si>
    <t>VILLA DIANA</t>
  </si>
  <si>
    <t>001336</t>
  </si>
  <si>
    <t>JUAN JOSE RONDON</t>
  </si>
  <si>
    <t>001338</t>
  </si>
  <si>
    <t>LA BELLEZA</t>
  </si>
  <si>
    <t>001339</t>
  </si>
  <si>
    <t>BOSQUE DE LOS ALPES</t>
  </si>
  <si>
    <t>001342</t>
  </si>
  <si>
    <t>ALTOS DEL ZIPA</t>
  </si>
  <si>
    <t>001344</t>
  </si>
  <si>
    <t>LOS SOCHES</t>
  </si>
  <si>
    <t>001345</t>
  </si>
  <si>
    <t>DONA LILIANA</t>
  </si>
  <si>
    <t>001347</t>
  </si>
  <si>
    <t>JUAN REY SUR</t>
  </si>
  <si>
    <t>001348</t>
  </si>
  <si>
    <t>LA CABANA</t>
  </si>
  <si>
    <t>001350</t>
  </si>
  <si>
    <t>YOMASA</t>
  </si>
  <si>
    <t>001352</t>
  </si>
  <si>
    <t>LAS GUACAMAYAS II</t>
  </si>
  <si>
    <t>001353</t>
  </si>
  <si>
    <t>LAS GUACAMAYAS IV</t>
  </si>
  <si>
    <t>001354</t>
  </si>
  <si>
    <t>LAS GUACAMAYAS III</t>
  </si>
  <si>
    <t>001355</t>
  </si>
  <si>
    <t>LAS GUACAMAYAS I</t>
  </si>
  <si>
    <t>001356</t>
  </si>
  <si>
    <t>VILLA DEL CERRO</t>
  </si>
  <si>
    <t>001401</t>
  </si>
  <si>
    <t>SAN JOSE SUR</t>
  </si>
  <si>
    <t>001402</t>
  </si>
  <si>
    <t>GUSTAVO RESTREPO</t>
  </si>
  <si>
    <t>001403</t>
  </si>
  <si>
    <t>HOSPITAL SAN CARLOS</t>
  </si>
  <si>
    <t>001404</t>
  </si>
  <si>
    <t>SOSIEGO SUR</t>
  </si>
  <si>
    <t>001405</t>
  </si>
  <si>
    <t>VEINTE DE JULIO</t>
  </si>
  <si>
    <t>001406</t>
  </si>
  <si>
    <t>SAN ISIDRO</t>
  </si>
  <si>
    <t>001407</t>
  </si>
  <si>
    <t>SURAMERICA</t>
  </si>
  <si>
    <t>001408</t>
  </si>
  <si>
    <t>VILLA DE LOS ALPES</t>
  </si>
  <si>
    <t>001409</t>
  </si>
  <si>
    <t>LAS LOMAS</t>
  </si>
  <si>
    <t>001410</t>
  </si>
  <si>
    <t>MARCO FIDEL SUAREZ</t>
  </si>
  <si>
    <t>001411</t>
  </si>
  <si>
    <t>SAN JORGE SUR</t>
  </si>
  <si>
    <t>001412</t>
  </si>
  <si>
    <t>GRANJAS SAN PABLO</t>
  </si>
  <si>
    <t>001413</t>
  </si>
  <si>
    <t>LA RESURRECCION</t>
  </si>
  <si>
    <t>001414</t>
  </si>
  <si>
    <t>MOLINOS DEL SUR</t>
  </si>
  <si>
    <t>001415</t>
  </si>
  <si>
    <t>001416</t>
  </si>
  <si>
    <t>SAN AGUSTIN</t>
  </si>
  <si>
    <t>001417</t>
  </si>
  <si>
    <t>LOS MOLINOS</t>
  </si>
  <si>
    <t>001418</t>
  </si>
  <si>
    <t>MARRUECOS</t>
  </si>
  <si>
    <t>001419</t>
  </si>
  <si>
    <t>CALLEJON SANTA BARBARA</t>
  </si>
  <si>
    <t>001420</t>
  </si>
  <si>
    <t>EL PLAYON</t>
  </si>
  <si>
    <t>001421</t>
  </si>
  <si>
    <t>DIANA TURBAY</t>
  </si>
  <si>
    <t>001422</t>
  </si>
  <si>
    <t>DIANA TURBAY ARRAYANES</t>
  </si>
  <si>
    <t>001423</t>
  </si>
  <si>
    <t>ARBOLEDA SUR</t>
  </si>
  <si>
    <t>001424</t>
  </si>
  <si>
    <t>BARCELONA SUR</t>
  </si>
  <si>
    <t>001425</t>
  </si>
  <si>
    <t>001426</t>
  </si>
  <si>
    <t>SAN LUIS</t>
  </si>
  <si>
    <t>001427</t>
  </si>
  <si>
    <t>PUERTO RICO</t>
  </si>
  <si>
    <t>001428</t>
  </si>
  <si>
    <t>CERROS DE ORIENTE</t>
  </si>
  <si>
    <t>001429</t>
  </si>
  <si>
    <t>GUIPARMA</t>
  </si>
  <si>
    <t>001430</t>
  </si>
  <si>
    <t>001431</t>
  </si>
  <si>
    <t>LA RESURRECCION I</t>
  </si>
  <si>
    <t>001432</t>
  </si>
  <si>
    <t>DIANA TURBAY CULTIVOS</t>
  </si>
  <si>
    <t>001434</t>
  </si>
  <si>
    <t>CARMEN DEL SOL</t>
  </si>
  <si>
    <t>001435</t>
  </si>
  <si>
    <t>LOS ARRAYANES II</t>
  </si>
  <si>
    <t>002101</t>
  </si>
  <si>
    <t>LA FRAGUITA</t>
  </si>
  <si>
    <t>002102</t>
  </si>
  <si>
    <t>SAN ANTONIO</t>
  </si>
  <si>
    <t>002103</t>
  </si>
  <si>
    <t>RESTREPO</t>
  </si>
  <si>
    <t>002104</t>
  </si>
  <si>
    <t>RESTREPO OCCIDENTAL</t>
  </si>
  <si>
    <t>002105</t>
  </si>
  <si>
    <t>SANTANDER</t>
  </si>
  <si>
    <t>002106</t>
  </si>
  <si>
    <t>SENA</t>
  </si>
  <si>
    <t>002107</t>
  </si>
  <si>
    <t>LA FRAGUA</t>
  </si>
  <si>
    <t>002201</t>
  </si>
  <si>
    <t>OLAYA</t>
  </si>
  <si>
    <t>002202</t>
  </si>
  <si>
    <t>QUIROGA</t>
  </si>
  <si>
    <t>002203</t>
  </si>
  <si>
    <t>QUIROGA CENTRAL</t>
  </si>
  <si>
    <t>002204</t>
  </si>
  <si>
    <t>QUIROGA SUR</t>
  </si>
  <si>
    <t>002205</t>
  </si>
  <si>
    <t>SANTA LUCIA</t>
  </si>
  <si>
    <t>002209</t>
  </si>
  <si>
    <t>QUIROGA I</t>
  </si>
  <si>
    <t>002301</t>
  </si>
  <si>
    <t>EDUARDO FREY</t>
  </si>
  <si>
    <t>002302</t>
  </si>
  <si>
    <t>SANTANDER SUR</t>
  </si>
  <si>
    <t>002303</t>
  </si>
  <si>
    <t>CENTENARIO</t>
  </si>
  <si>
    <t>002304</t>
  </si>
  <si>
    <t>SANTIAGO PEREZ</t>
  </si>
  <si>
    <t>002305</t>
  </si>
  <si>
    <t>LIBERTADOR</t>
  </si>
  <si>
    <t>002306</t>
  </si>
  <si>
    <t>BRAVO PAEZ</t>
  </si>
  <si>
    <t>002307</t>
  </si>
  <si>
    <t>INGLES</t>
  </si>
  <si>
    <t>002308</t>
  </si>
  <si>
    <t>CLARET</t>
  </si>
  <si>
    <t>002309</t>
  </si>
  <si>
    <t>VILLA MAYOR ORIENTAL</t>
  </si>
  <si>
    <t>002310</t>
  </si>
  <si>
    <t>MURILLO TORO</t>
  </si>
  <si>
    <t>002311</t>
  </si>
  <si>
    <t>VILLA MAYOR</t>
  </si>
  <si>
    <t>002401</t>
  </si>
  <si>
    <t>TUNAL ORIENTAL</t>
  </si>
  <si>
    <t>002402</t>
  </si>
  <si>
    <t>SAN VICENTE FERRER</t>
  </si>
  <si>
    <t>002403</t>
  </si>
  <si>
    <t>VENECIA OCCIDENTAL</t>
  </si>
  <si>
    <t>002404</t>
  </si>
  <si>
    <t>VENECIA</t>
  </si>
  <si>
    <t>002405</t>
  </si>
  <si>
    <t>ESCUELA GENERAL SANTANDER</t>
  </si>
  <si>
    <t>002406</t>
  </si>
  <si>
    <t>SAMORE</t>
  </si>
  <si>
    <t>002407</t>
  </si>
  <si>
    <t>EL CARMEN</t>
  </si>
  <si>
    <t>002408</t>
  </si>
  <si>
    <t>FATIMA</t>
  </si>
  <si>
    <t>002409</t>
  </si>
  <si>
    <t>NUEVO MUZU</t>
  </si>
  <si>
    <t>002410</t>
  </si>
  <si>
    <t>PARQUE EL TUNAL</t>
  </si>
  <si>
    <t>002411</t>
  </si>
  <si>
    <t>ISLA DEL SOL</t>
  </si>
  <si>
    <t>002412</t>
  </si>
  <si>
    <t>VERONA</t>
  </si>
  <si>
    <t>002413</t>
  </si>
  <si>
    <t>MUZU</t>
  </si>
  <si>
    <t>002414</t>
  </si>
  <si>
    <t>ISMAEL PERDOMO</t>
  </si>
  <si>
    <t>002415</t>
  </si>
  <si>
    <t>MADELENA</t>
  </si>
  <si>
    <t>002416</t>
  </si>
  <si>
    <t>EL ENSUENO</t>
  </si>
  <si>
    <t>002417</t>
  </si>
  <si>
    <t>BARLOVENTO</t>
  </si>
  <si>
    <t>002418</t>
  </si>
  <si>
    <t>LA ESTANCIA</t>
  </si>
  <si>
    <t>002419</t>
  </si>
  <si>
    <t>RINCON DE LA VALVANERA</t>
  </si>
  <si>
    <t>002420</t>
  </si>
  <si>
    <t>LA CORUNA</t>
  </si>
  <si>
    <t>002421</t>
  </si>
  <si>
    <t>RAFAEL ESCAMILLA</t>
  </si>
  <si>
    <t>002422</t>
  </si>
  <si>
    <t>ATLANTA</t>
  </si>
  <si>
    <t>002423</t>
  </si>
  <si>
    <t>ESPINO</t>
  </si>
  <si>
    <t>002424</t>
  </si>
  <si>
    <t>RINCON DE GALICIA</t>
  </si>
  <si>
    <t>002426</t>
  </si>
  <si>
    <t>SANTO DOMINGO</t>
  </si>
  <si>
    <t>002427</t>
  </si>
  <si>
    <t>GALICIA</t>
  </si>
  <si>
    <t>002428</t>
  </si>
  <si>
    <t>PRIMAVERA II</t>
  </si>
  <si>
    <t>002429</t>
  </si>
  <si>
    <t>MARIA CANO</t>
  </si>
  <si>
    <t>002430</t>
  </si>
  <si>
    <t>002431</t>
  </si>
  <si>
    <t>POTOSI</t>
  </si>
  <si>
    <t>002432</t>
  </si>
  <si>
    <t>ARBORIZADORA BAJA</t>
  </si>
  <si>
    <t>002433</t>
  </si>
  <si>
    <t>EL PENON DEL CORTIJO</t>
  </si>
  <si>
    <t>002434</t>
  </si>
  <si>
    <t>JERUSALEN</t>
  </si>
  <si>
    <t>002435</t>
  </si>
  <si>
    <t>EL CHIRCAL SUR</t>
  </si>
  <si>
    <t>002436</t>
  </si>
  <si>
    <t>BELLAVISTA</t>
  </si>
  <si>
    <t>002437</t>
  </si>
  <si>
    <t>LA PRADERA</t>
  </si>
  <si>
    <t>002438</t>
  </si>
  <si>
    <t>SIERRA MORENA</t>
  </si>
  <si>
    <t>002439</t>
  </si>
  <si>
    <t>002440</t>
  </si>
  <si>
    <t>002441</t>
  </si>
  <si>
    <t>LOS TRES REYES I</t>
  </si>
  <si>
    <t>002442</t>
  </si>
  <si>
    <t>SANTA VIVIANA</t>
  </si>
  <si>
    <t>002443</t>
  </si>
  <si>
    <t>LA PRIMAVERA I</t>
  </si>
  <si>
    <t>002444</t>
  </si>
  <si>
    <t>SIERRA MORENA II</t>
  </si>
  <si>
    <t>002445</t>
  </si>
  <si>
    <t>CARACOLI</t>
  </si>
  <si>
    <t>002446</t>
  </si>
  <si>
    <t>LOS TRES REYES</t>
  </si>
  <si>
    <t>002447</t>
  </si>
  <si>
    <t>EL MIRADOR DE LA ESTANCIA</t>
  </si>
  <si>
    <t>002448</t>
  </si>
  <si>
    <t>PERDOMO ALTO</t>
  </si>
  <si>
    <t>002449</t>
  </si>
  <si>
    <t>ESPINO I</t>
  </si>
  <si>
    <t>002450</t>
  </si>
  <si>
    <t>002451</t>
  </si>
  <si>
    <t>SAN ANTONIO DEL MIRADOR</t>
  </si>
  <si>
    <t>002453</t>
  </si>
  <si>
    <t>002455</t>
  </si>
  <si>
    <t>LA VALVANERA</t>
  </si>
  <si>
    <t>002456</t>
  </si>
  <si>
    <t>QUIBA I</t>
  </si>
  <si>
    <t>002460</t>
  </si>
  <si>
    <t>ARBORIZADORA ALTA</t>
  </si>
  <si>
    <t>002461</t>
  </si>
  <si>
    <t>002501</t>
  </si>
  <si>
    <t>SAN CARLOS</t>
  </si>
  <si>
    <t>002502</t>
  </si>
  <si>
    <t>MILLAN</t>
  </si>
  <si>
    <t>002503</t>
  </si>
  <si>
    <t>LA AURORA</t>
  </si>
  <si>
    <t>002504</t>
  </si>
  <si>
    <t>COMPARTIR</t>
  </si>
  <si>
    <t>002505</t>
  </si>
  <si>
    <t>NUEVO SAN ANDRES</t>
  </si>
  <si>
    <t>002506</t>
  </si>
  <si>
    <t>GRAN YOMASA</t>
  </si>
  <si>
    <t>002507</t>
  </si>
  <si>
    <t>002508</t>
  </si>
  <si>
    <t>002509</t>
  </si>
  <si>
    <t>SAN BENITO</t>
  </si>
  <si>
    <t>002510</t>
  </si>
  <si>
    <t>LA PICOTA ORIENTAL</t>
  </si>
  <si>
    <t>002511</t>
  </si>
  <si>
    <t>LA PICOTA</t>
  </si>
  <si>
    <t>002512</t>
  </si>
  <si>
    <t>AREA ARTILLERIA</t>
  </si>
  <si>
    <t>002513</t>
  </si>
  <si>
    <t>LAS ACACIAS</t>
  </si>
  <si>
    <t>002514</t>
  </si>
  <si>
    <t>MEISSEN</t>
  </si>
  <si>
    <t>002515</t>
  </si>
  <si>
    <t>SAN FRANCISCO</t>
  </si>
  <si>
    <t>002516</t>
  </si>
  <si>
    <t>MEXICO</t>
  </si>
  <si>
    <t>002517</t>
  </si>
  <si>
    <t>LUCERO DEL SUR</t>
  </si>
  <si>
    <t>002518</t>
  </si>
  <si>
    <t>RONDA</t>
  </si>
  <si>
    <t>002519</t>
  </si>
  <si>
    <t>DANUBIO</t>
  </si>
  <si>
    <t>002520</t>
  </si>
  <si>
    <t>LAS MANAS</t>
  </si>
  <si>
    <t>002521</t>
  </si>
  <si>
    <t>LUCERO ALTO</t>
  </si>
  <si>
    <t>002522</t>
  </si>
  <si>
    <t>EL MOCHUELO ORIENTAL</t>
  </si>
  <si>
    <t>002523</t>
  </si>
  <si>
    <t>LA ALAMEDA</t>
  </si>
  <si>
    <t>002524</t>
  </si>
  <si>
    <t>LA ANDREA</t>
  </si>
  <si>
    <t>002525</t>
  </si>
  <si>
    <t>BARRANQUILLITA</t>
  </si>
  <si>
    <t>002526</t>
  </si>
  <si>
    <t>SANTA LIBRADA</t>
  </si>
  <si>
    <t>002527</t>
  </si>
  <si>
    <t>002528</t>
  </si>
  <si>
    <t>SANTA LIBRADA NORTE</t>
  </si>
  <si>
    <t>002529</t>
  </si>
  <si>
    <t>LA MARICHUELA</t>
  </si>
  <si>
    <t>002530</t>
  </si>
  <si>
    <t>QUIBA</t>
  </si>
  <si>
    <t>002531</t>
  </si>
  <si>
    <t>CANDELARIA LA NUEVA</t>
  </si>
  <si>
    <t>002532</t>
  </si>
  <si>
    <t>QUINTAS DEL SUR</t>
  </si>
  <si>
    <t>002533</t>
  </si>
  <si>
    <t>SOTAVENTO</t>
  </si>
  <si>
    <t>002534</t>
  </si>
  <si>
    <t>CASA DE TEJA</t>
  </si>
  <si>
    <t>002535</t>
  </si>
  <si>
    <t>PALERMO SUR</t>
  </si>
  <si>
    <t>002536</t>
  </si>
  <si>
    <t>MONTEBLANCO</t>
  </si>
  <si>
    <t>002537</t>
  </si>
  <si>
    <t>CHUNIZA</t>
  </si>
  <si>
    <t>002538</t>
  </si>
  <si>
    <t>USMINIA</t>
  </si>
  <si>
    <t>002539</t>
  </si>
  <si>
    <t>SAN RAFAEL</t>
  </si>
  <si>
    <t>002540</t>
  </si>
  <si>
    <t>ESTRELLA DEL SUR</t>
  </si>
  <si>
    <t>002541</t>
  </si>
  <si>
    <t>002542</t>
  </si>
  <si>
    <t>SERRANIAS</t>
  </si>
  <si>
    <t>002543</t>
  </si>
  <si>
    <t>COMUNEROS</t>
  </si>
  <si>
    <t>002544</t>
  </si>
  <si>
    <t>LOS LAURELES</t>
  </si>
  <si>
    <t>002545</t>
  </si>
  <si>
    <t>EL SATELITE</t>
  </si>
  <si>
    <t>002546</t>
  </si>
  <si>
    <t>NACIONES UNIDAS</t>
  </si>
  <si>
    <t>002547</t>
  </si>
  <si>
    <t>EL TESORO</t>
  </si>
  <si>
    <t>002548</t>
  </si>
  <si>
    <t>EL VIRREY</t>
  </si>
  <si>
    <t>002549</t>
  </si>
  <si>
    <t>VILLA GLORIA</t>
  </si>
  <si>
    <t>002550</t>
  </si>
  <si>
    <t>DUITAMA</t>
  </si>
  <si>
    <t>002551</t>
  </si>
  <si>
    <t>ALASKA</t>
  </si>
  <si>
    <t>002552</t>
  </si>
  <si>
    <t>JUAN PABLO II</t>
  </si>
  <si>
    <t>002553</t>
  </si>
  <si>
    <t>002554</t>
  </si>
  <si>
    <t>GIBRALTAR SUR</t>
  </si>
  <si>
    <t>002555</t>
  </si>
  <si>
    <t>SAN JUAN BAUTISTA</t>
  </si>
  <si>
    <t>002556</t>
  </si>
  <si>
    <t>DESARROLLO BRAZUELOS I</t>
  </si>
  <si>
    <t>002557</t>
  </si>
  <si>
    <t>002558</t>
  </si>
  <si>
    <t>VILLAS EL DIAMANTE</t>
  </si>
  <si>
    <t>002559</t>
  </si>
  <si>
    <t>LOS ALPES SUR</t>
  </si>
  <si>
    <t>002560</t>
  </si>
  <si>
    <t>BELLAVISTA LUCERO ALTO</t>
  </si>
  <si>
    <t>002561</t>
  </si>
  <si>
    <t>CORDILLERA DEL SUR</t>
  </si>
  <si>
    <t>002562</t>
  </si>
  <si>
    <t>CENTRAL DE MEZCLAS</t>
  </si>
  <si>
    <t>002563</t>
  </si>
  <si>
    <t>EL PEDREGAL</t>
  </si>
  <si>
    <t>002564</t>
  </si>
  <si>
    <t>EL MINUTO DE MARIA</t>
  </si>
  <si>
    <t>002565</t>
  </si>
  <si>
    <t>PARAISO QUIBA</t>
  </si>
  <si>
    <t>002566</t>
  </si>
  <si>
    <t>LA PAZ</t>
  </si>
  <si>
    <t>002568</t>
  </si>
  <si>
    <t>002569</t>
  </si>
  <si>
    <t>002570</t>
  </si>
  <si>
    <t>EL MIRADOR</t>
  </si>
  <si>
    <t>002571</t>
  </si>
  <si>
    <t>ANTONIO JOSE DE SUCRE</t>
  </si>
  <si>
    <t>002572</t>
  </si>
  <si>
    <t>SALAZAR USME</t>
  </si>
  <si>
    <t>002573</t>
  </si>
  <si>
    <t>002574</t>
  </si>
  <si>
    <t>CEDRITOS DEL SUR</t>
  </si>
  <si>
    <t>002575</t>
  </si>
  <si>
    <t>CERRO COLORADO</t>
  </si>
  <si>
    <t>002576</t>
  </si>
  <si>
    <t>SERRANIAS I</t>
  </si>
  <si>
    <t>002577</t>
  </si>
  <si>
    <t>DANUBIO II</t>
  </si>
  <si>
    <t>002578</t>
  </si>
  <si>
    <t>ARABIA</t>
  </si>
  <si>
    <t>002579</t>
  </si>
  <si>
    <t>VILLA CANDELARIA</t>
  </si>
  <si>
    <t>002580</t>
  </si>
  <si>
    <t>BELLA FLOR</t>
  </si>
  <si>
    <t>002581</t>
  </si>
  <si>
    <t>LA TORRE</t>
  </si>
  <si>
    <t>002582</t>
  </si>
  <si>
    <t>BELLA FLOR SUR</t>
  </si>
  <si>
    <t>002583</t>
  </si>
  <si>
    <t>QUIBA URBANO</t>
  </si>
  <si>
    <t>002584</t>
  </si>
  <si>
    <t>EL MOCHUELO</t>
  </si>
  <si>
    <t>002585</t>
  </si>
  <si>
    <t>EL MOCHUELO URBANO</t>
  </si>
  <si>
    <t>002586</t>
  </si>
  <si>
    <t>YOMASA NORTE</t>
  </si>
  <si>
    <t>002587</t>
  </si>
  <si>
    <t>BRISAS DEL VOLADOR</t>
  </si>
  <si>
    <t>002588</t>
  </si>
  <si>
    <t>EL MOCHUELO III URBANO</t>
  </si>
  <si>
    <t>002589</t>
  </si>
  <si>
    <t>PORVENIR</t>
  </si>
  <si>
    <t>002590</t>
  </si>
  <si>
    <t>LA FISCALA</t>
  </si>
  <si>
    <t>002591</t>
  </si>
  <si>
    <t>BRAZUELOS OCCIDENTAL</t>
  </si>
  <si>
    <t>002592</t>
  </si>
  <si>
    <t>DESARROLLO BRAZUELOS</t>
  </si>
  <si>
    <t>002593</t>
  </si>
  <si>
    <t>002594</t>
  </si>
  <si>
    <t>VILLA ISRAEL</t>
  </si>
  <si>
    <t>002595</t>
  </si>
  <si>
    <t>LAGUNITAS URBANO</t>
  </si>
  <si>
    <t>002596</t>
  </si>
  <si>
    <t>EL MOCHUELO ALTO</t>
  </si>
  <si>
    <t>002597</t>
  </si>
  <si>
    <t>LA FISCALA NORTE</t>
  </si>
  <si>
    <t>002598</t>
  </si>
  <si>
    <t>EL MOCHUELO II URBANO</t>
  </si>
  <si>
    <t>002599</t>
  </si>
  <si>
    <t>CENTRO USME URBANO</t>
  </si>
  <si>
    <t>002601</t>
  </si>
  <si>
    <t>ARRAYANES I</t>
  </si>
  <si>
    <t>002602</t>
  </si>
  <si>
    <t>FISCALA ALTA</t>
  </si>
  <si>
    <t>002604</t>
  </si>
  <si>
    <t>LOS OLIVARES</t>
  </si>
  <si>
    <t>002605</t>
  </si>
  <si>
    <t>BOLONIA</t>
  </si>
  <si>
    <t>002606</t>
  </si>
  <si>
    <t>EL CURUBO</t>
  </si>
  <si>
    <t>002607</t>
  </si>
  <si>
    <t>LA ESPERANZA SUR</t>
  </si>
  <si>
    <t>002608</t>
  </si>
  <si>
    <t>EL BOSQUE CENTRAL I</t>
  </si>
  <si>
    <t>002609</t>
  </si>
  <si>
    <t>EL BOSQUE</t>
  </si>
  <si>
    <t>002610</t>
  </si>
  <si>
    <t>CHAPINERITO</t>
  </si>
  <si>
    <t>002611</t>
  </si>
  <si>
    <t>CHARALA</t>
  </si>
  <si>
    <t>002612</t>
  </si>
  <si>
    <t>LA COMUNA</t>
  </si>
  <si>
    <t>002613</t>
  </si>
  <si>
    <t>EL PROGRESO USME</t>
  </si>
  <si>
    <t>002614</t>
  </si>
  <si>
    <t>LA ORQUIDEA DE USME</t>
  </si>
  <si>
    <t>002615</t>
  </si>
  <si>
    <t>LA ESPERANZA DE USME</t>
  </si>
  <si>
    <t>002616</t>
  </si>
  <si>
    <t>EL NUEVO PORTAL</t>
  </si>
  <si>
    <t>002617</t>
  </si>
  <si>
    <t>EL REFUGIO I</t>
  </si>
  <si>
    <t>002618</t>
  </si>
  <si>
    <t>PUERTA AL LLANO DE USME</t>
  </si>
  <si>
    <t>002619</t>
  </si>
  <si>
    <t>VILLA ANITA</t>
  </si>
  <si>
    <t>002620</t>
  </si>
  <si>
    <t>EL NUEVO PORTAL II</t>
  </si>
  <si>
    <t>002621</t>
  </si>
  <si>
    <t>SAN FELIPE DE USME</t>
  </si>
  <si>
    <t>002622</t>
  </si>
  <si>
    <t>TOCAIMITA ORIENTAL</t>
  </si>
  <si>
    <t>002625</t>
  </si>
  <si>
    <t>ARRAYANES V</t>
  </si>
  <si>
    <t>002626</t>
  </si>
  <si>
    <t>BOLONIA I</t>
  </si>
  <si>
    <t>002627</t>
  </si>
  <si>
    <t>LA REFORMA</t>
  </si>
  <si>
    <t>002629</t>
  </si>
  <si>
    <t>EL NEVADO II</t>
  </si>
  <si>
    <t>002630</t>
  </si>
  <si>
    <t>EL PORTAL DEL DIVINO</t>
  </si>
  <si>
    <t>002631</t>
  </si>
  <si>
    <t>EL NEVADO</t>
  </si>
  <si>
    <t>002632</t>
  </si>
  <si>
    <t>LA REQUILINA</t>
  </si>
  <si>
    <t>002634</t>
  </si>
  <si>
    <t>EL TUNO</t>
  </si>
  <si>
    <t>002635</t>
  </si>
  <si>
    <t>BRISAS DEL LLANO</t>
  </si>
  <si>
    <t>002636</t>
  </si>
  <si>
    <t>LA HUERTA</t>
  </si>
  <si>
    <t>002637</t>
  </si>
  <si>
    <t>ARRAYANES VI</t>
  </si>
  <si>
    <t>002640</t>
  </si>
  <si>
    <t>EL PEDREGAL II</t>
  </si>
  <si>
    <t>002642</t>
  </si>
  <si>
    <t>EL PORTAL URBANO</t>
  </si>
  <si>
    <t>003101</t>
  </si>
  <si>
    <t>003102</t>
  </si>
  <si>
    <t>LAS NIEVES</t>
  </si>
  <si>
    <t>003103</t>
  </si>
  <si>
    <t>LAS AGUAS</t>
  </si>
  <si>
    <t>003104</t>
  </si>
  <si>
    <t>LA CONCORDIA</t>
  </si>
  <si>
    <t>003105</t>
  </si>
  <si>
    <t>EGIPTO</t>
  </si>
  <si>
    <t>003106</t>
  </si>
  <si>
    <t>CENTRO ADMINISTRATIVO</t>
  </si>
  <si>
    <t>003107</t>
  </si>
  <si>
    <t>SANTA INES</t>
  </si>
  <si>
    <t>003108</t>
  </si>
  <si>
    <t>LA CAPUCHINA</t>
  </si>
  <si>
    <t>003109</t>
  </si>
  <si>
    <t>VERACRUZ</t>
  </si>
  <si>
    <t>003110</t>
  </si>
  <si>
    <t>LA CATEDRAL</t>
  </si>
  <si>
    <t>003201</t>
  </si>
  <si>
    <t>SAN BERNARDINO</t>
  </si>
  <si>
    <t>003202</t>
  </si>
  <si>
    <t>LAS CRUCES</t>
  </si>
  <si>
    <t>003203</t>
  </si>
  <si>
    <t>SANTA BARBARA</t>
  </si>
  <si>
    <t>003204</t>
  </si>
  <si>
    <t>BELEN</t>
  </si>
  <si>
    <t>003205</t>
  </si>
  <si>
    <t>EL GUAVIO</t>
  </si>
  <si>
    <t>003206</t>
  </si>
  <si>
    <t>LA PENA</t>
  </si>
  <si>
    <t>003207</t>
  </si>
  <si>
    <t>LOS LACHES</t>
  </si>
  <si>
    <t>003208</t>
  </si>
  <si>
    <t>EL ROCIO</t>
  </si>
  <si>
    <t>003209</t>
  </si>
  <si>
    <t>EL DORADO</t>
  </si>
  <si>
    <t>003210</t>
  </si>
  <si>
    <t>RAMIREZ</t>
  </si>
  <si>
    <t>003211</t>
  </si>
  <si>
    <t>GIRARDOT</t>
  </si>
  <si>
    <t>003212</t>
  </si>
  <si>
    <t>LOURDES</t>
  </si>
  <si>
    <t>003215</t>
  </si>
  <si>
    <t>SAN FRANCISCO RURAL</t>
  </si>
  <si>
    <t>004101</t>
  </si>
  <si>
    <t>RICAURTE</t>
  </si>
  <si>
    <t>004102</t>
  </si>
  <si>
    <t>LA SABANA</t>
  </si>
  <si>
    <t>004103</t>
  </si>
  <si>
    <t>VOTO NACIONAL</t>
  </si>
  <si>
    <t>004104</t>
  </si>
  <si>
    <t>LA ESTANZUELA</t>
  </si>
  <si>
    <t>004105</t>
  </si>
  <si>
    <t>EDUARDO SANTOS</t>
  </si>
  <si>
    <t>004106</t>
  </si>
  <si>
    <t>EL VERGEL</t>
  </si>
  <si>
    <t>004107</t>
  </si>
  <si>
    <t>SANTA ISABEL SUR</t>
  </si>
  <si>
    <t>004108</t>
  </si>
  <si>
    <t>SANTA ISABEL</t>
  </si>
  <si>
    <t>004109</t>
  </si>
  <si>
    <t>VERAGUAS</t>
  </si>
  <si>
    <t>004110</t>
  </si>
  <si>
    <t>LA PEPITA</t>
  </si>
  <si>
    <t>004111</t>
  </si>
  <si>
    <t>EL PROGRESO</t>
  </si>
  <si>
    <t>004201</t>
  </si>
  <si>
    <t>PENSILVANIA</t>
  </si>
  <si>
    <t>004202</t>
  </si>
  <si>
    <t>004203</t>
  </si>
  <si>
    <t>LA ASUNCION</t>
  </si>
  <si>
    <t>004204</t>
  </si>
  <si>
    <t>MONTES</t>
  </si>
  <si>
    <t>004205</t>
  </si>
  <si>
    <t>PRIMAVERA OCCIDENTAL</t>
  </si>
  <si>
    <t>004206</t>
  </si>
  <si>
    <t>004207</t>
  </si>
  <si>
    <t>GORGONZOLA</t>
  </si>
  <si>
    <t>004208</t>
  </si>
  <si>
    <t>LOS EJIDOS</t>
  </si>
  <si>
    <t>004209</t>
  </si>
  <si>
    <t>SANTA MATILDE</t>
  </si>
  <si>
    <t>004210</t>
  </si>
  <si>
    <t>JORGE GAITAN CORTES</t>
  </si>
  <si>
    <t>004211</t>
  </si>
  <si>
    <t>BOCHICA</t>
  </si>
  <si>
    <t>004212</t>
  </si>
  <si>
    <t>TIBANA</t>
  </si>
  <si>
    <t>004301</t>
  </si>
  <si>
    <t>SAN RAFAEL INDUSTRIAL</t>
  </si>
  <si>
    <t>004302</t>
  </si>
  <si>
    <t>004303</t>
  </si>
  <si>
    <t>BARCELONA</t>
  </si>
  <si>
    <t>004304</t>
  </si>
  <si>
    <t>GALAN</t>
  </si>
  <si>
    <t>004305</t>
  </si>
  <si>
    <t>004306</t>
  </si>
  <si>
    <t>LA TRINIDAD</t>
  </si>
  <si>
    <t>004307</t>
  </si>
  <si>
    <t>SAN GABRIEL</t>
  </si>
  <si>
    <t>004308</t>
  </si>
  <si>
    <t>COLON</t>
  </si>
  <si>
    <t>004309</t>
  </si>
  <si>
    <t>LA CAMELIA</t>
  </si>
  <si>
    <t>004310</t>
  </si>
  <si>
    <t>PROVIVIENDA NORTE</t>
  </si>
  <si>
    <t>004316</t>
  </si>
  <si>
    <t>LAS MARGARITAS</t>
  </si>
  <si>
    <t>004317</t>
  </si>
  <si>
    <t>004401</t>
  </si>
  <si>
    <t>SAN EUSEBIO</t>
  </si>
  <si>
    <t>004402</t>
  </si>
  <si>
    <t>REMANSO</t>
  </si>
  <si>
    <t>004403</t>
  </si>
  <si>
    <t>AUTOPISTA MUZU</t>
  </si>
  <si>
    <t>004404</t>
  </si>
  <si>
    <t>AUTOPISTA SUR</t>
  </si>
  <si>
    <t>004405</t>
  </si>
  <si>
    <t>OSPINA PEREZ SUR</t>
  </si>
  <si>
    <t>004406</t>
  </si>
  <si>
    <t>OSPINA PEREZ</t>
  </si>
  <si>
    <t>004407</t>
  </si>
  <si>
    <t>ALCALA</t>
  </si>
  <si>
    <t>004408</t>
  </si>
  <si>
    <t>TEJAR</t>
  </si>
  <si>
    <t>004409</t>
  </si>
  <si>
    <t>ALQUERIA</t>
  </si>
  <si>
    <t>004412</t>
  </si>
  <si>
    <t>REMANSO SUR</t>
  </si>
  <si>
    <t>004413</t>
  </si>
  <si>
    <t>AUTOPISTA MUZU ORIENTAL</t>
  </si>
  <si>
    <t>004501</t>
  </si>
  <si>
    <t>HIPOTECHO</t>
  </si>
  <si>
    <t>004502</t>
  </si>
  <si>
    <t>HIPOTECHO OCCIDENTAL</t>
  </si>
  <si>
    <t>004503</t>
  </si>
  <si>
    <t>PROVIVIENDA ORIENTAL</t>
  </si>
  <si>
    <t>004504</t>
  </si>
  <si>
    <t>004505</t>
  </si>
  <si>
    <t>PROVIVIENDA OCCIDENTAL</t>
  </si>
  <si>
    <t>004506</t>
  </si>
  <si>
    <t>LA CAMPINA</t>
  </si>
  <si>
    <t>004507</t>
  </si>
  <si>
    <t>CIUDAD KENNEDY SUR</t>
  </si>
  <si>
    <t>004508</t>
  </si>
  <si>
    <t>CIUDAD KENNEDY OCCIDENTAL</t>
  </si>
  <si>
    <t>004509</t>
  </si>
  <si>
    <t>004510</t>
  </si>
  <si>
    <t>CIUDAD KENNEDY ORIENTAL</t>
  </si>
  <si>
    <t>004511</t>
  </si>
  <si>
    <t>CIUDAD KENNEDY CENTRAL</t>
  </si>
  <si>
    <t>004512</t>
  </si>
  <si>
    <t>TIMIZA</t>
  </si>
  <si>
    <t>004513</t>
  </si>
  <si>
    <t>SAN DIEGO-BOSA</t>
  </si>
  <si>
    <t>004514</t>
  </si>
  <si>
    <t>CIUDAD KENNEDY NORTE</t>
  </si>
  <si>
    <t>004515</t>
  </si>
  <si>
    <t>TUNDAMA</t>
  </si>
  <si>
    <t>004516</t>
  </si>
  <si>
    <t>BOITA</t>
  </si>
  <si>
    <t>004517</t>
  </si>
  <si>
    <t>004518</t>
  </si>
  <si>
    <t>TIMIZA A</t>
  </si>
  <si>
    <t>004519</t>
  </si>
  <si>
    <t>ESCOCIA</t>
  </si>
  <si>
    <t>004520</t>
  </si>
  <si>
    <t>LA PAZ BOSA</t>
  </si>
  <si>
    <t>004521</t>
  </si>
  <si>
    <t>LA ESTACION BOSA</t>
  </si>
  <si>
    <t>004522</t>
  </si>
  <si>
    <t>004523</t>
  </si>
  <si>
    <t>JIMENEZ DE QUESADA</t>
  </si>
  <si>
    <t>004524</t>
  </si>
  <si>
    <t>SAN PABLO BOSA</t>
  </si>
  <si>
    <t>004525</t>
  </si>
  <si>
    <t>PASTRANA</t>
  </si>
  <si>
    <t>004526</t>
  </si>
  <si>
    <t>004527</t>
  </si>
  <si>
    <t>NUEVA GRANADA BOSA</t>
  </si>
  <si>
    <t>004528</t>
  </si>
  <si>
    <t>PASO ANCHO</t>
  </si>
  <si>
    <t>004529</t>
  </si>
  <si>
    <t>CEMENTERIO JARDINES APOGEO</t>
  </si>
  <si>
    <t>004530</t>
  </si>
  <si>
    <t>TIMIZA B</t>
  </si>
  <si>
    <t>004531</t>
  </si>
  <si>
    <t>MANDALAY</t>
  </si>
  <si>
    <t>004532</t>
  </si>
  <si>
    <t>LA CECILIA</t>
  </si>
  <si>
    <t>004533</t>
  </si>
  <si>
    <t>004534</t>
  </si>
  <si>
    <t>ROMA</t>
  </si>
  <si>
    <t>004535</t>
  </si>
  <si>
    <t>CLASS</t>
  </si>
  <si>
    <t>004536</t>
  </si>
  <si>
    <t>EL RUBI</t>
  </si>
  <si>
    <t>004537</t>
  </si>
  <si>
    <t>CASABLANCA</t>
  </si>
  <si>
    <t>004538</t>
  </si>
  <si>
    <t>OLARTE</t>
  </si>
  <si>
    <t>004539</t>
  </si>
  <si>
    <t>GRAN COLOMBIANO</t>
  </si>
  <si>
    <t>004540</t>
  </si>
  <si>
    <t>CATALINA II</t>
  </si>
  <si>
    <t>004541</t>
  </si>
  <si>
    <t>EL PARAISO BOSA</t>
  </si>
  <si>
    <t>004542</t>
  </si>
  <si>
    <t>ALQUERIA LA FRAGUA NORTE</t>
  </si>
  <si>
    <t>004543</t>
  </si>
  <si>
    <t>ALQUERIA LA FRAGUA</t>
  </si>
  <si>
    <t>004544</t>
  </si>
  <si>
    <t>LAS DELICIAS</t>
  </si>
  <si>
    <t>004545</t>
  </si>
  <si>
    <t>CATALINA</t>
  </si>
  <si>
    <t>004546</t>
  </si>
  <si>
    <t>VILLA DEL RIO</t>
  </si>
  <si>
    <t>004547</t>
  </si>
  <si>
    <t>CORABASTOS</t>
  </si>
  <si>
    <t>004548</t>
  </si>
  <si>
    <t>TECHO</t>
  </si>
  <si>
    <t>004549</t>
  </si>
  <si>
    <t>NUEVA YORK</t>
  </si>
  <si>
    <t>004550</t>
  </si>
  <si>
    <t>JOSE MARIA CARBONEL</t>
  </si>
  <si>
    <t>004551</t>
  </si>
  <si>
    <t>HIPOTECHO SUR</t>
  </si>
  <si>
    <t>004552</t>
  </si>
  <si>
    <t>GUALOCHE</t>
  </si>
  <si>
    <t>004553</t>
  </si>
  <si>
    <t>ANDALUCIA II</t>
  </si>
  <si>
    <t>004554</t>
  </si>
  <si>
    <t>PATIO BONITO</t>
  </si>
  <si>
    <t>004555</t>
  </si>
  <si>
    <t>PATIO BONITO II</t>
  </si>
  <si>
    <t>004556</t>
  </si>
  <si>
    <t>GRAN BRITALIA I</t>
  </si>
  <si>
    <t>004557</t>
  </si>
  <si>
    <t>GRAN BRITALIA</t>
  </si>
  <si>
    <t>004558</t>
  </si>
  <si>
    <t>CAMPO HERMOSO</t>
  </si>
  <si>
    <t>004559</t>
  </si>
  <si>
    <t>EL CARMELO</t>
  </si>
  <si>
    <t>004560</t>
  </si>
  <si>
    <t>SAUCEDAL</t>
  </si>
  <si>
    <t>004561</t>
  </si>
  <si>
    <t>EL JARDIN</t>
  </si>
  <si>
    <t>004562</t>
  </si>
  <si>
    <t>LLANO GRANDE</t>
  </si>
  <si>
    <t>004563</t>
  </si>
  <si>
    <t>GUADALUPE</t>
  </si>
  <si>
    <t>004564</t>
  </si>
  <si>
    <t>TAIRONA</t>
  </si>
  <si>
    <t>004565</t>
  </si>
  <si>
    <t>TOCAREMA</t>
  </si>
  <si>
    <t>004566</t>
  </si>
  <si>
    <t>PATIO BONITO III</t>
  </si>
  <si>
    <t>004567</t>
  </si>
  <si>
    <t>VILLAS DEL PROGRESO</t>
  </si>
  <si>
    <t>004568</t>
  </si>
  <si>
    <t>JORGE URIBE BOTERO</t>
  </si>
  <si>
    <t>004569</t>
  </si>
  <si>
    <t>JOSE ANTONIO GALAN</t>
  </si>
  <si>
    <t>004570</t>
  </si>
  <si>
    <t>ANTONIA SANTOS</t>
  </si>
  <si>
    <t>004572</t>
  </si>
  <si>
    <t>CORREDOR FERREO DEL SUR</t>
  </si>
  <si>
    <t>004573</t>
  </si>
  <si>
    <t>004574</t>
  </si>
  <si>
    <t>CHARLES DE GAULLE</t>
  </si>
  <si>
    <t>004575</t>
  </si>
  <si>
    <t>004576</t>
  </si>
  <si>
    <t>CASA BLANCA SUR</t>
  </si>
  <si>
    <t>004577</t>
  </si>
  <si>
    <t>SAN BERNARDINO XXII URBANO</t>
  </si>
  <si>
    <t>004578</t>
  </si>
  <si>
    <t>VILLA NELLY III SECTOR</t>
  </si>
  <si>
    <t>004579</t>
  </si>
  <si>
    <t>004580</t>
  </si>
  <si>
    <t>BOSA NOVA EL PORVENIR</t>
  </si>
  <si>
    <t>004581</t>
  </si>
  <si>
    <t>TIMIZA C</t>
  </si>
  <si>
    <t>004582</t>
  </si>
  <si>
    <t>RENANIA URAPANES</t>
  </si>
  <si>
    <t>004583</t>
  </si>
  <si>
    <t>ARGELIA II</t>
  </si>
  <si>
    <t>004584</t>
  </si>
  <si>
    <t>SANTA CATALINA</t>
  </si>
  <si>
    <t>004586</t>
  </si>
  <si>
    <t>JIMENEZ DE QUESADA II SECTOR</t>
  </si>
  <si>
    <t>004587</t>
  </si>
  <si>
    <t>LOS SAUCES</t>
  </si>
  <si>
    <t>004588</t>
  </si>
  <si>
    <t>EL DANUBIO AZUL</t>
  </si>
  <si>
    <t>004589</t>
  </si>
  <si>
    <t>004590</t>
  </si>
  <si>
    <t>SAN BERNARDINO XXV URBANO</t>
  </si>
  <si>
    <t>004591</t>
  </si>
  <si>
    <t>EL PORTAL DEL BRASIL</t>
  </si>
  <si>
    <t>004592</t>
  </si>
  <si>
    <t>SAN MARTIN</t>
  </si>
  <si>
    <t>004593</t>
  </si>
  <si>
    <t>004594</t>
  </si>
  <si>
    <t>004595</t>
  </si>
  <si>
    <t>CHICO SUR</t>
  </si>
  <si>
    <t>004596</t>
  </si>
  <si>
    <t>ALQUERIA LA FRAGUA II</t>
  </si>
  <si>
    <t>004597</t>
  </si>
  <si>
    <t>SAN BERNARDINO I</t>
  </si>
  <si>
    <t>004598</t>
  </si>
  <si>
    <t>VILLA ANNY I</t>
  </si>
  <si>
    <t>004599</t>
  </si>
  <si>
    <t>VILLA ANNY II</t>
  </si>
  <si>
    <t>004601</t>
  </si>
  <si>
    <t>CALANDAIMA</t>
  </si>
  <si>
    <t>004602</t>
  </si>
  <si>
    <t>REMANSO URBANO</t>
  </si>
  <si>
    <t>004603</t>
  </si>
  <si>
    <t>004604</t>
  </si>
  <si>
    <t>BRASILIA</t>
  </si>
  <si>
    <t>004605</t>
  </si>
  <si>
    <t>CHICALA</t>
  </si>
  <si>
    <t>004607</t>
  </si>
  <si>
    <t>CIUDAD DE CALI</t>
  </si>
  <si>
    <t>004609</t>
  </si>
  <si>
    <t>LOS ALMENDROS</t>
  </si>
  <si>
    <t>004611</t>
  </si>
  <si>
    <t>EL JAZMIN</t>
  </si>
  <si>
    <t>004612</t>
  </si>
  <si>
    <t>DINDALITO</t>
  </si>
  <si>
    <t>004613</t>
  </si>
  <si>
    <t>004614</t>
  </si>
  <si>
    <t>004615</t>
  </si>
  <si>
    <t>OSORIO XII</t>
  </si>
  <si>
    <t>004616</t>
  </si>
  <si>
    <t>004617</t>
  </si>
  <si>
    <t>TINTALITO</t>
  </si>
  <si>
    <t>004618</t>
  </si>
  <si>
    <t>DINTALITO</t>
  </si>
  <si>
    <t>004619</t>
  </si>
  <si>
    <t>CHUCUA DE LA VACA III</t>
  </si>
  <si>
    <t>004620</t>
  </si>
  <si>
    <t>CHUCUA DE LA VACA II</t>
  </si>
  <si>
    <t>004621</t>
  </si>
  <si>
    <t>CHUCUA DE LA VACA I</t>
  </si>
  <si>
    <t>004622</t>
  </si>
  <si>
    <t>BRASIL</t>
  </si>
  <si>
    <t>004623</t>
  </si>
  <si>
    <t>SAN BERNARDINO POTRERITOS</t>
  </si>
  <si>
    <t>004624</t>
  </si>
  <si>
    <t>LA VEGA SAN BERNARDINO</t>
  </si>
  <si>
    <t>004625</t>
  </si>
  <si>
    <t>EL REMANSO I</t>
  </si>
  <si>
    <t>004626</t>
  </si>
  <si>
    <t>004627</t>
  </si>
  <si>
    <t>004628</t>
  </si>
  <si>
    <t>BETANIA</t>
  </si>
  <si>
    <t>004630</t>
  </si>
  <si>
    <t>PARCELA EL PORVENIR</t>
  </si>
  <si>
    <t>004631</t>
  </si>
  <si>
    <t>EL CORZO</t>
  </si>
  <si>
    <t>004632</t>
  </si>
  <si>
    <t>004633</t>
  </si>
  <si>
    <t>SANTA FE BOSA</t>
  </si>
  <si>
    <t>004634</t>
  </si>
  <si>
    <t>CANAVERALEJO</t>
  </si>
  <si>
    <t>004635</t>
  </si>
  <si>
    <t>SAN BERNARDINO II</t>
  </si>
  <si>
    <t>004637</t>
  </si>
  <si>
    <t>004638</t>
  </si>
  <si>
    <t>CIUDADELA EL RECREO II</t>
  </si>
  <si>
    <t>004641</t>
  </si>
  <si>
    <t>LA INDEPENDENCIA</t>
  </si>
  <si>
    <t>004642</t>
  </si>
  <si>
    <t>ISLANDIA</t>
  </si>
  <si>
    <t>004643</t>
  </si>
  <si>
    <t>EL CORZO I</t>
  </si>
  <si>
    <t>005101</t>
  </si>
  <si>
    <t>JOSE JOAQUIN VARGAS</t>
  </si>
  <si>
    <t>005102</t>
  </si>
  <si>
    <t>POPULAR MODELO</t>
  </si>
  <si>
    <t>005103</t>
  </si>
  <si>
    <t>SAN MIGUEL</t>
  </si>
  <si>
    <t>005104</t>
  </si>
  <si>
    <t>EL ROSARIO</t>
  </si>
  <si>
    <t>005105</t>
  </si>
  <si>
    <t>CAMPIN OCCIDENTAL</t>
  </si>
  <si>
    <t>005106</t>
  </si>
  <si>
    <t>NICOLAS DE FEDERMAN</t>
  </si>
  <si>
    <t>005107</t>
  </si>
  <si>
    <t>ACEVEDO TEJADA</t>
  </si>
  <si>
    <t>005108</t>
  </si>
  <si>
    <t>CIUDAD UNIVERSITARIA</t>
  </si>
  <si>
    <t>005109</t>
  </si>
  <si>
    <t>CENTRO ADMINISTRATIVO OCC.</t>
  </si>
  <si>
    <t>005110</t>
  </si>
  <si>
    <t>EL SALITRE</t>
  </si>
  <si>
    <t>005111</t>
  </si>
  <si>
    <t>LA ESMERALDA</t>
  </si>
  <si>
    <t>005112</t>
  </si>
  <si>
    <t>PARQUE DISTRITAL SALITRE</t>
  </si>
  <si>
    <t>005113</t>
  </si>
  <si>
    <t>PAULO VI</t>
  </si>
  <si>
    <t>005114</t>
  </si>
  <si>
    <t>CAMPO EUCARISTICO</t>
  </si>
  <si>
    <t>005115</t>
  </si>
  <si>
    <t>PARQUE POPULAR SALITRE</t>
  </si>
  <si>
    <t>005116</t>
  </si>
  <si>
    <t>PABLO VI NORTE</t>
  </si>
  <si>
    <t>005117</t>
  </si>
  <si>
    <t>RAFAEL NUNEZ</t>
  </si>
  <si>
    <t>005201</t>
  </si>
  <si>
    <t>JORGE ELIECER GAITAN</t>
  </si>
  <si>
    <t>005202</t>
  </si>
  <si>
    <t>DOCE DE OCTUBRE</t>
  </si>
  <si>
    <t>005203</t>
  </si>
  <si>
    <t>SAN FERNANDO</t>
  </si>
  <si>
    <t>005204</t>
  </si>
  <si>
    <t>SAN FERNANDO OCCIDENTAL</t>
  </si>
  <si>
    <t>005205</t>
  </si>
  <si>
    <t>SIMON BOLIVAR</t>
  </si>
  <si>
    <t>005206</t>
  </si>
  <si>
    <t>LA LIBERTAD</t>
  </si>
  <si>
    <t>005207</t>
  </si>
  <si>
    <t>METROPOLIS</t>
  </si>
  <si>
    <t>005304</t>
  </si>
  <si>
    <t>LA CASTELLANA</t>
  </si>
  <si>
    <t>005305</t>
  </si>
  <si>
    <t>LA PATRIA</t>
  </si>
  <si>
    <t>005306</t>
  </si>
  <si>
    <t>ENTRERIOS</t>
  </si>
  <si>
    <t>005307</t>
  </si>
  <si>
    <t>LOS ANDES</t>
  </si>
  <si>
    <t>005308</t>
  </si>
  <si>
    <t>RIONEGRO</t>
  </si>
  <si>
    <t>005310</t>
  </si>
  <si>
    <t>ESCUELA MILITAR</t>
  </si>
  <si>
    <t>005401</t>
  </si>
  <si>
    <t>005402</t>
  </si>
  <si>
    <t>SANTA ROSA</t>
  </si>
  <si>
    <t>005403</t>
  </si>
  <si>
    <t>JULIO FLOREZ</t>
  </si>
  <si>
    <t>005404</t>
  </si>
  <si>
    <t>LAS FERIAS</t>
  </si>
  <si>
    <t>005405</t>
  </si>
  <si>
    <t>LAS FERIAS OCCIDENTAL</t>
  </si>
  <si>
    <t>005406</t>
  </si>
  <si>
    <t>BONANZA</t>
  </si>
  <si>
    <t>005501</t>
  </si>
  <si>
    <t>PALO BLANCO</t>
  </si>
  <si>
    <t>005502</t>
  </si>
  <si>
    <t>LA ESTRADA</t>
  </si>
  <si>
    <t>005503</t>
  </si>
  <si>
    <t>BELLAVISTA OCCIDENTAL</t>
  </si>
  <si>
    <t>005504</t>
  </si>
  <si>
    <t>LA ESTRADITA</t>
  </si>
  <si>
    <t>005505</t>
  </si>
  <si>
    <t>BOSQUE POPULAR</t>
  </si>
  <si>
    <t>005506</t>
  </si>
  <si>
    <t>JARDIN BOTANICO</t>
  </si>
  <si>
    <t>005507</t>
  </si>
  <si>
    <t>NORMANDIA</t>
  </si>
  <si>
    <t>005508</t>
  </si>
  <si>
    <t>005509</t>
  </si>
  <si>
    <t>SAN JOAQUIN</t>
  </si>
  <si>
    <t>005510</t>
  </si>
  <si>
    <t>EL LAUREL</t>
  </si>
  <si>
    <t>005601</t>
  </si>
  <si>
    <t>EL MINUTO DE DIOS</t>
  </si>
  <si>
    <t>005602</t>
  </si>
  <si>
    <t>SANTA MARIA</t>
  </si>
  <si>
    <t>005603</t>
  </si>
  <si>
    <t>BOYACA</t>
  </si>
  <si>
    <t>005604</t>
  </si>
  <si>
    <t>EL REAL</t>
  </si>
  <si>
    <t>005605</t>
  </si>
  <si>
    <t>EL ENCANTO</t>
  </si>
  <si>
    <t>005606</t>
  </si>
  <si>
    <t>NORMANDIA OCCIDENTAL</t>
  </si>
  <si>
    <t>005607</t>
  </si>
  <si>
    <t>SAN IGNACIO</t>
  </si>
  <si>
    <t>005608</t>
  </si>
  <si>
    <t>SANTA HELENITA</t>
  </si>
  <si>
    <t>005609</t>
  </si>
  <si>
    <t>TABORA</t>
  </si>
  <si>
    <t>005610</t>
  </si>
  <si>
    <t>LA GRANJA</t>
  </si>
  <si>
    <t>005611</t>
  </si>
  <si>
    <t>AUTOPISTA MEDELLIN</t>
  </si>
  <si>
    <t>005612</t>
  </si>
  <si>
    <t>PARIS GAITAN</t>
  </si>
  <si>
    <t>005613</t>
  </si>
  <si>
    <t>LA SERENA</t>
  </si>
  <si>
    <t>005614</t>
  </si>
  <si>
    <t>VILLA LUZ</t>
  </si>
  <si>
    <t>005615</t>
  </si>
  <si>
    <t>LA SOLEDAD NORTE</t>
  </si>
  <si>
    <t>005616</t>
  </si>
  <si>
    <t>LOS CEREZOS</t>
  </si>
  <si>
    <t>005617</t>
  </si>
  <si>
    <t>PRIMAVERA</t>
  </si>
  <si>
    <t>005619</t>
  </si>
  <si>
    <t>PARIS</t>
  </si>
  <si>
    <t>005620</t>
  </si>
  <si>
    <t>FLORENCIA</t>
  </si>
  <si>
    <t>005621</t>
  </si>
  <si>
    <t>FLORIDA BLANCA</t>
  </si>
  <si>
    <t>005622</t>
  </si>
  <si>
    <t>BOLIVIA</t>
  </si>
  <si>
    <t>005623</t>
  </si>
  <si>
    <t>LOS ANGELES</t>
  </si>
  <si>
    <t>005624</t>
  </si>
  <si>
    <t>AEROPUERTO EL DORADO</t>
  </si>
  <si>
    <t>005625</t>
  </si>
  <si>
    <t>LOS ALAMOS</t>
  </si>
  <si>
    <t>005626</t>
  </si>
  <si>
    <t>005627</t>
  </si>
  <si>
    <t>GARCES NAVAS</t>
  </si>
  <si>
    <t>005628</t>
  </si>
  <si>
    <t>GARCES NAVAS ORIENTAL</t>
  </si>
  <si>
    <t>005629</t>
  </si>
  <si>
    <t>EL CEDRO</t>
  </si>
  <si>
    <t>005630</t>
  </si>
  <si>
    <t>CIUDAD BACHUE</t>
  </si>
  <si>
    <t>005631</t>
  </si>
  <si>
    <t>CIUDAD BACHUE I ETAPA</t>
  </si>
  <si>
    <t>005632</t>
  </si>
  <si>
    <t>005634</t>
  </si>
  <si>
    <t>EL CORTIJO</t>
  </si>
  <si>
    <t>005635</t>
  </si>
  <si>
    <t>EL MADRIGAL</t>
  </si>
  <si>
    <t>005636</t>
  </si>
  <si>
    <t>ENGATIVA ZONA URBANA</t>
  </si>
  <si>
    <t>005637</t>
  </si>
  <si>
    <t>VILLA GLADYS</t>
  </si>
  <si>
    <t>005638</t>
  </si>
  <si>
    <t>SANTA CECILIA</t>
  </si>
  <si>
    <t>005639</t>
  </si>
  <si>
    <t>QUIRIGUA ORIENTAL</t>
  </si>
  <si>
    <t>005640</t>
  </si>
  <si>
    <t>BOLIVIA ORIENTAL</t>
  </si>
  <si>
    <t>005641</t>
  </si>
  <si>
    <t>SANTA MONICA</t>
  </si>
  <si>
    <t>005643</t>
  </si>
  <si>
    <t>ALAMOS</t>
  </si>
  <si>
    <t>005644</t>
  </si>
  <si>
    <t>BOCHICA II</t>
  </si>
  <si>
    <t>005647</t>
  </si>
  <si>
    <t>VILLAS DE GRANADA</t>
  </si>
  <si>
    <t>005648</t>
  </si>
  <si>
    <t>VILLA AMALIA</t>
  </si>
  <si>
    <t>005649</t>
  </si>
  <si>
    <t>VILLAS DE GRANADA I</t>
  </si>
  <si>
    <t>005650</t>
  </si>
  <si>
    <t>CIUDADELA COLSUBSIDIO</t>
  </si>
  <si>
    <t>005652</t>
  </si>
  <si>
    <t>EL MUELLE</t>
  </si>
  <si>
    <t>005654</t>
  </si>
  <si>
    <t>GRAN GRANADA</t>
  </si>
  <si>
    <t>005655</t>
  </si>
  <si>
    <t>GARCES NAVAS SUR</t>
  </si>
  <si>
    <t>005657</t>
  </si>
  <si>
    <t>005658</t>
  </si>
  <si>
    <t>VILLA SAGRARIO</t>
  </si>
  <si>
    <t>005660</t>
  </si>
  <si>
    <t>SAN ANTONIO URBANO</t>
  </si>
  <si>
    <t>005661</t>
  </si>
  <si>
    <t>LUIS CARLOS GALAN</t>
  </si>
  <si>
    <t>005662</t>
  </si>
  <si>
    <t>005663</t>
  </si>
  <si>
    <t>EL DORADO INDUSTRIAL</t>
  </si>
  <si>
    <t>005664</t>
  </si>
  <si>
    <t>005665</t>
  </si>
  <si>
    <t>MARANDU</t>
  </si>
  <si>
    <t>005666</t>
  </si>
  <si>
    <t>LA FAENA</t>
  </si>
  <si>
    <t>005667</t>
  </si>
  <si>
    <t>CENTRO ENGATIVA II</t>
  </si>
  <si>
    <t>005668</t>
  </si>
  <si>
    <t>VILLAS DE ALCALA</t>
  </si>
  <si>
    <t>005669</t>
  </si>
  <si>
    <t>EL GACO</t>
  </si>
  <si>
    <t>005670</t>
  </si>
  <si>
    <t>LA RIVIERA</t>
  </si>
  <si>
    <t>005672</t>
  </si>
  <si>
    <t>LAS NAVETAS</t>
  </si>
  <si>
    <t>005673</t>
  </si>
  <si>
    <t>PUEBLO VIEJO</t>
  </si>
  <si>
    <t>005675</t>
  </si>
  <si>
    <t>005679</t>
  </si>
  <si>
    <t>SAN ANTONIO ENGATIVA</t>
  </si>
  <si>
    <t>005680</t>
  </si>
  <si>
    <t>VILLA DEL MAR</t>
  </si>
  <si>
    <t>005682</t>
  </si>
  <si>
    <t>CIUDAD BACHUE II</t>
  </si>
  <si>
    <t>005683</t>
  </si>
  <si>
    <t>QUIRIGUA I</t>
  </si>
  <si>
    <t>005684</t>
  </si>
  <si>
    <t>QUIRIGUA II</t>
  </si>
  <si>
    <t>006101</t>
  </si>
  <si>
    <t>FLORIDA</t>
  </si>
  <si>
    <t>006103</t>
  </si>
  <si>
    <t>006104</t>
  </si>
  <si>
    <t>LA FAVORITA</t>
  </si>
  <si>
    <t>006105</t>
  </si>
  <si>
    <t>SAN VICTORINO</t>
  </si>
  <si>
    <t>006106</t>
  </si>
  <si>
    <t>EL LISTON</t>
  </si>
  <si>
    <t>006107</t>
  </si>
  <si>
    <t>PALOQUEMAO</t>
  </si>
  <si>
    <t>006108</t>
  </si>
  <si>
    <t>SAMPER MENDOZA</t>
  </si>
  <si>
    <t>006109</t>
  </si>
  <si>
    <t>COLSEGUROS</t>
  </si>
  <si>
    <t>006110</t>
  </si>
  <si>
    <t>USATAMA</t>
  </si>
  <si>
    <t>006201</t>
  </si>
  <si>
    <t>EL RECUERDO</t>
  </si>
  <si>
    <t>006202</t>
  </si>
  <si>
    <t>GRAN AMERICA</t>
  </si>
  <si>
    <t>006203</t>
  </si>
  <si>
    <t>LA FLORIDA OCCIDENTAL</t>
  </si>
  <si>
    <t>006204</t>
  </si>
  <si>
    <t>ESTACION CENTRAL</t>
  </si>
  <si>
    <t>006205</t>
  </si>
  <si>
    <t>INDUSTRIAL CENTENARIO</t>
  </si>
  <si>
    <t>006206</t>
  </si>
  <si>
    <t>EL EJIDO</t>
  </si>
  <si>
    <t>006207</t>
  </si>
  <si>
    <t>BATALLON CALDAS</t>
  </si>
  <si>
    <t>006208</t>
  </si>
  <si>
    <t>ORTEZAL</t>
  </si>
  <si>
    <t>006209</t>
  </si>
  <si>
    <t>QUINTA PAREDES</t>
  </si>
  <si>
    <t>006210</t>
  </si>
  <si>
    <t>CENTRO NARINO</t>
  </si>
  <si>
    <t>006211</t>
  </si>
  <si>
    <t>CUNDINAMARCA</t>
  </si>
  <si>
    <t>006212</t>
  </si>
  <si>
    <t>SALAZAR GOMEZ</t>
  </si>
  <si>
    <t>006215</t>
  </si>
  <si>
    <t>006216</t>
  </si>
  <si>
    <t>CIUDAD SALITRE NOR-ORIENTAL</t>
  </si>
  <si>
    <t>006217</t>
  </si>
  <si>
    <t>CIUDAD SALITRE SUR-ORIENTAL</t>
  </si>
  <si>
    <t>006218</t>
  </si>
  <si>
    <t>CENTRO INDUSTRIAL</t>
  </si>
  <si>
    <t>006301</t>
  </si>
  <si>
    <t>006302</t>
  </si>
  <si>
    <t>CAPELLANIA</t>
  </si>
  <si>
    <t>006303</t>
  </si>
  <si>
    <t>LA ESPERANZA NORTE</t>
  </si>
  <si>
    <t>006306</t>
  </si>
  <si>
    <t>GRANJAS DE TECHO</t>
  </si>
  <si>
    <t>006307</t>
  </si>
  <si>
    <t>MONTEVIDEO</t>
  </si>
  <si>
    <t>006308</t>
  </si>
  <si>
    <t>FRANCO</t>
  </si>
  <si>
    <t>006311</t>
  </si>
  <si>
    <t>MODELIA</t>
  </si>
  <si>
    <t>006312</t>
  </si>
  <si>
    <t>MODELIA OCCIDENTAL</t>
  </si>
  <si>
    <t>006313</t>
  </si>
  <si>
    <t>SALITRE OCCIDENTAL</t>
  </si>
  <si>
    <t>006315</t>
  </si>
  <si>
    <t>006316</t>
  </si>
  <si>
    <t>BOSQUE DE MODELIA</t>
  </si>
  <si>
    <t>006319</t>
  </si>
  <si>
    <t>TERMINAL DE TRANSPORTES</t>
  </si>
  <si>
    <t>006320</t>
  </si>
  <si>
    <t>CIUDAD HAYUELOS</t>
  </si>
  <si>
    <t>006401</t>
  </si>
  <si>
    <t>VERSALLES FONTIBON</t>
  </si>
  <si>
    <t>006402</t>
  </si>
  <si>
    <t>LA CABANA FONTIBON</t>
  </si>
  <si>
    <t>006403</t>
  </si>
  <si>
    <t>SAN JOSE DE FONTIBON</t>
  </si>
  <si>
    <t>006404</t>
  </si>
  <si>
    <t>PUERTA DE TEJA</t>
  </si>
  <si>
    <t>006405</t>
  </si>
  <si>
    <t>006406</t>
  </si>
  <si>
    <t>006407</t>
  </si>
  <si>
    <t>GUADUAL FONTIBON</t>
  </si>
  <si>
    <t>006408</t>
  </si>
  <si>
    <t>EL CARMEN FONTIBON</t>
  </si>
  <si>
    <t>006409</t>
  </si>
  <si>
    <t>BELEN FONTIBON</t>
  </si>
  <si>
    <t>006410</t>
  </si>
  <si>
    <t>CENTRO FONTIBON</t>
  </si>
  <si>
    <t>006411</t>
  </si>
  <si>
    <t>CHARCO URBANO</t>
  </si>
  <si>
    <t>006413</t>
  </si>
  <si>
    <t>SAN PABLO JERICO</t>
  </si>
  <si>
    <t>006414</t>
  </si>
  <si>
    <t>BRISAS ALDEA FONTIBON</t>
  </si>
  <si>
    <t>006415</t>
  </si>
  <si>
    <t>LA LAGUNA FONTIBON</t>
  </si>
  <si>
    <t>006416</t>
  </si>
  <si>
    <t>ATAHUALPA</t>
  </si>
  <si>
    <t>006417</t>
  </si>
  <si>
    <t>VILLA CARMENZA</t>
  </si>
  <si>
    <t>006418</t>
  </si>
  <si>
    <t>PUENTE GRANDE</t>
  </si>
  <si>
    <t>006419</t>
  </si>
  <si>
    <t>EL REFUGIO</t>
  </si>
  <si>
    <t>006420</t>
  </si>
  <si>
    <t>LA GIRALDA</t>
  </si>
  <si>
    <t>006423</t>
  </si>
  <si>
    <t>EL TINTAL CENTRAL</t>
  </si>
  <si>
    <t>006501</t>
  </si>
  <si>
    <t>COOPERATIVA DE SUB-OFICIALES</t>
  </si>
  <si>
    <t>006502</t>
  </si>
  <si>
    <t>MARSELLA</t>
  </si>
  <si>
    <t>006503</t>
  </si>
  <si>
    <t>VISION DE ORIENTE</t>
  </si>
  <si>
    <t>006504</t>
  </si>
  <si>
    <t>BAVARIA</t>
  </si>
  <si>
    <t>006505</t>
  </si>
  <si>
    <t>PIO XII</t>
  </si>
  <si>
    <t>006506</t>
  </si>
  <si>
    <t>CASTILLA</t>
  </si>
  <si>
    <t>006507</t>
  </si>
  <si>
    <t>NUEVO TECHO</t>
  </si>
  <si>
    <t>006508</t>
  </si>
  <si>
    <t>LAS DOS AVENIDAS</t>
  </si>
  <si>
    <t>006509</t>
  </si>
  <si>
    <t>LUSITANIA</t>
  </si>
  <si>
    <t>006510</t>
  </si>
  <si>
    <t>VILLA ALSACIA II</t>
  </si>
  <si>
    <t>006511</t>
  </si>
  <si>
    <t>LA PAMPA</t>
  </si>
  <si>
    <t>006512</t>
  </si>
  <si>
    <t>VILLA ALSACIA</t>
  </si>
  <si>
    <t>006514</t>
  </si>
  <si>
    <t>VERGEL OCCIDENTAL</t>
  </si>
  <si>
    <t>006515</t>
  </si>
  <si>
    <t>VALLADOLID</t>
  </si>
  <si>
    <t>006516</t>
  </si>
  <si>
    <t>TINTALA</t>
  </si>
  <si>
    <t>006517</t>
  </si>
  <si>
    <t>MARIA PAZ</t>
  </si>
  <si>
    <t>006518</t>
  </si>
  <si>
    <t>OSORIO III</t>
  </si>
  <si>
    <t>006519</t>
  </si>
  <si>
    <t>MORAVIA</t>
  </si>
  <si>
    <t>006520</t>
  </si>
  <si>
    <t>ZONA FRANCA</t>
  </si>
  <si>
    <t>006521</t>
  </si>
  <si>
    <t>SABANA GRANDE</t>
  </si>
  <si>
    <t>006522</t>
  </si>
  <si>
    <t>EL TINTAL II</t>
  </si>
  <si>
    <t>006523</t>
  </si>
  <si>
    <t>SAN PEDRO DE LOS ROBLES</t>
  </si>
  <si>
    <t>006524</t>
  </si>
  <si>
    <t>LA MAGDALENA</t>
  </si>
  <si>
    <t>006525</t>
  </si>
  <si>
    <t>006527</t>
  </si>
  <si>
    <t>INTERINDUSTRIAL</t>
  </si>
  <si>
    <t>006528</t>
  </si>
  <si>
    <t>006529</t>
  </si>
  <si>
    <t>EL VERGEL ORIENTAL</t>
  </si>
  <si>
    <t>006531</t>
  </si>
  <si>
    <t>CIUDAD TECHO II</t>
  </si>
  <si>
    <t>006532</t>
  </si>
  <si>
    <t>KASANDRA</t>
  </si>
  <si>
    <t>006533</t>
  </si>
  <si>
    <t>EL TINTAL III</t>
  </si>
  <si>
    <t>006534</t>
  </si>
  <si>
    <t>EL TINTAL IV</t>
  </si>
  <si>
    <t>007101</t>
  </si>
  <si>
    <t>LA SOLEDAD</t>
  </si>
  <si>
    <t>007102</t>
  </si>
  <si>
    <t>SANTA TERESITA</t>
  </si>
  <si>
    <t>007103</t>
  </si>
  <si>
    <t>007104</t>
  </si>
  <si>
    <t>007105</t>
  </si>
  <si>
    <t>ARMENIA</t>
  </si>
  <si>
    <t>007106</t>
  </si>
  <si>
    <t>ESTRELLA</t>
  </si>
  <si>
    <t>007107</t>
  </si>
  <si>
    <t>LAS AMERICAS</t>
  </si>
  <si>
    <t>007201</t>
  </si>
  <si>
    <t>CAMPIN</t>
  </si>
  <si>
    <t>007202</t>
  </si>
  <si>
    <t>007203</t>
  </si>
  <si>
    <t>CHAPINERO OCCIDENTAL</t>
  </si>
  <si>
    <t>007204</t>
  </si>
  <si>
    <t>QUESADA</t>
  </si>
  <si>
    <t>007205</t>
  </si>
  <si>
    <t>PALERMO</t>
  </si>
  <si>
    <t>007206</t>
  </si>
  <si>
    <t>BELALCAZAR</t>
  </si>
  <si>
    <t>007207</t>
  </si>
  <si>
    <t>GALERIAS</t>
  </si>
  <si>
    <t>007208</t>
  </si>
  <si>
    <t>BANCO CENTRAL</t>
  </si>
  <si>
    <t>007209</t>
  </si>
  <si>
    <t>007301</t>
  </si>
  <si>
    <t>LA MERCED NORTE</t>
  </si>
  <si>
    <t>007302</t>
  </si>
  <si>
    <t>ALCAZARES</t>
  </si>
  <si>
    <t>007303</t>
  </si>
  <si>
    <t>COLOMBIA</t>
  </si>
  <si>
    <t>007304</t>
  </si>
  <si>
    <t>CONCEPCION NORTE</t>
  </si>
  <si>
    <t>007305</t>
  </si>
  <si>
    <t>LA ESPERANZA</t>
  </si>
  <si>
    <t>007306</t>
  </si>
  <si>
    <t>BAQUERO</t>
  </si>
  <si>
    <t>007307</t>
  </si>
  <si>
    <t>MUEQUETA</t>
  </si>
  <si>
    <t>007308</t>
  </si>
  <si>
    <t>QUINTA MUTIS</t>
  </si>
  <si>
    <t>007309</t>
  </si>
  <si>
    <t>BENJAMIN HERRERA</t>
  </si>
  <si>
    <t>007310</t>
  </si>
  <si>
    <t>007311</t>
  </si>
  <si>
    <t>SIETE DE AGOSTO</t>
  </si>
  <si>
    <t>007312</t>
  </si>
  <si>
    <t>RAFAEL URIBE</t>
  </si>
  <si>
    <t>007401</t>
  </si>
  <si>
    <t>POLO CLUB</t>
  </si>
  <si>
    <t>007402</t>
  </si>
  <si>
    <t>JUAN XXIII</t>
  </si>
  <si>
    <t>007403</t>
  </si>
  <si>
    <t>SAN FELIPE</t>
  </si>
  <si>
    <t>007404</t>
  </si>
  <si>
    <t>ALCAZARES NORTE</t>
  </si>
  <si>
    <t>007405</t>
  </si>
  <si>
    <t>ONCE DE NOVIEMBRE</t>
  </si>
  <si>
    <t>007406</t>
  </si>
  <si>
    <t>SANTA SOFIA</t>
  </si>
  <si>
    <t>007407</t>
  </si>
  <si>
    <t>008101</t>
  </si>
  <si>
    <t>SAGRADO CORAZON</t>
  </si>
  <si>
    <t>008102</t>
  </si>
  <si>
    <t>PARQUE NACIONAL</t>
  </si>
  <si>
    <t>008103</t>
  </si>
  <si>
    <t>LA MERCED</t>
  </si>
  <si>
    <t>008104</t>
  </si>
  <si>
    <t>LA PERSEVERANCIA</t>
  </si>
  <si>
    <t>008105</t>
  </si>
  <si>
    <t>LA MACARENA</t>
  </si>
  <si>
    <t>008106</t>
  </si>
  <si>
    <t>BOSQUE IZQUIERDO</t>
  </si>
  <si>
    <t>008107</t>
  </si>
  <si>
    <t>SAN DIEGO</t>
  </si>
  <si>
    <t>008108</t>
  </si>
  <si>
    <t>SAMPER</t>
  </si>
  <si>
    <t>008109</t>
  </si>
  <si>
    <t>008110</t>
  </si>
  <si>
    <t>008111</t>
  </si>
  <si>
    <t>CATALUNA</t>
  </si>
  <si>
    <t>008112</t>
  </si>
  <si>
    <t>SUCRE</t>
  </si>
  <si>
    <t>008114</t>
  </si>
  <si>
    <t>008201</t>
  </si>
  <si>
    <t>QUINTA CAMACHO</t>
  </si>
  <si>
    <t>008202</t>
  </si>
  <si>
    <t>EMAUS</t>
  </si>
  <si>
    <t>008203</t>
  </si>
  <si>
    <t>008204</t>
  </si>
  <si>
    <t>GRANADA</t>
  </si>
  <si>
    <t>008205</t>
  </si>
  <si>
    <t>MARIA CRISTINA</t>
  </si>
  <si>
    <t>008206</t>
  </si>
  <si>
    <t>LA SALLE</t>
  </si>
  <si>
    <t>008207</t>
  </si>
  <si>
    <t>BOSQUE CALDERON</t>
  </si>
  <si>
    <t>008208</t>
  </si>
  <si>
    <t>PARDO RUBIO</t>
  </si>
  <si>
    <t>008211</t>
  </si>
  <si>
    <t>008212</t>
  </si>
  <si>
    <t>MARLY</t>
  </si>
  <si>
    <t>008213</t>
  </si>
  <si>
    <t>CHAPINERO CENTRAL</t>
  </si>
  <si>
    <t>008214</t>
  </si>
  <si>
    <t>CHAPINERO NORTE</t>
  </si>
  <si>
    <t>008215</t>
  </si>
  <si>
    <t>INGEMAR</t>
  </si>
  <si>
    <t>008220</t>
  </si>
  <si>
    <t>SIBERIA CENTRAL</t>
  </si>
  <si>
    <t>008301</t>
  </si>
  <si>
    <t>CHICO NORTE II SECTOR</t>
  </si>
  <si>
    <t>008302</t>
  </si>
  <si>
    <t>SEMINARIO</t>
  </si>
  <si>
    <t>008303</t>
  </si>
  <si>
    <t>008304</t>
  </si>
  <si>
    <t>LOS ROSALES</t>
  </si>
  <si>
    <t>008305</t>
  </si>
  <si>
    <t>008306</t>
  </si>
  <si>
    <t>PORCIUNCULA</t>
  </si>
  <si>
    <t>008307</t>
  </si>
  <si>
    <t>CHICO NORTE</t>
  </si>
  <si>
    <t>008308</t>
  </si>
  <si>
    <t>EL CHICO</t>
  </si>
  <si>
    <t>008309</t>
  </si>
  <si>
    <t>LA CABRERA</t>
  </si>
  <si>
    <t>008310</t>
  </si>
  <si>
    <t>EL RETIRO</t>
  </si>
  <si>
    <t>008311</t>
  </si>
  <si>
    <t>EL NOGAL</t>
  </si>
  <si>
    <t>008312</t>
  </si>
  <si>
    <t>ESPARTILLAL</t>
  </si>
  <si>
    <t>008313</t>
  </si>
  <si>
    <t>LAGO GAITAN</t>
  </si>
  <si>
    <t>008314</t>
  </si>
  <si>
    <t>ANTIGUO COUNTRY</t>
  </si>
  <si>
    <t>008315</t>
  </si>
  <si>
    <t>CHICO NORTE III SECTOR</t>
  </si>
  <si>
    <t>008319</t>
  </si>
  <si>
    <t>EL BAGAZAL</t>
  </si>
  <si>
    <t>008401</t>
  </si>
  <si>
    <t>LA CALLEJA</t>
  </si>
  <si>
    <t>008402</t>
  </si>
  <si>
    <t>COUNTRY CLUB</t>
  </si>
  <si>
    <t>008403</t>
  </si>
  <si>
    <t>LA CAROLINA</t>
  </si>
  <si>
    <t>008404</t>
  </si>
  <si>
    <t>BELLA SUIZA</t>
  </si>
  <si>
    <t>008405</t>
  </si>
  <si>
    <t>GINEBRA</t>
  </si>
  <si>
    <t>008406</t>
  </si>
  <si>
    <t>SAN GABRIEL NORTE</t>
  </si>
  <si>
    <t>008407</t>
  </si>
  <si>
    <t>008408</t>
  </si>
  <si>
    <t>SANTA ANA</t>
  </si>
  <si>
    <t>008409</t>
  </si>
  <si>
    <t>ESCUELA DE CABALLERIA I</t>
  </si>
  <si>
    <t>008410</t>
  </si>
  <si>
    <t>ESCUELA DE INFANTERIA</t>
  </si>
  <si>
    <t>008411</t>
  </si>
  <si>
    <t>RINCON DEL CHICO</t>
  </si>
  <si>
    <t>008412</t>
  </si>
  <si>
    <t>SANTA BIBIANA</t>
  </si>
  <si>
    <t>008413</t>
  </si>
  <si>
    <t>SANTA BARBARA ORIENTAL</t>
  </si>
  <si>
    <t>008414</t>
  </si>
  <si>
    <t>SANTA ANA OCCIDENTAL</t>
  </si>
  <si>
    <t>008415</t>
  </si>
  <si>
    <t>SANTA BARBARA CENTRAL</t>
  </si>
  <si>
    <t>008416</t>
  </si>
  <si>
    <t>MOLINOS NORTE</t>
  </si>
  <si>
    <t>008417</t>
  </si>
  <si>
    <t>SANTA BARBARA OCCIDENTAL</t>
  </si>
  <si>
    <t>008418</t>
  </si>
  <si>
    <t>SAN PATRICIO</t>
  </si>
  <si>
    <t>008419</t>
  </si>
  <si>
    <t>ESCUELA DE CABALLERIA II</t>
  </si>
  <si>
    <t>008420</t>
  </si>
  <si>
    <t>PARAMO URBANO I</t>
  </si>
  <si>
    <t>008424</t>
  </si>
  <si>
    <t>SEGUNDO CONTADOR</t>
  </si>
  <si>
    <t>008425</t>
  </si>
  <si>
    <t>GINEBRA II</t>
  </si>
  <si>
    <t>008426</t>
  </si>
  <si>
    <t>SAN GABRIEL NORTE II</t>
  </si>
  <si>
    <t>008501</t>
  </si>
  <si>
    <t>EL TOBERIN</t>
  </si>
  <si>
    <t>008502</t>
  </si>
  <si>
    <t>LA PRADERA NORTE</t>
  </si>
  <si>
    <t>008503</t>
  </si>
  <si>
    <t>SANTA TERESA</t>
  </si>
  <si>
    <t>008504</t>
  </si>
  <si>
    <t>LA CITA</t>
  </si>
  <si>
    <t>008505</t>
  </si>
  <si>
    <t>SAN CRISTOBAL NORTE</t>
  </si>
  <si>
    <t>008506</t>
  </si>
  <si>
    <t>BARRANCAS NORTE</t>
  </si>
  <si>
    <t>008507</t>
  </si>
  <si>
    <t>BARRANCAS</t>
  </si>
  <si>
    <t>008508</t>
  </si>
  <si>
    <t>CEDRO SALAZAR</t>
  </si>
  <si>
    <t>008509</t>
  </si>
  <si>
    <t>LOS CEDROS ORIENTAL</t>
  </si>
  <si>
    <t>008510</t>
  </si>
  <si>
    <t>ACACIAS USAQUEN</t>
  </si>
  <si>
    <t>008511</t>
  </si>
  <si>
    <t>CEDRO NARVAEZ</t>
  </si>
  <si>
    <t>008512</t>
  </si>
  <si>
    <t>CEDRITOS</t>
  </si>
  <si>
    <t>008513</t>
  </si>
  <si>
    <t>LISBOA</t>
  </si>
  <si>
    <t>008514</t>
  </si>
  <si>
    <t>EL CONTADOR</t>
  </si>
  <si>
    <t>008515</t>
  </si>
  <si>
    <t>LOS CEDROS</t>
  </si>
  <si>
    <t>008516</t>
  </si>
  <si>
    <t>LAS ORQUIDEAS</t>
  </si>
  <si>
    <t>008517</t>
  </si>
  <si>
    <t>LA LIBERIA</t>
  </si>
  <si>
    <t>008518</t>
  </si>
  <si>
    <t>CAOBOS SALAZAR</t>
  </si>
  <si>
    <t>008519</t>
  </si>
  <si>
    <t>ESTRELLA DEL NORTE</t>
  </si>
  <si>
    <t>008520</t>
  </si>
  <si>
    <t>BOSQUE DE PINOS</t>
  </si>
  <si>
    <t>008521</t>
  </si>
  <si>
    <t>TIBABITA</t>
  </si>
  <si>
    <t>008522</t>
  </si>
  <si>
    <t>EL ROCIO NORTE</t>
  </si>
  <si>
    <t>008523</t>
  </si>
  <si>
    <t>SAN ANTONIO NORTE</t>
  </si>
  <si>
    <t>008524</t>
  </si>
  <si>
    <t>LA GRANJA NORTE</t>
  </si>
  <si>
    <t>008525</t>
  </si>
  <si>
    <t>LA URIBE</t>
  </si>
  <si>
    <t>008526</t>
  </si>
  <si>
    <t>EL VERVENAL</t>
  </si>
  <si>
    <t>008527</t>
  </si>
  <si>
    <t>EL CEREZO</t>
  </si>
  <si>
    <t>008528</t>
  </si>
  <si>
    <t>SAN ANTONIO NOROCCIDENTAL</t>
  </si>
  <si>
    <t>008529</t>
  </si>
  <si>
    <t>SAN JOSE DE USAQUEN</t>
  </si>
  <si>
    <t>008530</t>
  </si>
  <si>
    <t>CANAIMA</t>
  </si>
  <si>
    <t>008532</t>
  </si>
  <si>
    <t>EL REDIL</t>
  </si>
  <si>
    <t>008533</t>
  </si>
  <si>
    <t>HORIZONTES NORTE</t>
  </si>
  <si>
    <t>008535</t>
  </si>
  <si>
    <t>BUENAVISTA</t>
  </si>
  <si>
    <t>008536</t>
  </si>
  <si>
    <t>BOSQUE DE PINOS I</t>
  </si>
  <si>
    <t>008537</t>
  </si>
  <si>
    <t>VERBENAL SAN ANTONIO</t>
  </si>
  <si>
    <t>008538</t>
  </si>
  <si>
    <t>BOSQUE DE PINOS III</t>
  </si>
  <si>
    <t>008539</t>
  </si>
  <si>
    <t>TORCA I</t>
  </si>
  <si>
    <t>008540</t>
  </si>
  <si>
    <t>LA ESTRELLITA I</t>
  </si>
  <si>
    <t>008544</t>
  </si>
  <si>
    <t>008547</t>
  </si>
  <si>
    <t>LA ESTRELLITA III</t>
  </si>
  <si>
    <t>009101</t>
  </si>
  <si>
    <t>GRANADA NORTE</t>
  </si>
  <si>
    <t>009102</t>
  </si>
  <si>
    <t>BRITALIA</t>
  </si>
  <si>
    <t>009103</t>
  </si>
  <si>
    <t>CANTAGALLO</t>
  </si>
  <si>
    <t>009104</t>
  </si>
  <si>
    <t>VICTORIA NORTE</t>
  </si>
  <si>
    <t>009105</t>
  </si>
  <si>
    <t>PRADO PINZON</t>
  </si>
  <si>
    <t>009106</t>
  </si>
  <si>
    <t>SAN JOSE DEL PRADO</t>
  </si>
  <si>
    <t>009107</t>
  </si>
  <si>
    <t>PRADO VERANIEGO</t>
  </si>
  <si>
    <t>009108</t>
  </si>
  <si>
    <t>CIUDAD JARDIN NORTE</t>
  </si>
  <si>
    <t>009109</t>
  </si>
  <si>
    <t>NIZA SUR</t>
  </si>
  <si>
    <t>009110</t>
  </si>
  <si>
    <t>MAZUREN</t>
  </si>
  <si>
    <t>009111</t>
  </si>
  <si>
    <t>MONACO</t>
  </si>
  <si>
    <t>009112</t>
  </si>
  <si>
    <t>NIZA SUBA</t>
  </si>
  <si>
    <t>009113</t>
  </si>
  <si>
    <t>SAN JOSE DE BAVARIA</t>
  </si>
  <si>
    <t>009114</t>
  </si>
  <si>
    <t>GILMAR</t>
  </si>
  <si>
    <t>009115</t>
  </si>
  <si>
    <t>IBERIA</t>
  </si>
  <si>
    <t>009116</t>
  </si>
  <si>
    <t>PRADO VERANIEGO NORTE</t>
  </si>
  <si>
    <t>009117</t>
  </si>
  <si>
    <t>PRADO VERANIEGO SUR</t>
  </si>
  <si>
    <t>009118</t>
  </si>
  <si>
    <t>BATAN</t>
  </si>
  <si>
    <t>009119</t>
  </si>
  <si>
    <t>009120</t>
  </si>
  <si>
    <t>NUEVA ZELANDIA</t>
  </si>
  <si>
    <t>009121</t>
  </si>
  <si>
    <t>CLUB DE LOS LAGARTOS</t>
  </si>
  <si>
    <t>009122</t>
  </si>
  <si>
    <t>LAS VILLAS</t>
  </si>
  <si>
    <t>009123</t>
  </si>
  <si>
    <t>NIZA NORTE</t>
  </si>
  <si>
    <t>009124</t>
  </si>
  <si>
    <t>PUENTE LARGO</t>
  </si>
  <si>
    <t>009125</t>
  </si>
  <si>
    <t>PASADENA</t>
  </si>
  <si>
    <t>009126</t>
  </si>
  <si>
    <t>ESTORIL</t>
  </si>
  <si>
    <t>009127</t>
  </si>
  <si>
    <t>ANDES NORTE</t>
  </si>
  <si>
    <t>009128</t>
  </si>
  <si>
    <t>EL PLAN</t>
  </si>
  <si>
    <t>009129</t>
  </si>
  <si>
    <t>VILLA DEL PRADO</t>
  </si>
  <si>
    <t>009130</t>
  </si>
  <si>
    <t>CANODROMO</t>
  </si>
  <si>
    <t>009131</t>
  </si>
  <si>
    <t>SANTA HELENA</t>
  </si>
  <si>
    <t>009132</t>
  </si>
  <si>
    <t>ESCUELA DE CARABINEROS</t>
  </si>
  <si>
    <t>009133</t>
  </si>
  <si>
    <t>MIRANDELA</t>
  </si>
  <si>
    <t>009134</t>
  </si>
  <si>
    <t>SAN JOSE V SECTOR</t>
  </si>
  <si>
    <t>009135</t>
  </si>
  <si>
    <t>PORTALES DEL NORTE</t>
  </si>
  <si>
    <t>009136</t>
  </si>
  <si>
    <t>CASABLANCA SUBA URBANO</t>
  </si>
  <si>
    <t>009138</t>
  </si>
  <si>
    <t>CASABLANCA SUBA URBANO I</t>
  </si>
  <si>
    <t>009139</t>
  </si>
  <si>
    <t>CASABLANCA SUBA URBANO II</t>
  </si>
  <si>
    <t>009140</t>
  </si>
  <si>
    <t>NUESTRA SENORA DEL ROSARIO</t>
  </si>
  <si>
    <t>009141</t>
  </si>
  <si>
    <t>009142</t>
  </si>
  <si>
    <t>CONEJERA</t>
  </si>
  <si>
    <t>009201</t>
  </si>
  <si>
    <t>LOS NARANJOS</t>
  </si>
  <si>
    <t>009202</t>
  </si>
  <si>
    <t>EL RINCON</t>
  </si>
  <si>
    <t>009203</t>
  </si>
  <si>
    <t>PUERTA DEL SOL</t>
  </si>
  <si>
    <t>009204</t>
  </si>
  <si>
    <t>EL RINCON NORTE</t>
  </si>
  <si>
    <t>009205</t>
  </si>
  <si>
    <t>AURES</t>
  </si>
  <si>
    <t>009206</t>
  </si>
  <si>
    <t>AURES II</t>
  </si>
  <si>
    <t>009207</t>
  </si>
  <si>
    <t>VILLA ELISA</t>
  </si>
  <si>
    <t>009208</t>
  </si>
  <si>
    <t>COSTA AZUL</t>
  </si>
  <si>
    <t>009209</t>
  </si>
  <si>
    <t>VILLA MARIA</t>
  </si>
  <si>
    <t>009210</t>
  </si>
  <si>
    <t>LAS FLORES</t>
  </si>
  <si>
    <t>009211</t>
  </si>
  <si>
    <t>EL POA</t>
  </si>
  <si>
    <t>009212</t>
  </si>
  <si>
    <t>SUBA URBANO</t>
  </si>
  <si>
    <t>009213</t>
  </si>
  <si>
    <t>EL PINO</t>
  </si>
  <si>
    <t>009214</t>
  </si>
  <si>
    <t>TUNA ALTA</t>
  </si>
  <si>
    <t>009215</t>
  </si>
  <si>
    <t>CASABLANCA SUBA</t>
  </si>
  <si>
    <t>009216</t>
  </si>
  <si>
    <t>LA GAITANA</t>
  </si>
  <si>
    <t>009217</t>
  </si>
  <si>
    <t>RINCON DE SANTA INES</t>
  </si>
  <si>
    <t>009218</t>
  </si>
  <si>
    <t>ALMIRANTE COLON</t>
  </si>
  <si>
    <t>009219</t>
  </si>
  <si>
    <t>CAMPANELLA</t>
  </si>
  <si>
    <t>009220</t>
  </si>
  <si>
    <t>LAGO DE SUBA</t>
  </si>
  <si>
    <t>009221</t>
  </si>
  <si>
    <t>LA CHUCUA</t>
  </si>
  <si>
    <t>009222</t>
  </si>
  <si>
    <t>ALTOS DE CHOZICA</t>
  </si>
  <si>
    <t>009223</t>
  </si>
  <si>
    <t>TTES DE COLOMBIA</t>
  </si>
  <si>
    <t>009224</t>
  </si>
  <si>
    <t>NUEVA TIBABUYES</t>
  </si>
  <si>
    <t>009225</t>
  </si>
  <si>
    <t>TIBABUYES UNIVERSAL</t>
  </si>
  <si>
    <t>009226</t>
  </si>
  <si>
    <t>SALITRE SUBA</t>
  </si>
  <si>
    <t>009227</t>
  </si>
  <si>
    <t>LECH WALESA</t>
  </si>
  <si>
    <t>009228</t>
  </si>
  <si>
    <t>LOMBARDIA</t>
  </si>
  <si>
    <t>009229</t>
  </si>
  <si>
    <t>TOSCANA</t>
  </si>
  <si>
    <t>009230</t>
  </si>
  <si>
    <t>SAN CAYETANO</t>
  </si>
  <si>
    <t>009231</t>
  </si>
  <si>
    <t>SUBA CERROS</t>
  </si>
  <si>
    <t>009232</t>
  </si>
  <si>
    <t>SABANA DE TIBABUYES</t>
  </si>
  <si>
    <t>009233</t>
  </si>
  <si>
    <t>TIBABUYES</t>
  </si>
  <si>
    <t>009234</t>
  </si>
  <si>
    <t>SABANA DE TIBABUYES NORTE</t>
  </si>
  <si>
    <t>009235</t>
  </si>
  <si>
    <t>CIUDAD HUNZA</t>
  </si>
  <si>
    <t>009236</t>
  </si>
  <si>
    <t>LA CAROLINA DE SUBA</t>
  </si>
  <si>
    <t>009237</t>
  </si>
  <si>
    <t>RINCON DE SUBA</t>
  </si>
  <si>
    <t>009238</t>
  </si>
  <si>
    <t>SANTA TERESA DE SUBA</t>
  </si>
  <si>
    <t>009239</t>
  </si>
  <si>
    <t>009240</t>
  </si>
  <si>
    <t>009241</t>
  </si>
  <si>
    <t>BOSQUES DE SAN JORGE</t>
  </si>
  <si>
    <t>009242</t>
  </si>
  <si>
    <t>TUNA BAJA</t>
  </si>
  <si>
    <t>009243</t>
  </si>
  <si>
    <t>LAS MERCEDES I</t>
  </si>
  <si>
    <t>009244</t>
  </si>
  <si>
    <t>VILLA HERMOSA</t>
  </si>
  <si>
    <t>009245</t>
  </si>
  <si>
    <t>PINOS DE LOMBARDIA</t>
  </si>
  <si>
    <t>009246</t>
  </si>
  <si>
    <t>DELMONTE</t>
  </si>
  <si>
    <t>009247</t>
  </si>
  <si>
    <t>IRAGUA</t>
  </si>
  <si>
    <t>009248</t>
  </si>
  <si>
    <t>TIBABUYES II</t>
  </si>
  <si>
    <t>009249</t>
  </si>
  <si>
    <t>VEREDA SUBA NARANJOS</t>
  </si>
  <si>
    <t>009250</t>
  </si>
  <si>
    <t>TIBABUYES OCCIDENTAL</t>
  </si>
  <si>
    <t>009251</t>
  </si>
  <si>
    <t>SAN CARLOS DE SUBA</t>
  </si>
  <si>
    <t>009252</t>
  </si>
  <si>
    <t>BILBAO</t>
  </si>
  <si>
    <t>009253</t>
  </si>
  <si>
    <t>009254</t>
  </si>
  <si>
    <t>009255</t>
  </si>
  <si>
    <t>SANTA RITA DE SUBA</t>
  </si>
  <si>
    <t>009256</t>
  </si>
  <si>
    <t>009257</t>
  </si>
  <si>
    <t>009258</t>
  </si>
  <si>
    <t>CASA BLANCA SUBA I</t>
  </si>
  <si>
    <t>009259</t>
  </si>
  <si>
    <t>BERLIN</t>
  </si>
  <si>
    <t>009260</t>
  </si>
  <si>
    <t>ALTOS DE SUBA</t>
  </si>
  <si>
    <t>009261</t>
  </si>
  <si>
    <t>TUNA</t>
  </si>
  <si>
    <t>009262</t>
  </si>
  <si>
    <t>009263</t>
  </si>
  <si>
    <t>VILLA ALCAZAR</t>
  </si>
  <si>
    <t>009265</t>
  </si>
  <si>
    <t>009266</t>
  </si>
  <si>
    <t>RINCON ALTAMAR</t>
  </si>
  <si>
    <t>100242</t>
  </si>
  <si>
    <t>101101</t>
  </si>
  <si>
    <t>101103</t>
  </si>
  <si>
    <t>INGEMAR ORIENTAL RURAL</t>
  </si>
  <si>
    <t>101110</t>
  </si>
  <si>
    <t>PARAMO I RURAL</t>
  </si>
  <si>
    <t>101201</t>
  </si>
  <si>
    <t>HOYA TEUSACA</t>
  </si>
  <si>
    <t>101301</t>
  </si>
  <si>
    <t>HOYA SAN CRISTOBAL</t>
  </si>
  <si>
    <t>101302</t>
  </si>
  <si>
    <t>MOLINO RURAL</t>
  </si>
  <si>
    <t>101306</t>
  </si>
  <si>
    <t>TIBAQUE</t>
  </si>
  <si>
    <t>101307</t>
  </si>
  <si>
    <t>TIHUAQUE RURAL</t>
  </si>
  <si>
    <t>101308</t>
  </si>
  <si>
    <t>CHIGUAZA RURAL</t>
  </si>
  <si>
    <t>101309</t>
  </si>
  <si>
    <t>LA ARBOLEDA RURAL</t>
  </si>
  <si>
    <t>101405</t>
  </si>
  <si>
    <t>PARQUE NACIONAL ORIENTAL</t>
  </si>
  <si>
    <t>101502</t>
  </si>
  <si>
    <t>SIBERIA</t>
  </si>
  <si>
    <t>102103</t>
  </si>
  <si>
    <t>102107</t>
  </si>
  <si>
    <t>102110</t>
  </si>
  <si>
    <t>EL PORVENIR DE LOS SOCHES</t>
  </si>
  <si>
    <t>102111</t>
  </si>
  <si>
    <t>LOS ARRAYANES</t>
  </si>
  <si>
    <t>102112</t>
  </si>
  <si>
    <t>EL HATO</t>
  </si>
  <si>
    <t>102113</t>
  </si>
  <si>
    <t>102114</t>
  </si>
  <si>
    <t>102115</t>
  </si>
  <si>
    <t>LA UNION</t>
  </si>
  <si>
    <t>102116</t>
  </si>
  <si>
    <t>CHISACA</t>
  </si>
  <si>
    <t>102118</t>
  </si>
  <si>
    <t>LAS VIOLETAS RURAL</t>
  </si>
  <si>
    <t>102122</t>
  </si>
  <si>
    <t>LA REQUILINA RURAL</t>
  </si>
  <si>
    <t>102143</t>
  </si>
  <si>
    <t>EL PORVENIR II SECTOR</t>
  </si>
  <si>
    <t>102201</t>
  </si>
  <si>
    <t>PARC.LA ESPERANZA,LA CABANA, BNOS AIRES.</t>
  </si>
  <si>
    <t>102204</t>
  </si>
  <si>
    <t>BULEV DEL SUR, COMPOST.III SEC., LA ESP</t>
  </si>
  <si>
    <t>102205</t>
  </si>
  <si>
    <t>ALFONSO LOPEZ (SECTOR CHARALA)</t>
  </si>
  <si>
    <t>102209</t>
  </si>
  <si>
    <t>VILLA ANITA SUR</t>
  </si>
  <si>
    <t>102210</t>
  </si>
  <si>
    <t>ALEMANIA I SECTOR,EL ESPINO, ANTONIO JO</t>
  </si>
  <si>
    <t>102211</t>
  </si>
  <si>
    <t>LILIANA</t>
  </si>
  <si>
    <t>102309</t>
  </si>
  <si>
    <t>EL BOSQUE SUR ORIENTAL</t>
  </si>
  <si>
    <t>102310</t>
  </si>
  <si>
    <t>EL BOSQUE SUR ORIENTAL RURAL I</t>
  </si>
  <si>
    <t>102312</t>
  </si>
  <si>
    <t>CIUDAD LONDRES RURAL</t>
  </si>
  <si>
    <t>102344</t>
  </si>
  <si>
    <t>102401</t>
  </si>
  <si>
    <t>102404</t>
  </si>
  <si>
    <t>SN FELIPE USME,DLLO.CS LOMA,SIERRA MOREN</t>
  </si>
  <si>
    <t>102405</t>
  </si>
  <si>
    <t>PEPINITOS</t>
  </si>
  <si>
    <t>102406</t>
  </si>
  <si>
    <t>EL BOSQUE CENTRAL</t>
  </si>
  <si>
    <t>102407</t>
  </si>
  <si>
    <t>TIBAQUE SUR</t>
  </si>
  <si>
    <t>102412</t>
  </si>
  <si>
    <t>TOCAIMITA SUR</t>
  </si>
  <si>
    <t>102502</t>
  </si>
  <si>
    <t>EL UVAL RURAL</t>
  </si>
  <si>
    <t>102506</t>
  </si>
  <si>
    <t>PORTAL RURAL II</t>
  </si>
  <si>
    <t>102512</t>
  </si>
  <si>
    <t>ORQUIDEA DEL SUR</t>
  </si>
  <si>
    <t>102601</t>
  </si>
  <si>
    <t>CENTRO USME RURAL</t>
  </si>
  <si>
    <t>102602</t>
  </si>
  <si>
    <t>CENTRO USME RURAL I</t>
  </si>
  <si>
    <t>102603</t>
  </si>
  <si>
    <t>CENTRO USME RURAL II</t>
  </si>
  <si>
    <t>102604</t>
  </si>
  <si>
    <t>LA REQUILINA RURAL II</t>
  </si>
  <si>
    <t>102707</t>
  </si>
  <si>
    <t>102808</t>
  </si>
  <si>
    <t>LA REGADERA</t>
  </si>
  <si>
    <t>102909</t>
  </si>
  <si>
    <t>102910</t>
  </si>
  <si>
    <t>ARRAYAN</t>
  </si>
  <si>
    <t>102911</t>
  </si>
  <si>
    <t>CURUBITAL</t>
  </si>
  <si>
    <t>103101</t>
  </si>
  <si>
    <t>SANTA ROSA ALTA</t>
  </si>
  <si>
    <t>103102</t>
  </si>
  <si>
    <t>TAQUECITOS</t>
  </si>
  <si>
    <t>103103</t>
  </si>
  <si>
    <t>SANTA ROSA BAJA</t>
  </si>
  <si>
    <t>103104</t>
  </si>
  <si>
    <t>LAS ANIMAS</t>
  </si>
  <si>
    <t>103105</t>
  </si>
  <si>
    <t>LAS AURAS</t>
  </si>
  <si>
    <t>103106</t>
  </si>
  <si>
    <t>NAZARETH</t>
  </si>
  <si>
    <t>103107</t>
  </si>
  <si>
    <t>LAS PALMAS</t>
  </si>
  <si>
    <t>103108</t>
  </si>
  <si>
    <t>LOS RIOS</t>
  </si>
  <si>
    <t>103109</t>
  </si>
  <si>
    <t>LAS SOPAS</t>
  </si>
  <si>
    <t>103201</t>
  </si>
  <si>
    <t>103202</t>
  </si>
  <si>
    <t>EL ITSMO</t>
  </si>
  <si>
    <t>103203</t>
  </si>
  <si>
    <t>EL TABACO</t>
  </si>
  <si>
    <t>103204</t>
  </si>
  <si>
    <t>LAGUNA VERDE</t>
  </si>
  <si>
    <t>103205</t>
  </si>
  <si>
    <t>RAIZAL</t>
  </si>
  <si>
    <t>103206</t>
  </si>
  <si>
    <t>PENALISA</t>
  </si>
  <si>
    <t>104102</t>
  </si>
  <si>
    <t>PASQUILLITA</t>
  </si>
  <si>
    <t>104104</t>
  </si>
  <si>
    <t>PASQUILLA</t>
  </si>
  <si>
    <t>104107</t>
  </si>
  <si>
    <t>104108</t>
  </si>
  <si>
    <t>104110</t>
  </si>
  <si>
    <t>QUIBA BAJO</t>
  </si>
  <si>
    <t>104112</t>
  </si>
  <si>
    <t>104113</t>
  </si>
  <si>
    <t>104114</t>
  </si>
  <si>
    <t>QUIBA ALTO</t>
  </si>
  <si>
    <t>104118</t>
  </si>
  <si>
    <t>CIUDAD BOLIVAR RURAL III</t>
  </si>
  <si>
    <t>104119</t>
  </si>
  <si>
    <t>CIUDAD BOLIVAR RURAL I</t>
  </si>
  <si>
    <t>104127</t>
  </si>
  <si>
    <t>EL MOCHUELO IV</t>
  </si>
  <si>
    <t>104128</t>
  </si>
  <si>
    <t>EL MOCHUELO III</t>
  </si>
  <si>
    <t>104129</t>
  </si>
  <si>
    <t>EL MOCHUELO II</t>
  </si>
  <si>
    <t>104130</t>
  </si>
  <si>
    <t>BRAZUELOS OCCIDENTAL RURAL</t>
  </si>
  <si>
    <t>104131</t>
  </si>
  <si>
    <t>MOCHUELO ALTO RURAL</t>
  </si>
  <si>
    <t>105103</t>
  </si>
  <si>
    <t>105104</t>
  </si>
  <si>
    <t>EL TINTAL</t>
  </si>
  <si>
    <t>105105</t>
  </si>
  <si>
    <t>VEREDA EL TINTAL RURAL</t>
  </si>
  <si>
    <t>105107</t>
  </si>
  <si>
    <t>105108</t>
  </si>
  <si>
    <t>EL TINTAL A.S.D.</t>
  </si>
  <si>
    <t>105201</t>
  </si>
  <si>
    <t>OSORIO</t>
  </si>
  <si>
    <t>105203</t>
  </si>
  <si>
    <t>OSORIO II</t>
  </si>
  <si>
    <t>105205</t>
  </si>
  <si>
    <t>105206</t>
  </si>
  <si>
    <t>105207</t>
  </si>
  <si>
    <t>CIUDAD DE CALI  URB. AV.C/MARCA</t>
  </si>
  <si>
    <t>105208</t>
  </si>
  <si>
    <t>105209</t>
  </si>
  <si>
    <t>JAZMIN</t>
  </si>
  <si>
    <t>105210</t>
  </si>
  <si>
    <t>OSORIO X</t>
  </si>
  <si>
    <t>105214</t>
  </si>
  <si>
    <t>BRAS II SECT-LAS ACAC,EL PORV,NUEV ESPER</t>
  </si>
  <si>
    <t>105218</t>
  </si>
  <si>
    <t>105223</t>
  </si>
  <si>
    <t>OSORIO XXIII</t>
  </si>
  <si>
    <t>105226</t>
  </si>
  <si>
    <t>CHUCUA VACA-V.TORRE-LOMA-LA MARIA</t>
  </si>
  <si>
    <t>105301</t>
  </si>
  <si>
    <t>S.ANTONIO-POTRERITO-S.BERNARDINO S.JOAQN</t>
  </si>
  <si>
    <t>105304</t>
  </si>
  <si>
    <t>SANTA LUCIA, EL PROGRESO,ISLANDIA</t>
  </si>
  <si>
    <t>105308</t>
  </si>
  <si>
    <t>CANAVERALEJO-RECUERDO</t>
  </si>
  <si>
    <t>105309</t>
  </si>
  <si>
    <t>LA CABANA, EL REGALO</t>
  </si>
  <si>
    <t>105310</t>
  </si>
  <si>
    <t>105312</t>
  </si>
  <si>
    <t>VILLA ANNY</t>
  </si>
  <si>
    <t>105313</t>
  </si>
  <si>
    <t>SAN BERNARDINO II RURAL</t>
  </si>
  <si>
    <t>105314</t>
  </si>
  <si>
    <t>EL CORZO RURAL</t>
  </si>
  <si>
    <t>105315</t>
  </si>
  <si>
    <t>CHICO SUR,CAUCE,ESTANZU.PORTAL,CONCEPCIO</t>
  </si>
  <si>
    <t>105317</t>
  </si>
  <si>
    <t>SAN BERNARDINO RURAL</t>
  </si>
  <si>
    <t>105318</t>
  </si>
  <si>
    <t>S.BERNARDINO XVIII</t>
  </si>
  <si>
    <t>105320</t>
  </si>
  <si>
    <t>EL REMANSO</t>
  </si>
  <si>
    <t>105321</t>
  </si>
  <si>
    <t>105322</t>
  </si>
  <si>
    <t>SAN BERNARDINO XXII</t>
  </si>
  <si>
    <t>105325</t>
  </si>
  <si>
    <t>SAN BERNARDINO XXV</t>
  </si>
  <si>
    <t>105327</t>
  </si>
  <si>
    <t>LAS MARGARITAS II III SEC.</t>
  </si>
  <si>
    <t>105401</t>
  </si>
  <si>
    <t>EL CHANCO RURAL II</t>
  </si>
  <si>
    <t>105402</t>
  </si>
  <si>
    <t>CHARCO RURAL</t>
  </si>
  <si>
    <t>105403</t>
  </si>
  <si>
    <t>EL CHANCO RURAL III</t>
  </si>
  <si>
    <t>106201</t>
  </si>
  <si>
    <t>EL PANTANO</t>
  </si>
  <si>
    <t>106301</t>
  </si>
  <si>
    <t>ENGATIVA EL DORADO</t>
  </si>
  <si>
    <t>106401</t>
  </si>
  <si>
    <t>VEREDA CENTRO ENGATIVA</t>
  </si>
  <si>
    <t>107001</t>
  </si>
  <si>
    <t>107002</t>
  </si>
  <si>
    <t>107005</t>
  </si>
  <si>
    <t>107006</t>
  </si>
  <si>
    <t>107007</t>
  </si>
  <si>
    <t>107101</t>
  </si>
  <si>
    <t>GUAYMARAL</t>
  </si>
  <si>
    <t>107102</t>
  </si>
  <si>
    <t>107106</t>
  </si>
  <si>
    <t>TUNA RURAL</t>
  </si>
  <si>
    <t>107107</t>
  </si>
  <si>
    <t>LAS MERCEDES SUBA RURAL</t>
  </si>
  <si>
    <t>107109</t>
  </si>
  <si>
    <t>BARAJAS NORTE</t>
  </si>
  <si>
    <t>107110</t>
  </si>
  <si>
    <t>CASABLANCA SUBA I</t>
  </si>
  <si>
    <t>107111</t>
  </si>
  <si>
    <t>CASABLANCA SUBA II</t>
  </si>
  <si>
    <t>107112</t>
  </si>
  <si>
    <t>LA LOMITA</t>
  </si>
  <si>
    <t>107201</t>
  </si>
  <si>
    <t>VEREDA CASA BLANCA</t>
  </si>
  <si>
    <t>107601</t>
  </si>
  <si>
    <t>V TUNA-SUBA-ACACIAS</t>
  </si>
  <si>
    <t>107701</t>
  </si>
  <si>
    <t>VILLA DEL CAMPO, ALASKA-SUBA</t>
  </si>
  <si>
    <t>107801</t>
  </si>
  <si>
    <t>SANTA CECILIA II</t>
  </si>
  <si>
    <t>107803</t>
  </si>
  <si>
    <t>107903</t>
  </si>
  <si>
    <t>VEREDA SUBA CERROS II</t>
  </si>
  <si>
    <t>108001</t>
  </si>
  <si>
    <t>TORCA</t>
  </si>
  <si>
    <t>108002</t>
  </si>
  <si>
    <t>108003</t>
  </si>
  <si>
    <t>108004</t>
  </si>
  <si>
    <t>PARAMO</t>
  </si>
  <si>
    <t>108101</t>
  </si>
  <si>
    <t>TORCA RURAL I</t>
  </si>
  <si>
    <t>108102</t>
  </si>
  <si>
    <t>TIBABITA RURAL</t>
  </si>
  <si>
    <t>108103</t>
  </si>
  <si>
    <t>BARRANCAS ORIENTAL</t>
  </si>
  <si>
    <t>108104</t>
  </si>
  <si>
    <t>108108</t>
  </si>
  <si>
    <t>PARAMO II</t>
  </si>
  <si>
    <t>108109</t>
  </si>
  <si>
    <t>PARAMO I</t>
  </si>
  <si>
    <t>108110</t>
  </si>
  <si>
    <t>TORCA RURAL II</t>
  </si>
  <si>
    <t>108111</t>
  </si>
  <si>
    <t>TIBABITA RURAL I</t>
  </si>
  <si>
    <t>108112</t>
  </si>
  <si>
    <t>PARAMO URBANO II RURAL</t>
  </si>
  <si>
    <t>108113</t>
  </si>
  <si>
    <t>BOSQUE DE PINOS III RURAL</t>
  </si>
  <si>
    <t>108114</t>
  </si>
  <si>
    <t>PARAMO III RURAL</t>
  </si>
  <si>
    <t>108403</t>
  </si>
  <si>
    <t>108531</t>
  </si>
  <si>
    <t>109101</t>
  </si>
  <si>
    <t>EL TOLDO</t>
  </si>
  <si>
    <t>109102</t>
  </si>
  <si>
    <t>109103</t>
  </si>
  <si>
    <t>LAS VEGAS</t>
  </si>
  <si>
    <t>109104</t>
  </si>
  <si>
    <t>SAN JUAN</t>
  </si>
  <si>
    <t>109105</t>
  </si>
  <si>
    <t>109106</t>
  </si>
  <si>
    <t>109107</t>
  </si>
  <si>
    <t>CHORRERAS</t>
  </si>
  <si>
    <t>109109</t>
  </si>
  <si>
    <t>TUNAL ALTO</t>
  </si>
  <si>
    <t>109110</t>
  </si>
  <si>
    <t>CONCEPCION</t>
  </si>
  <si>
    <t>109111</t>
  </si>
  <si>
    <t>SAN JOSE</t>
  </si>
  <si>
    <t>109112</t>
  </si>
  <si>
    <t>CAPITOLIO</t>
  </si>
  <si>
    <t>109113</t>
  </si>
  <si>
    <t>LAGUNITAS</t>
  </si>
  <si>
    <t>109114</t>
  </si>
  <si>
    <t>TUNAL BAJO</t>
  </si>
  <si>
    <t>109116</t>
  </si>
  <si>
    <t>NUEVA GRANADA</t>
  </si>
  <si>
    <t>201103</t>
  </si>
  <si>
    <t>INGEMAR ORIENTAL I</t>
  </si>
  <si>
    <t>201105</t>
  </si>
  <si>
    <t>201107</t>
  </si>
  <si>
    <t>LOS ROSALES II</t>
  </si>
  <si>
    <t>201108</t>
  </si>
  <si>
    <t>EL REFUGIO II</t>
  </si>
  <si>
    <t>201302</t>
  </si>
  <si>
    <t>EL TRIANGULO</t>
  </si>
  <si>
    <t>201304</t>
  </si>
  <si>
    <t>AGUAS CLARAS</t>
  </si>
  <si>
    <t>201305</t>
  </si>
  <si>
    <t>LOS LAURELES I</t>
  </si>
  <si>
    <t>201306</t>
  </si>
  <si>
    <t>TIBAQUE I</t>
  </si>
  <si>
    <t>201309</t>
  </si>
  <si>
    <t>TIBAQUE II</t>
  </si>
  <si>
    <t>201311</t>
  </si>
  <si>
    <t>TIBAQUE RURAL</t>
  </si>
  <si>
    <t>CIUDAD LONDRES</t>
  </si>
  <si>
    <t>201404</t>
  </si>
  <si>
    <t>PENA RURAL</t>
  </si>
  <si>
    <t>201407</t>
  </si>
  <si>
    <t>LA PERSEVERANCIA I</t>
  </si>
  <si>
    <t>201502</t>
  </si>
  <si>
    <t>SIBERIA RURAL</t>
  </si>
  <si>
    <t>201503</t>
  </si>
  <si>
    <t>SIBERIA II</t>
  </si>
  <si>
    <t>201504</t>
  </si>
  <si>
    <t>EL PARAISO RURAL II</t>
  </si>
  <si>
    <t>202102</t>
  </si>
  <si>
    <t>202107</t>
  </si>
  <si>
    <t>202203</t>
  </si>
  <si>
    <t>202204</t>
  </si>
  <si>
    <t>202210</t>
  </si>
  <si>
    <t>202301</t>
  </si>
  <si>
    <t>EL BOSQUE SUR ORIENTAL RURAL</t>
  </si>
  <si>
    <t>202401</t>
  </si>
  <si>
    <t>202402</t>
  </si>
  <si>
    <t>202404</t>
  </si>
  <si>
    <t>SAN FELIPE DE USME RURAL</t>
  </si>
  <si>
    <t>202410</t>
  </si>
  <si>
    <t>202501</t>
  </si>
  <si>
    <t>202502</t>
  </si>
  <si>
    <t>EL UVAL</t>
  </si>
  <si>
    <t>202506</t>
  </si>
  <si>
    <t>EL NUEVO PORTAL II RURAL</t>
  </si>
  <si>
    <t>202511</t>
  </si>
  <si>
    <t>PUERTA AL LLANO RURAL</t>
  </si>
  <si>
    <t>202512</t>
  </si>
  <si>
    <t>LA ORQUIDEA</t>
  </si>
  <si>
    <t>202601</t>
  </si>
  <si>
    <t>CENTRO USME</t>
  </si>
  <si>
    <t>203106</t>
  </si>
  <si>
    <t>204101</t>
  </si>
  <si>
    <t>204104</t>
  </si>
  <si>
    <t>204106</t>
  </si>
  <si>
    <t>NUEVA ESPERANZA</t>
  </si>
  <si>
    <t>204107</t>
  </si>
  <si>
    <t>EL MIRADOR II</t>
  </si>
  <si>
    <t>204118</t>
  </si>
  <si>
    <t>EL PORVENIR II ETAPA-RINCON DE GALICIA</t>
  </si>
  <si>
    <t>204120</t>
  </si>
  <si>
    <t>204121</t>
  </si>
  <si>
    <t>204128</t>
  </si>
  <si>
    <t>QUIBA RURAL</t>
  </si>
  <si>
    <t>204129</t>
  </si>
  <si>
    <t>MOCHUELO II</t>
  </si>
  <si>
    <t>204131</t>
  </si>
  <si>
    <t>204301</t>
  </si>
  <si>
    <t>SAN RAFAEL INDUSTRIAL, LOS PATICOS</t>
  </si>
  <si>
    <t>204304</t>
  </si>
  <si>
    <t>205101</t>
  </si>
  <si>
    <t>VEREDA EL TINTAL URBANO</t>
  </si>
  <si>
    <t>205102</t>
  </si>
  <si>
    <t>VEREDA EL TINTAL II</t>
  </si>
  <si>
    <t>205108</t>
  </si>
  <si>
    <t>EL TINTAL A.S.D</t>
  </si>
  <si>
    <t>205209</t>
  </si>
  <si>
    <t>205214</t>
  </si>
  <si>
    <t>205221</t>
  </si>
  <si>
    <t>GALAN RURAL</t>
  </si>
  <si>
    <t>205225</t>
  </si>
  <si>
    <t>LAS ACACIAS RURAL</t>
  </si>
  <si>
    <t>205226</t>
  </si>
  <si>
    <t>VILLA DE LA LOMA,LAMARIA</t>
  </si>
  <si>
    <t>205230</t>
  </si>
  <si>
    <t>205302</t>
  </si>
  <si>
    <t>SANTA FE DE BOSA</t>
  </si>
  <si>
    <t>205308</t>
  </si>
  <si>
    <t>CANAVERALEJO RURAL</t>
  </si>
  <si>
    <t>205310</t>
  </si>
  <si>
    <t>VILLAS DEL PROGRESO, SN BERNARDINO</t>
  </si>
  <si>
    <t>205316</t>
  </si>
  <si>
    <t>VILLA EMMA</t>
  </si>
  <si>
    <t>205318</t>
  </si>
  <si>
    <t>SAN BERNARDINO XVIII</t>
  </si>
  <si>
    <t>205319</t>
  </si>
  <si>
    <t>205320</t>
  </si>
  <si>
    <t>205321</t>
  </si>
  <si>
    <t>LA VEGA</t>
  </si>
  <si>
    <t>205401</t>
  </si>
  <si>
    <t>EL CHANCO II</t>
  </si>
  <si>
    <t>205402</t>
  </si>
  <si>
    <t>CHARCO</t>
  </si>
  <si>
    <t>206151</t>
  </si>
  <si>
    <t>207007</t>
  </si>
  <si>
    <t>ALASKA - VILLA DEL CAMPO</t>
  </si>
  <si>
    <t>207801</t>
  </si>
  <si>
    <t>208101</t>
  </si>
  <si>
    <t>PARAMO IV</t>
  </si>
  <si>
    <t>208102</t>
  </si>
  <si>
    <t>208103</t>
  </si>
  <si>
    <t>208104</t>
  </si>
  <si>
    <t>PARMAO URBANO</t>
  </si>
  <si>
    <t>208106</t>
  </si>
  <si>
    <t>SANTA CECILIA NORTE RURAL</t>
  </si>
  <si>
    <t>208107</t>
  </si>
  <si>
    <t>208108</t>
  </si>
  <si>
    <t>SAN ISIDRO RURAL</t>
  </si>
  <si>
    <t>208109</t>
  </si>
  <si>
    <t>PARAMO III</t>
  </si>
  <si>
    <t>208110</t>
  </si>
  <si>
    <t>SAN LUIS ALTOS DEL CABO</t>
  </si>
  <si>
    <t>208111</t>
  </si>
  <si>
    <t>PARAMO URBANO III</t>
  </si>
  <si>
    <t>TORCA II</t>
  </si>
  <si>
    <t>208203</t>
  </si>
  <si>
    <t>LA ESTRELLITA</t>
  </si>
  <si>
    <t>209104</t>
  </si>
  <si>
    <t>SAN JUAN URBANO</t>
  </si>
  <si>
    <t>209106</t>
  </si>
  <si>
    <t>PHs</t>
  </si>
  <si>
    <t>NPHs</t>
  </si>
  <si>
    <t>AREA CONSTR = 0</t>
  </si>
  <si>
    <t>LOC</t>
  </si>
  <si>
    <t>BARRIO - SECTOR CATASTRAL</t>
  </si>
  <si>
    <t xml:space="preserve">Total de Barrios - Manzanas, Lotes y Predios </t>
  </si>
  <si>
    <t>FORMACION</t>
  </si>
  <si>
    <t>VIGENCIAS DE ACTUALIZACION</t>
  </si>
  <si>
    <t>INCR. PROMEDIO</t>
  </si>
  <si>
    <t>PREDIOS RURALES - URBANOS</t>
  </si>
  <si>
    <t>Fecha de Corte : Enero 1 del 2.012</t>
  </si>
  <si>
    <t>AVALUO 2.012</t>
  </si>
  <si>
    <t>Fecha de Corte : Enero 1 del 2012</t>
  </si>
  <si>
    <t>AVALUO 2012</t>
  </si>
  <si>
    <t>PREDIOS RURALES - RURAL</t>
  </si>
  <si>
    <t>PREDIOS RURALES - URBANO</t>
  </si>
  <si>
    <t>001104</t>
  </si>
  <si>
    <t>MOLINOS DE ORIENTE</t>
  </si>
  <si>
    <t>LA GLORIA OCCIDENTAL</t>
  </si>
  <si>
    <t>SAN JOSE SUR ORIENTAL</t>
  </si>
  <si>
    <t>JUAN REY (LA PAZ)</t>
  </si>
  <si>
    <t>SANTA RITA SUR ORIENTAL</t>
  </si>
  <si>
    <t>JUAN JOSE RONDON I</t>
  </si>
  <si>
    <t>001337</t>
  </si>
  <si>
    <t>SAN PEDRO SUR</t>
  </si>
  <si>
    <t>001340</t>
  </si>
  <si>
    <t>TIHUAQUE</t>
  </si>
  <si>
    <t>001346</t>
  </si>
  <si>
    <t>CIUDAD LONDRES I</t>
  </si>
  <si>
    <t>001349</t>
  </si>
  <si>
    <t>MARCO FIDEL SUAREZ I</t>
  </si>
  <si>
    <t>GRANJAS DE SANTA SOFIA</t>
  </si>
  <si>
    <t>VILLA DE LOS ALPES I</t>
  </si>
  <si>
    <t>ARBORIZADORA ALTA I</t>
  </si>
  <si>
    <t>ARBORIZADORA ALTA  II</t>
  </si>
  <si>
    <t>ABRAHAM LINCOLN</t>
  </si>
  <si>
    <t>LOS LAURELES II</t>
  </si>
  <si>
    <t>TOCAIMITA ORIENTAL I</t>
  </si>
  <si>
    <t>002628</t>
  </si>
  <si>
    <t>002633</t>
  </si>
  <si>
    <t>LAS VIOLETAS</t>
  </si>
  <si>
    <t>CAMELIA II</t>
  </si>
  <si>
    <t>PROVIVIENDA</t>
  </si>
  <si>
    <t>CIUDAD KENNEDY</t>
  </si>
  <si>
    <t>JACQUELINE</t>
  </si>
  <si>
    <t>BOSA NOVA</t>
  </si>
  <si>
    <t>EL RETAZO</t>
  </si>
  <si>
    <t>CIUDADELA EL RECREO</t>
  </si>
  <si>
    <t>OSORIO X URBANO</t>
  </si>
  <si>
    <t>SABANA DEL DORADO</t>
  </si>
  <si>
    <t>FERROCAJA FONTIBON</t>
  </si>
  <si>
    <t>VILLEMAR</t>
  </si>
  <si>
    <t>EL CHANCO I</t>
  </si>
  <si>
    <t>ALFONSO LOPEZ</t>
  </si>
  <si>
    <t>PARQUE NACIONAL URBANO</t>
  </si>
  <si>
    <t>008218</t>
  </si>
  <si>
    <t>INGEMAR ORIENTAL</t>
  </si>
  <si>
    <t>008221</t>
  </si>
  <si>
    <t>SIBERIA URBANO</t>
  </si>
  <si>
    <t>008316</t>
  </si>
  <si>
    <t>008317</t>
  </si>
  <si>
    <t>008422</t>
  </si>
  <si>
    <t>008541</t>
  </si>
  <si>
    <t>008542</t>
  </si>
  <si>
    <t>008543</t>
  </si>
  <si>
    <t>SANTA CECILIA PUENTE NORTE</t>
  </si>
  <si>
    <t>008545</t>
  </si>
  <si>
    <t>MIRADOR DEL NORTE</t>
  </si>
  <si>
    <t>LAS MERCEDES SUBA</t>
  </si>
  <si>
    <t>POTRERILLO</t>
  </si>
  <si>
    <t>LA GAITANA ORIENTAL</t>
  </si>
  <si>
    <t>Fecha de corte : Enero 1 del 2.012</t>
  </si>
  <si>
    <t>OTRAS VIGENCIAS</t>
  </si>
  <si>
    <t>TOTAL VIGENCIA 2.012</t>
  </si>
  <si>
    <t>Otras Vigencias</t>
  </si>
  <si>
    <t xml:space="preserve">TOTAL VIGENCIA 2009 </t>
  </si>
  <si>
    <t>TOTAL VIGENCIA 2012</t>
  </si>
  <si>
    <t>Total de predios Urbanos PH (Propiedad Horizontal) Clasificados por Estrato y Destino Económico</t>
  </si>
  <si>
    <t>Total de predios RURALES - RURALES clasificados por Destino Económico</t>
  </si>
  <si>
    <t>Total de predios RURALES - URBANOS clasificados por Destino Económico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</si>
</sst>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0.000%"/>
    <numFmt numFmtId="195" formatCode="_-* #,##0.000\ _P_t_a_-;\-* #,##0.000\ _P_t_a_-;_-* &quot;-&quot;??\ _P_t_a_-;_-@_-"/>
    <numFmt numFmtId="196" formatCode="_-* #,##0.0000\ _P_t_a_-;\-* #,##0.00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$&quot;\ #,##0.00"/>
    <numFmt numFmtId="202" formatCode="00"/>
    <numFmt numFmtId="203" formatCode="_-* #,##0.00\ [$€]_-;\-* #,##0.00\ [$€]_-;_-* &quot;-&quot;??\ [$€]_-;_-@_-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1.75"/>
      <color indexed="8"/>
      <name val="Arial"/>
      <family val="2"/>
    </font>
    <font>
      <sz val="8.25"/>
      <color indexed="8"/>
      <name val="Arial"/>
      <family val="2"/>
    </font>
    <font>
      <sz val="6.4"/>
      <color indexed="8"/>
      <name val="Arial"/>
      <family val="2"/>
    </font>
    <font>
      <sz val="15.5"/>
      <color indexed="8"/>
      <name val="Arial"/>
      <family val="2"/>
    </font>
    <font>
      <sz val="8.05"/>
      <color indexed="8"/>
      <name val="Arial"/>
      <family val="2"/>
    </font>
    <font>
      <sz val="10.5"/>
      <color indexed="8"/>
      <name val="Arial"/>
      <family val="2"/>
    </font>
    <font>
      <sz val="7.35"/>
      <color indexed="8"/>
      <name val="Arial"/>
      <family val="2"/>
    </font>
    <font>
      <sz val="7.8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9.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20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3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3" fontId="1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3" fillId="0" borderId="30" xfId="0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10" fontId="0" fillId="0" borderId="12" xfId="55" applyNumberFormat="1" applyFont="1" applyBorder="1" applyAlignment="1">
      <alignment horizontal="center"/>
    </xf>
    <xf numFmtId="10" fontId="0" fillId="0" borderId="34" xfId="55" applyNumberFormat="1" applyFont="1" applyBorder="1" applyAlignment="1">
      <alignment horizontal="center"/>
    </xf>
    <xf numFmtId="10" fontId="0" fillId="0" borderId="15" xfId="55" applyNumberFormat="1" applyFont="1" applyBorder="1" applyAlignment="1">
      <alignment horizontal="center"/>
    </xf>
    <xf numFmtId="9" fontId="1" fillId="0" borderId="10" xfId="55" applyFont="1" applyBorder="1" applyAlignment="1">
      <alignment horizontal="center"/>
    </xf>
    <xf numFmtId="10" fontId="0" fillId="0" borderId="18" xfId="5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1" fillId="0" borderId="35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81" fontId="0" fillId="0" borderId="37" xfId="0" applyNumberFormat="1" applyBorder="1" applyAlignment="1">
      <alignment/>
    </xf>
    <xf numFmtId="181" fontId="0" fillId="0" borderId="0" xfId="0" applyNumberFormat="1" applyAlignment="1">
      <alignment/>
    </xf>
    <xf numFmtId="49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10" fontId="0" fillId="0" borderId="39" xfId="55" applyNumberFormat="1" applyFont="1" applyBorder="1" applyAlignment="1">
      <alignment horizontal="center"/>
    </xf>
    <xf numFmtId="181" fontId="0" fillId="0" borderId="39" xfId="0" applyNumberFormat="1" applyBorder="1" applyAlignment="1">
      <alignment/>
    </xf>
    <xf numFmtId="181" fontId="0" fillId="0" borderId="40" xfId="0" applyNumberFormat="1" applyBorder="1" applyAlignment="1">
      <alignment/>
    </xf>
    <xf numFmtId="49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10" fontId="0" fillId="0" borderId="42" xfId="55" applyNumberFormat="1" applyFont="1" applyBorder="1" applyAlignment="1">
      <alignment horizontal="center"/>
    </xf>
    <xf numFmtId="181" fontId="0" fillId="0" borderId="42" xfId="0" applyNumberFormat="1" applyBorder="1" applyAlignment="1">
      <alignment/>
    </xf>
    <xf numFmtId="181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10" fontId="0" fillId="0" borderId="37" xfId="55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10" fontId="0" fillId="0" borderId="12" xfId="55" applyNumberFormat="1" applyFont="1" applyBorder="1" applyAlignment="1">
      <alignment horizont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0" fontId="0" fillId="0" borderId="15" xfId="55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0" fontId="0" fillId="0" borderId="18" xfId="55" applyNumberFormat="1" applyFont="1" applyBorder="1" applyAlignment="1">
      <alignment horizontal="center"/>
    </xf>
    <xf numFmtId="181" fontId="0" fillId="0" borderId="18" xfId="0" applyNumberFormat="1" applyBorder="1" applyAlignment="1">
      <alignment/>
    </xf>
    <xf numFmtId="10" fontId="0" fillId="0" borderId="26" xfId="55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10" fontId="0" fillId="0" borderId="28" xfId="55" applyNumberFormat="1" applyFont="1" applyBorder="1" applyAlignment="1">
      <alignment horizontal="center"/>
    </xf>
    <xf numFmtId="3" fontId="0" fillId="0" borderId="46" xfId="0" applyNumberFormat="1" applyBorder="1" applyAlignment="1">
      <alignment/>
    </xf>
    <xf numFmtId="0" fontId="1" fillId="0" borderId="47" xfId="0" applyFont="1" applyBorder="1" applyAlignment="1">
      <alignment horizontal="center"/>
    </xf>
    <xf numFmtId="10" fontId="1" fillId="0" borderId="24" xfId="55" applyNumberFormat="1" applyFont="1" applyBorder="1" applyAlignment="1">
      <alignment horizontal="center"/>
    </xf>
    <xf numFmtId="181" fontId="0" fillId="0" borderId="26" xfId="0" applyNumberFormat="1" applyBorder="1" applyAlignment="1">
      <alignment/>
    </xf>
    <xf numFmtId="181" fontId="0" fillId="0" borderId="48" xfId="0" applyNumberForma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5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6" xfId="55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25" xfId="0" applyNumberForma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9" fontId="1" fillId="0" borderId="21" xfId="55" applyFont="1" applyBorder="1" applyAlignment="1">
      <alignment horizontal="center"/>
    </xf>
    <xf numFmtId="181" fontId="1" fillId="0" borderId="21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49" fontId="0" fillId="0" borderId="54" xfId="0" applyNumberFormat="1" applyBorder="1" applyAlignment="1">
      <alignment/>
    </xf>
    <xf numFmtId="181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181" fontId="1" fillId="0" borderId="21" xfId="0" applyNumberFormat="1" applyFont="1" applyBorder="1" applyAlignment="1">
      <alignment horizontal="center"/>
    </xf>
    <xf numFmtId="181" fontId="0" fillId="0" borderId="12" xfId="0" applyNumberFormat="1" applyBorder="1" applyAlignment="1">
      <alignment horizontal="right"/>
    </xf>
    <xf numFmtId="180" fontId="0" fillId="0" borderId="12" xfId="55" applyNumberFormat="1" applyFont="1" applyBorder="1" applyAlignment="1">
      <alignment horizontal="center"/>
    </xf>
    <xf numFmtId="180" fontId="0" fillId="0" borderId="15" xfId="55" applyNumberFormat="1" applyFont="1" applyBorder="1" applyAlignment="1">
      <alignment horizontal="center"/>
    </xf>
    <xf numFmtId="180" fontId="1" fillId="0" borderId="10" xfId="55" applyNumberFormat="1" applyFont="1" applyBorder="1" applyAlignment="1">
      <alignment horizontal="center"/>
    </xf>
    <xf numFmtId="0" fontId="0" fillId="0" borderId="26" xfId="0" applyBorder="1" applyAlignment="1">
      <alignment/>
    </xf>
    <xf numFmtId="10" fontId="0" fillId="0" borderId="28" xfId="55" applyNumberFormat="1" applyFont="1" applyBorder="1" applyAlignment="1">
      <alignment horizontal="center"/>
    </xf>
    <xf numFmtId="181" fontId="0" fillId="0" borderId="2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3" fontId="0" fillId="0" borderId="56" xfId="0" applyNumberFormat="1" applyBorder="1" applyAlignment="1">
      <alignment/>
    </xf>
    <xf numFmtId="181" fontId="0" fillId="0" borderId="56" xfId="0" applyNumberFormat="1" applyBorder="1" applyAlignment="1">
      <alignment/>
    </xf>
    <xf numFmtId="181" fontId="0" fillId="0" borderId="57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180" fontId="0" fillId="0" borderId="0" xfId="55" applyNumberFormat="1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24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3" fontId="0" fillId="0" borderId="54" xfId="0" applyNumberFormat="1" applyBorder="1" applyAlignment="1">
      <alignment/>
    </xf>
    <xf numFmtId="181" fontId="0" fillId="0" borderId="54" xfId="0" applyNumberFormat="1" applyBorder="1" applyAlignment="1">
      <alignment/>
    </xf>
    <xf numFmtId="181" fontId="0" fillId="0" borderId="59" xfId="0" applyNumberFormat="1" applyBorder="1" applyAlignment="1">
      <alignment/>
    </xf>
    <xf numFmtId="181" fontId="1" fillId="0" borderId="49" xfId="0" applyNumberFormat="1" applyFont="1" applyBorder="1" applyAlignment="1">
      <alignment horizontal="center"/>
    </xf>
    <xf numFmtId="181" fontId="0" fillId="0" borderId="29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3" fontId="0" fillId="0" borderId="53" xfId="0" applyNumberFormat="1" applyBorder="1" applyAlignment="1">
      <alignment/>
    </xf>
    <xf numFmtId="181" fontId="0" fillId="0" borderId="53" xfId="0" applyNumberFormat="1" applyBorder="1" applyAlignment="1">
      <alignment/>
    </xf>
    <xf numFmtId="181" fontId="0" fillId="0" borderId="61" xfId="0" applyNumberForma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53" xfId="0" applyFont="1" applyBorder="1" applyAlignment="1">
      <alignment/>
    </xf>
    <xf numFmtId="202" fontId="0" fillId="0" borderId="0" xfId="0" applyNumberFormat="1" applyAlignment="1">
      <alignment horizontal="center"/>
    </xf>
    <xf numFmtId="202" fontId="0" fillId="0" borderId="42" xfId="0" applyNumberFormat="1" applyBorder="1" applyAlignment="1">
      <alignment horizontal="center"/>
    </xf>
    <xf numFmtId="202" fontId="0" fillId="0" borderId="56" xfId="0" applyNumberFormat="1" applyBorder="1" applyAlignment="1">
      <alignment horizontal="center"/>
    </xf>
    <xf numFmtId="0" fontId="0" fillId="0" borderId="38" xfId="0" applyBorder="1" applyAlignment="1">
      <alignment/>
    </xf>
    <xf numFmtId="202" fontId="0" fillId="0" borderId="39" xfId="0" applyNumberFormat="1" applyBorder="1" applyAlignment="1">
      <alignment horizontal="center"/>
    </xf>
    <xf numFmtId="0" fontId="0" fillId="0" borderId="41" xfId="0" applyBorder="1" applyAlignment="1">
      <alignment/>
    </xf>
    <xf numFmtId="181" fontId="0" fillId="0" borderId="56" xfId="0" applyNumberFormat="1" applyBorder="1" applyAlignment="1">
      <alignment horizontal="right"/>
    </xf>
    <xf numFmtId="181" fontId="0" fillId="0" borderId="57" xfId="0" applyNumberFormat="1" applyBorder="1" applyAlignment="1">
      <alignment horizontal="righ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202" fontId="0" fillId="0" borderId="63" xfId="0" applyNumberFormat="1" applyBorder="1" applyAlignment="1">
      <alignment horizontal="center"/>
    </xf>
    <xf numFmtId="3" fontId="0" fillId="0" borderId="63" xfId="0" applyNumberFormat="1" applyBorder="1" applyAlignment="1">
      <alignment/>
    </xf>
    <xf numFmtId="181" fontId="0" fillId="0" borderId="63" xfId="0" applyNumberFormat="1" applyBorder="1" applyAlignment="1">
      <alignment/>
    </xf>
    <xf numFmtId="181" fontId="0" fillId="0" borderId="64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10" fontId="0" fillId="0" borderId="48" xfId="55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5" xfId="0" applyBorder="1" applyAlignment="1">
      <alignment horizontal="right"/>
    </xf>
    <xf numFmtId="181" fontId="0" fillId="0" borderId="20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37" xfId="0" applyBorder="1" applyAlignment="1">
      <alignment/>
    </xf>
    <xf numFmtId="49" fontId="0" fillId="0" borderId="14" xfId="0" applyNumberFormat="1" applyBorder="1" applyAlignment="1" quotePrefix="1">
      <alignment horizontal="center"/>
    </xf>
    <xf numFmtId="10" fontId="0" fillId="0" borderId="39" xfId="55" applyNumberFormat="1" applyFont="1" applyBorder="1" applyAlignment="1">
      <alignment horizontal="center"/>
    </xf>
    <xf numFmtId="10" fontId="0" fillId="0" borderId="42" xfId="55" applyNumberFormat="1" applyFont="1" applyBorder="1" applyAlignment="1">
      <alignment horizontal="center"/>
    </xf>
    <xf numFmtId="10" fontId="0" fillId="0" borderId="37" xfId="55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0" fontId="0" fillId="0" borderId="40" xfId="55" applyNumberFormat="1" applyFont="1" applyBorder="1" applyAlignment="1">
      <alignment horizontal="center"/>
    </xf>
    <xf numFmtId="10" fontId="0" fillId="0" borderId="43" xfId="55" applyNumberFormat="1" applyFont="1" applyBorder="1" applyAlignment="1">
      <alignment horizontal="center"/>
    </xf>
    <xf numFmtId="10" fontId="0" fillId="0" borderId="52" xfId="55" applyNumberFormat="1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81" fontId="0" fillId="0" borderId="42" xfId="0" applyNumberFormat="1" applyFont="1" applyBorder="1" applyAlignment="1">
      <alignment/>
    </xf>
    <xf numFmtId="49" fontId="0" fillId="0" borderId="65" xfId="0" applyNumberFormat="1" applyBorder="1" applyAlignment="1">
      <alignment horizontal="center"/>
    </xf>
    <xf numFmtId="0" fontId="0" fillId="0" borderId="66" xfId="0" applyBorder="1" applyAlignment="1">
      <alignment/>
    </xf>
    <xf numFmtId="3" fontId="0" fillId="0" borderId="66" xfId="0" applyNumberFormat="1" applyBorder="1" applyAlignment="1">
      <alignment/>
    </xf>
    <xf numFmtId="10" fontId="0" fillId="0" borderId="66" xfId="55" applyNumberFormat="1" applyFont="1" applyBorder="1" applyAlignment="1">
      <alignment horizontal="center"/>
    </xf>
    <xf numFmtId="181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49" fontId="1" fillId="0" borderId="68" xfId="0" applyNumberFormat="1" applyFont="1" applyBorder="1" applyAlignment="1">
      <alignment horizontal="center"/>
    </xf>
    <xf numFmtId="0" fontId="1" fillId="0" borderId="69" xfId="0" applyFont="1" applyBorder="1" applyAlignment="1">
      <alignment/>
    </xf>
    <xf numFmtId="3" fontId="1" fillId="0" borderId="69" xfId="0" applyNumberFormat="1" applyFont="1" applyBorder="1" applyAlignment="1">
      <alignment/>
    </xf>
    <xf numFmtId="10" fontId="1" fillId="0" borderId="69" xfId="55" applyNumberFormat="1" applyFont="1" applyBorder="1" applyAlignment="1">
      <alignment horizontal="center"/>
    </xf>
    <xf numFmtId="3" fontId="1" fillId="0" borderId="70" xfId="0" applyNumberFormat="1" applyFont="1" applyBorder="1" applyAlignment="1">
      <alignment/>
    </xf>
    <xf numFmtId="181" fontId="1" fillId="0" borderId="69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181" fontId="1" fillId="0" borderId="69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0" fontId="1" fillId="0" borderId="70" xfId="55" applyNumberFormat="1" applyFont="1" applyBorder="1" applyAlignment="1">
      <alignment horizontal="center"/>
    </xf>
    <xf numFmtId="194" fontId="0" fillId="0" borderId="13" xfId="55" applyNumberFormat="1" applyFont="1" applyBorder="1" applyAlignment="1">
      <alignment horizontal="center"/>
    </xf>
    <xf numFmtId="194" fontId="0" fillId="0" borderId="29" xfId="55" applyNumberFormat="1" applyFont="1" applyBorder="1" applyAlignment="1">
      <alignment horizontal="center"/>
    </xf>
    <xf numFmtId="194" fontId="0" fillId="0" borderId="40" xfId="55" applyNumberFormat="1" applyFont="1" applyBorder="1" applyAlignment="1">
      <alignment horizontal="center"/>
    </xf>
    <xf numFmtId="194" fontId="0" fillId="0" borderId="43" xfId="55" applyNumberFormat="1" applyFont="1" applyBorder="1" applyAlignment="1">
      <alignment horizontal="center"/>
    </xf>
    <xf numFmtId="194" fontId="0" fillId="0" borderId="19" xfId="55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49" fontId="0" fillId="0" borderId="14" xfId="0" applyNumberFormat="1" applyFont="1" applyBorder="1" applyAlignment="1">
      <alignment horizontal="center"/>
    </xf>
    <xf numFmtId="181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71" xfId="0" applyBorder="1" applyAlignment="1">
      <alignment/>
    </xf>
    <xf numFmtId="202" fontId="0" fillId="0" borderId="71" xfId="0" applyNumberFormat="1" applyBorder="1" applyAlignment="1">
      <alignment horizontal="center"/>
    </xf>
    <xf numFmtId="3" fontId="0" fillId="0" borderId="71" xfId="0" applyNumberFormat="1" applyBorder="1" applyAlignment="1">
      <alignment/>
    </xf>
    <xf numFmtId="181" fontId="0" fillId="0" borderId="71" xfId="0" applyNumberFormat="1" applyBorder="1" applyAlignment="1">
      <alignment/>
    </xf>
    <xf numFmtId="181" fontId="0" fillId="0" borderId="72" xfId="0" applyNumberFormat="1" applyBorder="1" applyAlignment="1">
      <alignment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3" xfId="0" applyFont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21" fillId="0" borderId="43" xfId="0" applyNumberFormat="1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1" fontId="21" fillId="0" borderId="42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10" fontId="0" fillId="0" borderId="61" xfId="55" applyNumberFormat="1" applyFont="1" applyBorder="1" applyAlignment="1">
      <alignment horizontal="center"/>
    </xf>
    <xf numFmtId="194" fontId="0" fillId="0" borderId="16" xfId="55" applyNumberFormat="1" applyFont="1" applyBorder="1" applyAlignment="1">
      <alignment horizontal="center"/>
    </xf>
    <xf numFmtId="180" fontId="0" fillId="0" borderId="43" xfId="55" applyNumberFormat="1" applyFont="1" applyBorder="1" applyAlignment="1">
      <alignment horizontal="center"/>
    </xf>
    <xf numFmtId="180" fontId="0" fillId="0" borderId="52" xfId="55" applyNumberFormat="1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32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Estrato - Predios Residenciales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419"/>
          <c:w val="0.53475"/>
          <c:h val="0.2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'predios_estrato_destino '!$C$10:$C$15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7"/>
          <c:w val="0.061"/>
          <c:h val="0.3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Predios por Destino Económico</a:t>
            </a:r>
          </a:p>
        </c:rich>
      </c:tx>
      <c:layout>
        <c:manualLayout>
          <c:xMode val="factor"/>
          <c:yMode val="factor"/>
          <c:x val="-0.17075"/>
          <c:y val="0.006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58"/>
          <c:w val="0.63325"/>
          <c:h val="0.8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'predios_estrato_destino '!$B$19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'!$C$19</c:f>
              <c:numCache/>
            </c:numRef>
          </c:val>
          <c:shape val="box"/>
        </c:ser>
        <c:ser>
          <c:idx val="1"/>
          <c:order val="1"/>
          <c:tx>
            <c:strRef>
              <c:f>'predios_estrato_destino '!$B$21</c:f>
              <c:strCache>
                <c:ptCount val="1"/>
                <c:pt idx="0">
                  <c:v>DOTACIONAL PUBLICO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'!$C$21</c:f>
              <c:numCache/>
            </c:numRef>
          </c:val>
          <c:shape val="box"/>
        </c:ser>
        <c:ser>
          <c:idx val="2"/>
          <c:order val="2"/>
          <c:tx>
            <c:strRef>
              <c:f>'predios_estrato_destino '!$B$22</c:f>
              <c:strCache>
                <c:ptCount val="1"/>
                <c:pt idx="0">
                  <c:v>RECREACIONAL PUBLICO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'!$C$22</c:f>
              <c:numCache/>
            </c:numRef>
          </c:val>
          <c:shape val="box"/>
        </c:ser>
        <c:ser>
          <c:idx val="3"/>
          <c:order val="3"/>
          <c:tx>
            <c:strRef>
              <c:f>'predios_estrato_destino '!$B$23</c:f>
              <c:strCache>
                <c:ptCount val="1"/>
                <c:pt idx="0">
                  <c:v>DOTACIONAL PRIVADO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'!$C$23</c:f>
              <c:numCache/>
            </c:numRef>
          </c:val>
          <c:shape val="box"/>
        </c:ser>
        <c:ser>
          <c:idx val="4"/>
          <c:order val="4"/>
          <c:tx>
            <c:strRef>
              <c:f>'predios_estrato_destino '!$B$25</c:f>
              <c:strCache>
                <c:ptCount val="1"/>
                <c:pt idx="0">
                  <c:v>RECREACIONAL PRIVADO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'!$C$25</c:f>
              <c:numCache/>
            </c:numRef>
          </c:val>
          <c:shape val="box"/>
        </c:ser>
        <c:ser>
          <c:idx val="5"/>
          <c:order val="5"/>
          <c:tx>
            <c:strRef>
              <c:f>'predios_estrato_destino '!$B$27</c:f>
              <c:strCache>
                <c:ptCount val="1"/>
                <c:pt idx="0">
                  <c:v>COMERCIO EN CENTRO COMER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'!$C$27</c:f>
              <c:numCache/>
            </c:numRef>
          </c:val>
          <c:shape val="box"/>
        </c:ser>
        <c:ser>
          <c:idx val="6"/>
          <c:order val="6"/>
          <c:tx>
            <c:strRef>
              <c:f>'predios_estrato_destino '!$B$28</c:f>
              <c:strCache>
                <c:ptCount val="1"/>
                <c:pt idx="0">
                  <c:v>COMERCIO PUNTUAL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'!$C$28</c:f>
              <c:numCache/>
            </c:numRef>
          </c:val>
          <c:shape val="box"/>
        </c:ser>
        <c:ser>
          <c:idx val="7"/>
          <c:order val="7"/>
          <c:tx>
            <c:strRef>
              <c:f>'predios_estrato_destino '!$B$29</c:f>
              <c:strCache>
                <c:ptCount val="1"/>
                <c:pt idx="0">
                  <c:v>PARQUEADEROS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'!$C$29</c:f>
              <c:numCache/>
            </c:numRef>
          </c:val>
          <c:shape val="box"/>
        </c:ser>
        <c:ser>
          <c:idx val="8"/>
          <c:order val="8"/>
          <c:tx>
            <c:strRef>
              <c:f>'predios_estrato_destino '!$B$31</c:f>
              <c:strCache>
                <c:ptCount val="1"/>
                <c:pt idx="0">
                  <c:v>URBANIZABLE NO URBANIZAD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'!$C$31</c:f>
              <c:numCache/>
            </c:numRef>
          </c:val>
          <c:shape val="box"/>
        </c:ser>
        <c:ser>
          <c:idx val="9"/>
          <c:order val="9"/>
          <c:tx>
            <c:strRef>
              <c:f>'predios_estrato_destino '!$B$32</c:f>
              <c:strCache>
                <c:ptCount val="1"/>
                <c:pt idx="0">
                  <c:v>NO URBANIZ/SUELO PROTEG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'!$C$32</c:f>
              <c:numCache/>
            </c:numRef>
          </c:val>
          <c:shape val="box"/>
        </c:ser>
        <c:ser>
          <c:idx val="10"/>
          <c:order val="10"/>
          <c:tx>
            <c:strRef>
              <c:f>'predios_estrato_destino '!$B$33</c:f>
              <c:strCache>
                <c:ptCount val="1"/>
                <c:pt idx="0">
                  <c:v>LOTE DEL ESTADO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'!$C$33</c:f>
              <c:numCache/>
            </c:numRef>
          </c:val>
          <c:shape val="box"/>
        </c:ser>
        <c:ser>
          <c:idx val="11"/>
          <c:order val="11"/>
          <c:tx>
            <c:strRef>
              <c:f>'predios_estrato_destino '!$B$34</c:f>
              <c:strCache>
                <c:ptCount val="1"/>
                <c:pt idx="0">
                  <c:v>VIAS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'!$C$34</c:f>
              <c:numCache/>
            </c:numRef>
          </c:val>
          <c:shape val="box"/>
        </c:ser>
        <c:ser>
          <c:idx val="12"/>
          <c:order val="12"/>
          <c:tx>
            <c:strRef>
              <c:f>'predios_estrato_destino '!$B$35</c:f>
              <c:strCache>
                <c:ptCount val="1"/>
                <c:pt idx="0">
                  <c:v>ESPACIO PUBLICO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'!$C$35</c:f>
              <c:numCache/>
            </c:numRef>
          </c:val>
          <c:shape val="box"/>
        </c:ser>
        <c:ser>
          <c:idx val="13"/>
          <c:order val="13"/>
          <c:tx>
            <c:strRef>
              <c:f>'predios_estrato_destino '!$B$38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'!$C$38</c:f>
              <c:numCache/>
            </c:numRef>
          </c:val>
          <c:shape val="box"/>
        </c:ser>
        <c:ser>
          <c:idx val="14"/>
          <c:order val="14"/>
          <c:tx>
            <c:strRef>
              <c:f>'predios_estrato_destino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'!#REF!</c:f>
            </c:numRef>
          </c:val>
          <c:shape val="box"/>
        </c:ser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"/>
          <c:w val="0.322"/>
          <c:h val="0.9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PREDIOS POR LOCALIDAD</a:t>
            </a:r>
          </a:p>
        </c:rich>
      </c:tx>
      <c:layout>
        <c:manualLayout>
          <c:xMode val="factor"/>
          <c:yMode val="factor"/>
          <c:x val="-0.150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6775"/>
          <c:w val="0.77375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predios_localidad!$B$9</c:f>
              <c:strCache>
                <c:ptCount val="1"/>
                <c:pt idx="0">
                  <c:v>USAQUEN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predios_localidad!$C$9</c:f>
              <c:numCache/>
            </c:numRef>
          </c:val>
          <c:shape val="box"/>
        </c:ser>
        <c:ser>
          <c:idx val="1"/>
          <c:order val="1"/>
          <c:tx>
            <c:strRef>
              <c:f>predios_localidad!$B$10</c:f>
              <c:strCache>
                <c:ptCount val="1"/>
                <c:pt idx="0">
                  <c:v>CHAPINERO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predios_localidad!$C$10</c:f>
              <c:numCache/>
            </c:numRef>
          </c:val>
          <c:shape val="box"/>
        </c:ser>
        <c:ser>
          <c:idx val="2"/>
          <c:order val="2"/>
          <c:tx>
            <c:strRef>
              <c:f>predios_localidad!$B$11</c:f>
              <c:strCache>
                <c:ptCount val="1"/>
                <c:pt idx="0">
                  <c:v>SANTA FE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predios_localidad!$C$11</c:f>
              <c:numCache/>
            </c:numRef>
          </c:val>
          <c:shape val="box"/>
        </c:ser>
        <c:ser>
          <c:idx val="3"/>
          <c:order val="3"/>
          <c:tx>
            <c:strRef>
              <c:f>predios_localidad!$B$12</c:f>
              <c:strCache>
                <c:ptCount val="1"/>
                <c:pt idx="0">
                  <c:v>SAN CRISTOBAL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predios_localidad!$C$12</c:f>
              <c:numCache/>
            </c:numRef>
          </c:val>
          <c:shape val="box"/>
        </c:ser>
        <c:ser>
          <c:idx val="4"/>
          <c:order val="4"/>
          <c:tx>
            <c:strRef>
              <c:f>predios_localidad!$B$13</c:f>
              <c:strCache>
                <c:ptCount val="1"/>
                <c:pt idx="0">
                  <c:v>USME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predios_localidad!$C$13</c:f>
              <c:numCache/>
            </c:numRef>
          </c:val>
          <c:shape val="box"/>
        </c:ser>
        <c:ser>
          <c:idx val="5"/>
          <c:order val="5"/>
          <c:tx>
            <c:strRef>
              <c:f>predios_localidad!$B$14</c:f>
              <c:strCache>
                <c:ptCount val="1"/>
                <c:pt idx="0">
                  <c:v>TUNJUELITO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predios_localidad!$C$14</c:f>
              <c:numCache/>
            </c:numRef>
          </c:val>
          <c:shape val="box"/>
        </c:ser>
        <c:ser>
          <c:idx val="6"/>
          <c:order val="6"/>
          <c:tx>
            <c:strRef>
              <c:f>predios_localidad!$B$15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predios_localidad!$C$15</c:f>
              <c:numCache/>
            </c:numRef>
          </c:val>
          <c:shape val="box"/>
        </c:ser>
        <c:ser>
          <c:idx val="7"/>
          <c:order val="7"/>
          <c:tx>
            <c:strRef>
              <c:f>predios_localidad!$B$16</c:f>
              <c:strCache>
                <c:ptCount val="1"/>
                <c:pt idx="0">
                  <c:v>KENNEDY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predios_localidad!$C$16</c:f>
              <c:numCache/>
            </c:numRef>
          </c:val>
          <c:shape val="box"/>
        </c:ser>
        <c:ser>
          <c:idx val="8"/>
          <c:order val="8"/>
          <c:tx>
            <c:strRef>
              <c:f>predios_localidad!$B$17</c:f>
              <c:strCache>
                <c:ptCount val="1"/>
                <c:pt idx="0">
                  <c:v>FONTIBON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predios_localidad!$C$17</c:f>
              <c:numCache/>
            </c:numRef>
          </c:val>
          <c:shape val="box"/>
        </c:ser>
        <c:ser>
          <c:idx val="9"/>
          <c:order val="9"/>
          <c:tx>
            <c:strRef>
              <c:f>predios_localidad!$B$18</c:f>
              <c:strCache>
                <c:ptCount val="1"/>
                <c:pt idx="0">
                  <c:v>ENGATIVA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predios_localidad!$C$18</c:f>
              <c:numCache/>
            </c:numRef>
          </c:val>
          <c:shape val="box"/>
        </c:ser>
        <c:ser>
          <c:idx val="10"/>
          <c:order val="10"/>
          <c:tx>
            <c:strRef>
              <c:f>predios_localidad!$B$19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predios_localidad!$C$19</c:f>
              <c:numCache/>
            </c:numRef>
          </c:val>
          <c:shape val="box"/>
        </c:ser>
        <c:ser>
          <c:idx val="11"/>
          <c:order val="11"/>
          <c:tx>
            <c:strRef>
              <c:f>predios_localidad!$B$20</c:f>
              <c:strCache>
                <c:ptCount val="1"/>
                <c:pt idx="0">
                  <c:v>BARRIOS UNIDOS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predios_localidad!$C$20</c:f>
              <c:numCache/>
            </c:numRef>
          </c:val>
          <c:shape val="box"/>
        </c:ser>
        <c:ser>
          <c:idx val="12"/>
          <c:order val="12"/>
          <c:tx>
            <c:strRef>
              <c:f>predios_localidad!$B$21</c:f>
              <c:strCache>
                <c:ptCount val="1"/>
                <c:pt idx="0">
                  <c:v>TEUSAQUILLO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predios_localidad!$C$21</c:f>
              <c:numCache/>
            </c:numRef>
          </c:val>
          <c:shape val="box"/>
        </c:ser>
        <c:ser>
          <c:idx val="13"/>
          <c:order val="13"/>
          <c:tx>
            <c:strRef>
              <c:f>predios_localidad!$B$22</c:f>
              <c:strCache>
                <c:ptCount val="1"/>
                <c:pt idx="0">
                  <c:v>LOS MARTIRES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predios_localidad!$C$22</c:f>
              <c:numCache/>
            </c:numRef>
          </c:val>
          <c:shape val="box"/>
        </c:ser>
        <c:ser>
          <c:idx val="14"/>
          <c:order val="14"/>
          <c:tx>
            <c:strRef>
              <c:f>predios_localidad!$B$23</c:f>
              <c:strCache>
                <c:ptCount val="1"/>
                <c:pt idx="0">
                  <c:v>ANTONIO NARINO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predios_localidad!$C$23</c:f>
              <c:numCache/>
            </c:numRef>
          </c:val>
          <c:shape val="box"/>
        </c:ser>
        <c:ser>
          <c:idx val="15"/>
          <c:order val="15"/>
          <c:tx>
            <c:strRef>
              <c:f>predios_localidad!$B$24</c:f>
              <c:strCache>
                <c:ptCount val="1"/>
                <c:pt idx="0">
                  <c:v>PUENTE ARANDA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predios_localidad!$C$24</c:f>
              <c:numCache/>
            </c:numRef>
          </c:val>
          <c:shape val="box"/>
        </c:ser>
        <c:ser>
          <c:idx val="16"/>
          <c:order val="16"/>
          <c:tx>
            <c:strRef>
              <c:f>predios_localidad!$B$25</c:f>
              <c:strCache>
                <c:ptCount val="1"/>
                <c:pt idx="0">
                  <c:v>LA CANDELARIA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predios_localidad!$C$25</c:f>
              <c:numCache/>
            </c:numRef>
          </c:val>
          <c:shape val="box"/>
        </c:ser>
        <c:ser>
          <c:idx val="17"/>
          <c:order val="17"/>
          <c:tx>
            <c:strRef>
              <c:f>predios_localidad!$B$26</c:f>
              <c:strCache>
                <c:ptCount val="1"/>
                <c:pt idx="0">
                  <c:v>RAFAEL URIBE URIBE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predios_localidad!$C$26</c:f>
              <c:numCache/>
            </c:numRef>
          </c:val>
          <c:shape val="box"/>
        </c:ser>
        <c:ser>
          <c:idx val="18"/>
          <c:order val="18"/>
          <c:tx>
            <c:strRef>
              <c:f>predios_localidad!$B$27</c:f>
              <c:strCache>
                <c:ptCount val="1"/>
                <c:pt idx="0">
                  <c:v>CIUDAD BOLIVAR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predios_localidad!$C$27</c:f>
              <c:numCache/>
            </c:numRef>
          </c:val>
          <c:shape val="box"/>
        </c:ser>
        <c:ser>
          <c:idx val="19"/>
          <c:order val="19"/>
          <c:tx>
            <c:strRef>
              <c:f>predios_localidad!$B$28</c:f>
              <c:strCache>
                <c:ptCount val="1"/>
                <c:pt idx="0">
                  <c:v>SUMAPAZ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predios_localidad!$C$28</c:f>
              <c:numCache/>
            </c:numRef>
          </c:val>
          <c:shape val="box"/>
        </c:ser>
        <c:ser>
          <c:idx val="20"/>
          <c:order val="20"/>
          <c:tx>
            <c:strRef>
              <c:f>predios_localidad!$B$29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predios_localidad!$A$8</c:f>
              <c:strCache/>
            </c:strRef>
          </c:cat>
          <c:val>
            <c:numRef>
              <c:f>predios_localidad!$C$29</c:f>
              <c:numCache/>
            </c:numRef>
          </c:val>
          <c:shape val="box"/>
        </c:ser>
        <c:shape val="box"/>
        <c:axId val="60943773"/>
        <c:axId val="11623046"/>
      </c:bar3D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"/>
          <c:w val="0.193"/>
          <c:h val="0.9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34775"/>
          <c:w val="0.39625"/>
          <c:h val="0.33675"/>
        </c:manualLayout>
      </c:layout>
      <c:pie3DChart>
        <c:varyColors val="1"/>
        <c:ser>
          <c:idx val="0"/>
          <c:order val="0"/>
          <c:tx>
            <c:v>Predios Actualizados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predios_actualizacion!$A$10:$A$14</c:f>
              <c:strCache/>
            </c:strRef>
          </c:cat>
          <c:val>
            <c:numRef>
              <c:f>predios_actualizacion!$B$10:$B$14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5"/>
          <c:y val="0.92125"/>
          <c:w val="0.453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Estrato - Predios Residenciales</a:t>
            </a:r>
          </a:p>
        </c:rich>
      </c:tx>
      <c:layout>
        <c:manualLayout>
          <c:xMode val="factor"/>
          <c:yMode val="factor"/>
          <c:x val="-0.064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25"/>
          <c:y val="0.419"/>
          <c:w val="0.532"/>
          <c:h val="0.2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'predios_estrato_destino '!$C$10:$C$15</c:f>
              <c:numCache>
                <c:ptCount val="6"/>
                <c:pt idx="0">
                  <c:v>104929</c:v>
                </c:pt>
                <c:pt idx="1">
                  <c:v>496002</c:v>
                </c:pt>
                <c:pt idx="2">
                  <c:v>604369</c:v>
                </c:pt>
                <c:pt idx="3">
                  <c:v>389975</c:v>
                </c:pt>
                <c:pt idx="4">
                  <c:v>133756</c:v>
                </c:pt>
                <c:pt idx="5">
                  <c:v>126129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7"/>
          <c:w val="0.059"/>
          <c:h val="0.3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Predios por Destino Económico</a:t>
            </a:r>
          </a:p>
        </c:rich>
      </c:tx>
      <c:layout>
        <c:manualLayout>
          <c:xMode val="factor"/>
          <c:yMode val="factor"/>
          <c:x val="-0.25375"/>
          <c:y val="0.006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"/>
          <c:y val="0.13575"/>
          <c:w val="0.6417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'predios_estrato_destino '!$B$19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'!$C$19</c:f>
              <c:numCache>
                <c:ptCount val="1"/>
                <c:pt idx="0">
                  <c:v>1855166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'predios_estrato_destino '!$B$21</c:f>
              <c:strCache>
                <c:ptCount val="1"/>
                <c:pt idx="0">
                  <c:v>DOTACIONAL PUBLICO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'!$C$21</c:f>
              <c:numCache>
                <c:ptCount val="1"/>
                <c:pt idx="0">
                  <c:v>5075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'predios_estrato_destino '!$B$22</c:f>
              <c:strCache>
                <c:ptCount val="1"/>
                <c:pt idx="0">
                  <c:v>RECREACIONAL PUBLICO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'!$C$22</c:f>
              <c:numCache>
                <c:ptCount val="1"/>
                <c:pt idx="0">
                  <c:v>186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'predios_estrato_destino '!$B$23</c:f>
              <c:strCache>
                <c:ptCount val="1"/>
                <c:pt idx="0">
                  <c:v>DOTACIONAL PRIVADO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'!$C$23</c:f>
              <c:numCache>
                <c:ptCount val="1"/>
                <c:pt idx="0">
                  <c:v>10334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'predios_estrato_destino '!$B$25</c:f>
              <c:strCache>
                <c:ptCount val="1"/>
                <c:pt idx="0">
                  <c:v>RECREACIONAL PRIVADO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'!$C$25</c:f>
              <c:numCache>
                <c:ptCount val="1"/>
                <c:pt idx="0">
                  <c:v>98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'predios_estrato_destino '!$B$27</c:f>
              <c:strCache>
                <c:ptCount val="1"/>
                <c:pt idx="0">
                  <c:v>COMERCIO EN CENTRO COMER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'!$C$27</c:f>
              <c:numCache>
                <c:ptCount val="1"/>
                <c:pt idx="0">
                  <c:v>47348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'predios_estrato_destino '!$B$28</c:f>
              <c:strCache>
                <c:ptCount val="1"/>
                <c:pt idx="0">
                  <c:v>COMERCIO PUNTUAL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'!$C$28</c:f>
              <c:numCache>
                <c:ptCount val="1"/>
                <c:pt idx="0">
                  <c:v>57297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'predios_estrato_destino '!$B$29</c:f>
              <c:strCache>
                <c:ptCount val="1"/>
                <c:pt idx="0">
                  <c:v>PARQUEADEROS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'!$C$29</c:f>
              <c:numCache>
                <c:ptCount val="1"/>
                <c:pt idx="0">
                  <c:v>1196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'predios_estrato_destino '!$B$31</c:f>
              <c:strCache>
                <c:ptCount val="1"/>
                <c:pt idx="0">
                  <c:v>URBANIZABLE NO URBANIZAD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'!$C$31</c:f>
              <c:numCache>
                <c:ptCount val="1"/>
                <c:pt idx="0">
                  <c:v>81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'predios_estrato_destino '!$B$32</c:f>
              <c:strCache>
                <c:ptCount val="1"/>
                <c:pt idx="0">
                  <c:v>NO URBANIZ/SUELO PROTEG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'!$C$32</c:f>
              <c:numCache>
                <c:ptCount val="1"/>
                <c:pt idx="0">
                  <c:v>19110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'predios_estrato_destino '!$B$33</c:f>
              <c:strCache>
                <c:ptCount val="1"/>
                <c:pt idx="0">
                  <c:v>LOTE DEL ESTADO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'!$C$33</c:f>
              <c:numCache>
                <c:ptCount val="1"/>
                <c:pt idx="0">
                  <c:v>2842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'predios_estrato_destino '!$B$34</c:f>
              <c:strCache>
                <c:ptCount val="1"/>
                <c:pt idx="0">
                  <c:v>VIAS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'!$C$34</c:f>
              <c:numCache>
                <c:ptCount val="1"/>
                <c:pt idx="0">
                  <c:v>20523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'predios_estrato_destino '!$B$35</c:f>
              <c:strCache>
                <c:ptCount val="1"/>
                <c:pt idx="0">
                  <c:v>ESPACIO PUBLICO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'!$C$35</c:f>
              <c:numCache>
                <c:ptCount val="1"/>
                <c:pt idx="0">
                  <c:v>9929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'predios_estrato_destino '!$B$38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'predios_estrato_destino '!$C$38</c:f>
              <c:numCache>
                <c:ptCount val="1"/>
                <c:pt idx="0">
                  <c:v>20</c:v>
                </c:pt>
              </c:numCache>
            </c:numRef>
          </c:val>
          <c:shape val="box"/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498551"/>
        <c:axId val="1942640"/>
      </c:bar3D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"/>
          <c:w val="0.194"/>
          <c:h val="0.9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DE PREDIOS POR AÑO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5"/>
          <c:w val="0.95075"/>
          <c:h val="0.75425"/>
        </c:manualLayout>
      </c:layout>
      <c:lineChart>
        <c:grouping val="standard"/>
        <c:varyColors val="0"/>
        <c:ser>
          <c:idx val="0"/>
          <c:order val="0"/>
          <c:tx>
            <c:v>Número de Predios po Año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'avalúos 1991-2012'!$A$9:$A$30</c:f>
              <c:numCache/>
            </c:numRef>
          </c:cat>
          <c:val>
            <c:numRef>
              <c:f>'avalúos 1991-2012'!$B$9:$B$30</c:f>
              <c:numCache/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tickLblSkip val="2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75"/>
          <c:y val="0.92325"/>
          <c:w val="0.415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AVALUO CATASTRAL POR AÑO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25"/>
          <c:y val="0.0945"/>
          <c:w val="0.95825"/>
          <c:h val="0.87075"/>
        </c:manualLayout>
      </c:layout>
      <c:line3DChart>
        <c:grouping val="standard"/>
        <c:varyColors val="0"/>
        <c:ser>
          <c:idx val="0"/>
          <c:order val="0"/>
          <c:tx>
            <c:v>Avalúo Catastral por año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'avalúos 1991-2012'!$A$9:$A$30</c:f>
              <c:numCache/>
            </c:numRef>
          </c:cat>
          <c:val>
            <c:numRef>
              <c:f>'avalúos 1991-2012'!$E$9:$E$30</c:f>
              <c:numCache/>
            </c:numRef>
          </c:val>
          <c:smooth val="0"/>
        </c:ser>
        <c:axId val="6898507"/>
        <c:axId val="62086564"/>
        <c:axId val="21908165"/>
      </c:line3D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tickLblSkip val="2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312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21908165"/>
        <c:scaling>
          <c:orientation val="minMax"/>
        </c:scaling>
        <c:axPos val="b"/>
        <c:delete val="1"/>
        <c:majorTickMark val="out"/>
        <c:minorTickMark val="none"/>
        <c:tickLblPos val="nextTo"/>
        <c:crossAx val="620865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91125"/>
          <c:w val="0.368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38100</xdr:rowOff>
    </xdr:from>
    <xdr:to>
      <xdr:col>3</xdr:col>
      <xdr:colOff>1019175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180975" y="7867650"/>
        <a:ext cx="4305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1028700</xdr:colOff>
      <xdr:row>47</xdr:row>
      <xdr:rowOff>38100</xdr:rowOff>
    </xdr:from>
    <xdr:to>
      <xdr:col>9</xdr:col>
      <xdr:colOff>57150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4495800" y="7867650"/>
        <a:ext cx="53816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428625</xdr:colOff>
      <xdr:row>0</xdr:row>
      <xdr:rowOff>114300</xdr:rowOff>
    </xdr:from>
    <xdr:to>
      <xdr:col>1</xdr:col>
      <xdr:colOff>1600200</xdr:colOff>
      <xdr:row>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11430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47625</xdr:rowOff>
    </xdr:from>
    <xdr:to>
      <xdr:col>0</xdr:col>
      <xdr:colOff>1371600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76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38100</xdr:rowOff>
    </xdr:from>
    <xdr:to>
      <xdr:col>0</xdr:col>
      <xdr:colOff>1485900</xdr:colOff>
      <xdr:row>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38100</xdr:rowOff>
    </xdr:from>
    <xdr:to>
      <xdr:col>4</xdr:col>
      <xdr:colOff>1019175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180975" y="7486650"/>
        <a:ext cx="57340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1028700</xdr:colOff>
      <xdr:row>45</xdr:row>
      <xdr:rowOff>38100</xdr:rowOff>
    </xdr:from>
    <xdr:to>
      <xdr:col>5</xdr:col>
      <xdr:colOff>57150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5924550" y="7486650"/>
        <a:ext cx="409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142875</xdr:rowOff>
    </xdr:from>
    <xdr:to>
      <xdr:col>1</xdr:col>
      <xdr:colOff>923925</xdr:colOff>
      <xdr:row>8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667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57150</xdr:rowOff>
    </xdr:from>
    <xdr:to>
      <xdr:col>1</xdr:col>
      <xdr:colOff>1400175</xdr:colOff>
      <xdr:row>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114300</xdr:rowOff>
    </xdr:from>
    <xdr:to>
      <xdr:col>1</xdr:col>
      <xdr:colOff>1066800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085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104775</xdr:rowOff>
    </xdr:from>
    <xdr:to>
      <xdr:col>1</xdr:col>
      <xdr:colOff>352425</xdr:colOff>
      <xdr:row>6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85725</xdr:rowOff>
    </xdr:from>
    <xdr:to>
      <xdr:col>1</xdr:col>
      <xdr:colOff>1466850</xdr:colOff>
      <xdr:row>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7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962025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104775</xdr:rowOff>
    </xdr:from>
    <xdr:to>
      <xdr:col>3</xdr:col>
      <xdr:colOff>885825</xdr:colOff>
      <xdr:row>50</xdr:row>
      <xdr:rowOff>47625</xdr:rowOff>
    </xdr:to>
    <xdr:graphicFrame>
      <xdr:nvGraphicFramePr>
        <xdr:cNvPr id="1" name="Chart 2"/>
        <xdr:cNvGraphicFramePr/>
      </xdr:nvGraphicFramePr>
      <xdr:xfrm>
        <a:off x="28575" y="50101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923925</xdr:colOff>
      <xdr:row>30</xdr:row>
      <xdr:rowOff>104775</xdr:rowOff>
    </xdr:from>
    <xdr:to>
      <xdr:col>7</xdr:col>
      <xdr:colOff>9525</xdr:colOff>
      <xdr:row>50</xdr:row>
      <xdr:rowOff>57150</xdr:rowOff>
    </xdr:to>
    <xdr:graphicFrame>
      <xdr:nvGraphicFramePr>
        <xdr:cNvPr id="2" name="Chart 3"/>
        <xdr:cNvGraphicFramePr/>
      </xdr:nvGraphicFramePr>
      <xdr:xfrm>
        <a:off x="4029075" y="5010150"/>
        <a:ext cx="47148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0</xdr:row>
      <xdr:rowOff>85725</xdr:rowOff>
    </xdr:from>
    <xdr:to>
      <xdr:col>1</xdr:col>
      <xdr:colOff>800100</xdr:colOff>
      <xdr:row>6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8572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114300</xdr:rowOff>
    </xdr:from>
    <xdr:to>
      <xdr:col>1</xdr:col>
      <xdr:colOff>1514475</xdr:colOff>
      <xdr:row>7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152400</xdr:rowOff>
    </xdr:from>
    <xdr:to>
      <xdr:col>6</xdr:col>
      <xdr:colOff>209550</xdr:colOff>
      <xdr:row>58</xdr:row>
      <xdr:rowOff>57150</xdr:rowOff>
    </xdr:to>
    <xdr:graphicFrame>
      <xdr:nvGraphicFramePr>
        <xdr:cNvPr id="1" name="Chart 2"/>
        <xdr:cNvGraphicFramePr/>
      </xdr:nvGraphicFramePr>
      <xdr:xfrm>
        <a:off x="85725" y="5410200"/>
        <a:ext cx="7239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0</xdr:row>
      <xdr:rowOff>57150</xdr:rowOff>
    </xdr:from>
    <xdr:to>
      <xdr:col>1</xdr:col>
      <xdr:colOff>1381125</xdr:colOff>
      <xdr:row>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57150</xdr:rowOff>
    </xdr:from>
    <xdr:to>
      <xdr:col>1</xdr:col>
      <xdr:colOff>1085850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57150</xdr:rowOff>
    </xdr:from>
    <xdr:to>
      <xdr:col>1</xdr:col>
      <xdr:colOff>1295400</xdr:colOff>
      <xdr:row>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1</xdr:col>
      <xdr:colOff>1028700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47625</xdr:rowOff>
    </xdr:from>
    <xdr:to>
      <xdr:col>1</xdr:col>
      <xdr:colOff>1266825</xdr:colOff>
      <xdr:row>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57150</xdr:rowOff>
    </xdr:from>
    <xdr:to>
      <xdr:col>2</xdr:col>
      <xdr:colOff>581025</xdr:colOff>
      <xdr:row>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20</xdr:row>
      <xdr:rowOff>152400</xdr:rowOff>
    </xdr:from>
    <xdr:to>
      <xdr:col>4</xdr:col>
      <xdr:colOff>1133475</xdr:colOff>
      <xdr:row>37</xdr:row>
      <xdr:rowOff>142875</xdr:rowOff>
    </xdr:to>
    <xdr:graphicFrame>
      <xdr:nvGraphicFramePr>
        <xdr:cNvPr id="1" name="Chart 3"/>
        <xdr:cNvGraphicFramePr/>
      </xdr:nvGraphicFramePr>
      <xdr:xfrm>
        <a:off x="1095375" y="3486150"/>
        <a:ext cx="5781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0</xdr:row>
      <xdr:rowOff>57150</xdr:rowOff>
    </xdr:from>
    <xdr:to>
      <xdr:col>0</xdr:col>
      <xdr:colOff>1524000</xdr:colOff>
      <xdr:row>6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715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0.57421875" style="1" bestFit="1" customWidth="1"/>
    <col min="3" max="3" width="16.57421875" style="1" customWidth="1"/>
    <col min="4" max="4" width="15.8515625" style="1" customWidth="1"/>
    <col min="5" max="5" width="22.00390625" style="78" customWidth="1"/>
    <col min="6" max="6" width="18.7109375" style="78" customWidth="1"/>
    <col min="7" max="7" width="18.7109375" style="0" customWidth="1"/>
    <col min="8" max="8" width="17.00390625" style="0" customWidth="1"/>
    <col min="9" max="9" width="3.00390625" style="0" bestFit="1" customWidth="1"/>
    <col min="10" max="10" width="16.00390625" style="0" customWidth="1"/>
    <col min="11" max="11" width="17.421875" style="0" bestFit="1" customWidth="1"/>
  </cols>
  <sheetData>
    <row r="2" spans="1:7" ht="12.75">
      <c r="A2" s="307" t="s">
        <v>193</v>
      </c>
      <c r="B2" s="307"/>
      <c r="C2" s="307"/>
      <c r="D2" s="307"/>
      <c r="E2" s="307"/>
      <c r="F2" s="307"/>
      <c r="G2" s="307"/>
    </row>
    <row r="3" spans="1:7" ht="12.75">
      <c r="A3" s="307" t="s">
        <v>62</v>
      </c>
      <c r="B3" s="307"/>
      <c r="C3" s="307"/>
      <c r="D3" s="307"/>
      <c r="E3" s="307"/>
      <c r="F3" s="307"/>
      <c r="G3" s="307"/>
    </row>
    <row r="4" spans="1:7" ht="12.75">
      <c r="A4" s="8"/>
      <c r="B4" s="8"/>
      <c r="C4" s="4"/>
      <c r="D4" s="4"/>
      <c r="E4" s="4"/>
      <c r="F4" s="4"/>
      <c r="G4" s="4"/>
    </row>
    <row r="5" spans="1:7" ht="12.75">
      <c r="A5" s="307" t="s">
        <v>71</v>
      </c>
      <c r="B5" s="307"/>
      <c r="C5" s="307"/>
      <c r="D5" s="307"/>
      <c r="E5" s="307"/>
      <c r="F5" s="307"/>
      <c r="G5" s="307"/>
    </row>
    <row r="6" spans="1:7" ht="12.75">
      <c r="A6" s="307" t="s">
        <v>2671</v>
      </c>
      <c r="B6" s="307"/>
      <c r="C6" s="307"/>
      <c r="D6" s="307"/>
      <c r="E6" s="307"/>
      <c r="F6" s="307"/>
      <c r="G6" s="307"/>
    </row>
    <row r="7" spans="1:7" ht="13.5" thickBot="1">
      <c r="A7" s="5"/>
      <c r="B7" s="5"/>
      <c r="C7" s="5"/>
      <c r="D7" s="5"/>
      <c r="E7" s="5"/>
      <c r="F7" s="5"/>
      <c r="G7" s="5"/>
    </row>
    <row r="8" spans="1:8" ht="13.5" thickTop="1">
      <c r="A8" s="38"/>
      <c r="B8" s="2"/>
      <c r="C8" s="72" t="s">
        <v>59</v>
      </c>
      <c r="D8" s="72" t="s">
        <v>101</v>
      </c>
      <c r="E8" s="72" t="s">
        <v>2672</v>
      </c>
      <c r="F8" s="72" t="s">
        <v>102</v>
      </c>
      <c r="G8" s="72" t="s">
        <v>102</v>
      </c>
      <c r="H8" s="72" t="s">
        <v>119</v>
      </c>
    </row>
    <row r="9" spans="1:8" ht="13.5" thickBot="1">
      <c r="A9" s="38"/>
      <c r="B9" s="2"/>
      <c r="C9" s="124"/>
      <c r="D9" s="124"/>
      <c r="E9" s="124"/>
      <c r="F9" s="124" t="s">
        <v>103</v>
      </c>
      <c r="G9" s="124" t="s">
        <v>104</v>
      </c>
      <c r="H9" s="124" t="s">
        <v>120</v>
      </c>
    </row>
    <row r="10" spans="1:8" ht="13.5" thickTop="1">
      <c r="A10" s="38"/>
      <c r="B10" s="79" t="s">
        <v>105</v>
      </c>
      <c r="C10" s="80">
        <v>104929</v>
      </c>
      <c r="D10" s="81">
        <f>+C10/$C$17</f>
        <v>0.056560437179206606</v>
      </c>
      <c r="E10" s="80">
        <v>2776499111000</v>
      </c>
      <c r="F10" s="82">
        <v>9405356.3</v>
      </c>
      <c r="G10" s="82">
        <v>10868020.76</v>
      </c>
      <c r="H10" s="125">
        <f>+E10/C10</f>
        <v>26460741.177367553</v>
      </c>
    </row>
    <row r="11" spans="1:8" ht="12.75">
      <c r="A11" s="38"/>
      <c r="B11" s="84" t="s">
        <v>106</v>
      </c>
      <c r="C11" s="85">
        <v>496002</v>
      </c>
      <c r="D11" s="86">
        <f aca="true" t="shared" si="0" ref="D11:D16">+C11/$C$17</f>
        <v>0.2673625972015442</v>
      </c>
      <c r="E11" s="85">
        <v>24721957248000</v>
      </c>
      <c r="F11" s="87">
        <v>38533271.56</v>
      </c>
      <c r="G11" s="87">
        <v>55040722.04</v>
      </c>
      <c r="H11" s="126">
        <f aca="true" t="shared" si="1" ref="H11:H42">+E11/C11</f>
        <v>49842454.7642953</v>
      </c>
    </row>
    <row r="12" spans="1:11" ht="12.75">
      <c r="A12" s="38"/>
      <c r="B12" s="84" t="s">
        <v>107</v>
      </c>
      <c r="C12" s="85">
        <v>604369</v>
      </c>
      <c r="D12" s="86">
        <f t="shared" si="0"/>
        <v>0.325776237813759</v>
      </c>
      <c r="E12" s="85">
        <v>42870737101000</v>
      </c>
      <c r="F12" s="87">
        <v>38463067.63</v>
      </c>
      <c r="G12" s="87">
        <v>60533453.54</v>
      </c>
      <c r="H12" s="126">
        <f t="shared" si="1"/>
        <v>70934705.62024194</v>
      </c>
      <c r="J12" s="1"/>
      <c r="K12" s="1"/>
    </row>
    <row r="13" spans="1:11" ht="12.75">
      <c r="A13" s="38"/>
      <c r="B13" s="84" t="s">
        <v>108</v>
      </c>
      <c r="C13" s="85">
        <v>389975</v>
      </c>
      <c r="D13" s="86">
        <f t="shared" si="0"/>
        <v>0.210210299240068</v>
      </c>
      <c r="E13" s="85">
        <v>33835032253000</v>
      </c>
      <c r="F13" s="87">
        <v>14766596.1</v>
      </c>
      <c r="G13" s="87">
        <v>24009988.93</v>
      </c>
      <c r="H13" s="126">
        <f t="shared" si="1"/>
        <v>86762054.62657863</v>
      </c>
      <c r="K13" s="1"/>
    </row>
    <row r="14" spans="1:8" ht="12.75">
      <c r="A14" s="38"/>
      <c r="B14" s="84" t="s">
        <v>109</v>
      </c>
      <c r="C14" s="85">
        <v>133756</v>
      </c>
      <c r="D14" s="86">
        <f t="shared" si="0"/>
        <v>0.07209920837272783</v>
      </c>
      <c r="E14" s="85">
        <v>17140892367000</v>
      </c>
      <c r="F14" s="87">
        <v>7243254.22</v>
      </c>
      <c r="G14" s="232">
        <v>10269480.85</v>
      </c>
      <c r="H14" s="126">
        <f t="shared" si="1"/>
        <v>128150455.80758993</v>
      </c>
    </row>
    <row r="15" spans="1:8" ht="12.75">
      <c r="A15" s="38"/>
      <c r="B15" s="84" t="s">
        <v>110</v>
      </c>
      <c r="C15" s="85">
        <v>126129</v>
      </c>
      <c r="D15" s="86">
        <f t="shared" si="0"/>
        <v>0.06798798598076937</v>
      </c>
      <c r="E15" s="85">
        <v>23910144695000</v>
      </c>
      <c r="F15" s="87">
        <v>8940669.3</v>
      </c>
      <c r="G15" s="87">
        <v>10767738.2</v>
      </c>
      <c r="H15" s="126">
        <f t="shared" si="1"/>
        <v>189568970.61738378</v>
      </c>
    </row>
    <row r="16" spans="1:8" ht="13.5" thickBot="1">
      <c r="A16" s="38"/>
      <c r="B16" s="89" t="s">
        <v>111</v>
      </c>
      <c r="C16" s="90">
        <v>6</v>
      </c>
      <c r="D16" s="91">
        <f t="shared" si="0"/>
        <v>3.2342119249705955E-06</v>
      </c>
      <c r="E16" s="90">
        <v>34465595000</v>
      </c>
      <c r="F16" s="77">
        <v>621720.81</v>
      </c>
      <c r="G16" s="77">
        <v>214.81</v>
      </c>
      <c r="H16" s="127">
        <f t="shared" si="1"/>
        <v>5744265833.333333</v>
      </c>
    </row>
    <row r="17" spans="1:11" ht="14.25" thickBot="1" thickTop="1">
      <c r="A17" s="92"/>
      <c r="B17" s="93" t="s">
        <v>100</v>
      </c>
      <c r="C17" s="22">
        <f>SUM(C10:C16)</f>
        <v>1855166</v>
      </c>
      <c r="D17" s="63">
        <f>SUM(D10:D16)</f>
        <v>1.0000000000000002</v>
      </c>
      <c r="E17" s="22">
        <f>SUM(E10:E16)</f>
        <v>145289728370000</v>
      </c>
      <c r="F17" s="94">
        <f>SUM(F10:F16)</f>
        <v>117973935.92</v>
      </c>
      <c r="G17" s="94">
        <f>SUM(G10:G16)</f>
        <v>171489619.13</v>
      </c>
      <c r="H17" s="22">
        <f t="shared" si="1"/>
        <v>78316295.34499878</v>
      </c>
      <c r="K17" s="2"/>
    </row>
    <row r="18" spans="1:11" ht="14.25" thickBot="1" thickTop="1">
      <c r="A18" s="95"/>
      <c r="B18" s="96"/>
      <c r="C18" s="97"/>
      <c r="D18" s="97"/>
      <c r="E18" s="97"/>
      <c r="H18" s="1"/>
      <c r="K18" s="2"/>
    </row>
    <row r="19" spans="1:11" ht="13.5" thickTop="1">
      <c r="A19" s="74" t="s">
        <v>21</v>
      </c>
      <c r="B19" s="10" t="s">
        <v>22</v>
      </c>
      <c r="C19" s="11">
        <v>1855166</v>
      </c>
      <c r="D19" s="98">
        <f aca="true" t="shared" si="2" ref="D19:D38">+C19/$C$43</f>
        <v>0.8175231309700289</v>
      </c>
      <c r="E19" s="11">
        <v>145289728370000</v>
      </c>
      <c r="F19" s="99">
        <v>117973935.92</v>
      </c>
      <c r="G19" s="99">
        <v>171489619.13</v>
      </c>
      <c r="H19" s="12">
        <f t="shared" si="1"/>
        <v>78316295.34499878</v>
      </c>
      <c r="I19" s="2"/>
      <c r="J19" s="2"/>
      <c r="K19" s="2"/>
    </row>
    <row r="20" spans="1:11" ht="12.75">
      <c r="A20" s="75" t="s">
        <v>23</v>
      </c>
      <c r="B20" s="14" t="s">
        <v>24</v>
      </c>
      <c r="C20" s="48">
        <v>3515</v>
      </c>
      <c r="D20" s="149">
        <f t="shared" si="2"/>
        <v>0.0015489685588026363</v>
      </c>
      <c r="E20" s="48">
        <v>6137211912000</v>
      </c>
      <c r="F20" s="150">
        <v>8437454.43</v>
      </c>
      <c r="G20" s="150">
        <v>5473811.85</v>
      </c>
      <c r="H20" s="49">
        <f t="shared" si="1"/>
        <v>1746006233.8549075</v>
      </c>
      <c r="I20" s="2"/>
      <c r="J20" s="2"/>
      <c r="K20" s="2"/>
    </row>
    <row r="21" spans="1:11" ht="12.75">
      <c r="A21" s="75" t="s">
        <v>25</v>
      </c>
      <c r="B21" s="14" t="s">
        <v>169</v>
      </c>
      <c r="C21" s="15">
        <v>5075</v>
      </c>
      <c r="D21" s="101">
        <f t="shared" si="2"/>
        <v>0.002236419754174503</v>
      </c>
      <c r="E21" s="15">
        <v>17636526917000</v>
      </c>
      <c r="F21" s="102">
        <v>33143789.81</v>
      </c>
      <c r="G21" s="102">
        <v>8579710.1</v>
      </c>
      <c r="H21" s="16">
        <f t="shared" si="1"/>
        <v>3475177717.635468</v>
      </c>
      <c r="I21" s="2"/>
      <c r="J21" s="2"/>
      <c r="K21" s="2"/>
    </row>
    <row r="22" spans="1:11" ht="12.75">
      <c r="A22" s="75" t="s">
        <v>26</v>
      </c>
      <c r="B22" s="14" t="s">
        <v>170</v>
      </c>
      <c r="C22" s="15">
        <v>186</v>
      </c>
      <c r="D22" s="101">
        <f t="shared" si="2"/>
        <v>8.196533483279953E-05</v>
      </c>
      <c r="E22" s="15">
        <v>872063794000</v>
      </c>
      <c r="F22" s="102">
        <v>4747798.73</v>
      </c>
      <c r="G22" s="102">
        <v>223683.05</v>
      </c>
      <c r="H22" s="16">
        <f t="shared" si="1"/>
        <v>4688515021.505377</v>
      </c>
      <c r="I22" s="2"/>
      <c r="J22" s="2"/>
      <c r="K22" s="2"/>
    </row>
    <row r="23" spans="1:11" ht="12.75">
      <c r="A23" s="75" t="s">
        <v>155</v>
      </c>
      <c r="B23" s="14" t="s">
        <v>163</v>
      </c>
      <c r="C23" s="15">
        <v>10334</v>
      </c>
      <c r="D23" s="101">
        <f t="shared" si="2"/>
        <v>0.004553923495495432</v>
      </c>
      <c r="E23" s="15">
        <v>11226474392000</v>
      </c>
      <c r="F23" s="102">
        <v>14674816.78</v>
      </c>
      <c r="G23" s="102">
        <v>8271378.39</v>
      </c>
      <c r="H23" s="16">
        <f t="shared" si="1"/>
        <v>1086362917.7472422</v>
      </c>
      <c r="I23" s="2"/>
      <c r="J23" s="2"/>
      <c r="K23" s="2"/>
    </row>
    <row r="24" spans="1:11" ht="12.75">
      <c r="A24" s="75" t="s">
        <v>27</v>
      </c>
      <c r="B24" s="14" t="s">
        <v>28</v>
      </c>
      <c r="C24" s="15">
        <v>32</v>
      </c>
      <c r="D24" s="101">
        <f t="shared" si="2"/>
        <v>1.4101562981987015E-05</v>
      </c>
      <c r="E24" s="15">
        <v>109385224000</v>
      </c>
      <c r="F24" s="102">
        <v>3275830.23</v>
      </c>
      <c r="G24" s="102">
        <v>10727.08</v>
      </c>
      <c r="H24" s="16">
        <f t="shared" si="1"/>
        <v>3418288250</v>
      </c>
      <c r="I24" s="2"/>
      <c r="J24" s="2"/>
      <c r="K24" s="2"/>
    </row>
    <row r="25" spans="1:11" ht="12.75">
      <c r="A25" s="75" t="s">
        <v>156</v>
      </c>
      <c r="B25" s="14" t="s">
        <v>171</v>
      </c>
      <c r="C25" s="15">
        <v>98</v>
      </c>
      <c r="D25" s="101">
        <f t="shared" si="2"/>
        <v>4.3186036632335236E-05</v>
      </c>
      <c r="E25" s="15">
        <v>1430798504000</v>
      </c>
      <c r="F25" s="102">
        <v>4879382.4</v>
      </c>
      <c r="G25" s="102">
        <v>323792.59</v>
      </c>
      <c r="H25" s="16">
        <f t="shared" si="1"/>
        <v>14599984734.693878</v>
      </c>
      <c r="I25" s="2"/>
      <c r="J25" s="2"/>
      <c r="K25" s="2"/>
    </row>
    <row r="26" spans="1:11" ht="12.75">
      <c r="A26" s="75" t="s">
        <v>29</v>
      </c>
      <c r="B26" s="14" t="s">
        <v>172</v>
      </c>
      <c r="C26" s="15">
        <v>168316</v>
      </c>
      <c r="D26" s="101">
        <f t="shared" si="2"/>
        <v>0.07417245858987896</v>
      </c>
      <c r="E26" s="15">
        <v>37941346337000</v>
      </c>
      <c r="F26" s="102">
        <v>19791682.01</v>
      </c>
      <c r="G26" s="102">
        <v>33119609.33</v>
      </c>
      <c r="H26" s="16">
        <f t="shared" si="1"/>
        <v>225417347.94671926</v>
      </c>
      <c r="I26" s="2"/>
      <c r="J26" s="2"/>
      <c r="K26" s="2"/>
    </row>
    <row r="27" spans="1:11" ht="12.75">
      <c r="A27" s="75" t="s">
        <v>30</v>
      </c>
      <c r="B27" s="14" t="s">
        <v>173</v>
      </c>
      <c r="C27" s="15">
        <v>47348</v>
      </c>
      <c r="D27" s="101">
        <f t="shared" si="2"/>
        <v>0.020865025127222537</v>
      </c>
      <c r="E27" s="15">
        <v>8404629019000</v>
      </c>
      <c r="F27" s="102">
        <v>1969661.25</v>
      </c>
      <c r="G27" s="102">
        <v>2395978.6</v>
      </c>
      <c r="H27" s="16">
        <f t="shared" si="1"/>
        <v>177507582.5589254</v>
      </c>
      <c r="I27" s="2"/>
      <c r="J27" s="2"/>
      <c r="K27" s="2"/>
    </row>
    <row r="28" spans="1:11" ht="12.75">
      <c r="A28" s="75" t="s">
        <v>31</v>
      </c>
      <c r="B28" s="14" t="s">
        <v>174</v>
      </c>
      <c r="C28" s="15">
        <v>57297</v>
      </c>
      <c r="D28" s="101">
        <f t="shared" si="2"/>
        <v>0.02524928919309094</v>
      </c>
      <c r="E28" s="15">
        <v>15420857763000</v>
      </c>
      <c r="F28" s="102">
        <v>20245149.41</v>
      </c>
      <c r="G28" s="102">
        <v>16092820.66</v>
      </c>
      <c r="H28" s="16">
        <f t="shared" si="1"/>
        <v>269139008.37740195</v>
      </c>
      <c r="I28" s="2"/>
      <c r="J28" s="2"/>
      <c r="K28" s="2"/>
    </row>
    <row r="29" spans="1:11" ht="12.75">
      <c r="A29" s="75" t="s">
        <v>157</v>
      </c>
      <c r="B29" s="14" t="s">
        <v>164</v>
      </c>
      <c r="C29" s="15">
        <v>1196</v>
      </c>
      <c r="D29" s="101">
        <f t="shared" si="2"/>
        <v>0.0005270459164517647</v>
      </c>
      <c r="E29" s="15">
        <v>834841096000</v>
      </c>
      <c r="F29" s="102">
        <v>793474.05</v>
      </c>
      <c r="G29" s="102">
        <v>123587.68</v>
      </c>
      <c r="H29" s="16">
        <f t="shared" si="1"/>
        <v>698027672.2408026</v>
      </c>
      <c r="I29" s="2"/>
      <c r="J29" s="2"/>
      <c r="K29" s="2"/>
    </row>
    <row r="30" spans="1:11" ht="12.75">
      <c r="A30" s="75" t="s">
        <v>32</v>
      </c>
      <c r="B30" s="14" t="s">
        <v>33</v>
      </c>
      <c r="C30" s="15">
        <v>37023</v>
      </c>
      <c r="D30" s="101">
        <f t="shared" si="2"/>
        <v>0.01631506769631579</v>
      </c>
      <c r="E30" s="15">
        <v>5586406442000</v>
      </c>
      <c r="F30" s="102">
        <v>14236056.9</v>
      </c>
      <c r="G30" s="102">
        <v>39667.83</v>
      </c>
      <c r="H30" s="16">
        <f t="shared" si="1"/>
        <v>150890161.30513465</v>
      </c>
      <c r="I30" s="2"/>
      <c r="J30" s="2"/>
      <c r="K30" s="2"/>
    </row>
    <row r="31" spans="1:11" ht="12.75">
      <c r="A31" s="75" t="s">
        <v>34</v>
      </c>
      <c r="B31" s="14" t="s">
        <v>175</v>
      </c>
      <c r="C31" s="15">
        <v>81</v>
      </c>
      <c r="D31" s="101">
        <f t="shared" si="2"/>
        <v>3.569458129815463E-05</v>
      </c>
      <c r="E31" s="15">
        <v>131698772000</v>
      </c>
      <c r="F31" s="102">
        <v>948723.12</v>
      </c>
      <c r="G31" s="102">
        <v>0</v>
      </c>
      <c r="H31" s="16">
        <f t="shared" si="1"/>
        <v>1625910765.4320989</v>
      </c>
      <c r="I31" s="2"/>
      <c r="J31" s="2"/>
      <c r="K31" s="2"/>
    </row>
    <row r="32" spans="1:11" ht="12.75">
      <c r="A32" s="75" t="s">
        <v>35</v>
      </c>
      <c r="B32" s="14" t="s">
        <v>176</v>
      </c>
      <c r="C32" s="15">
        <v>19110</v>
      </c>
      <c r="D32" s="101">
        <f t="shared" si="2"/>
        <v>0.00842127714330537</v>
      </c>
      <c r="E32" s="15">
        <v>1409868711000</v>
      </c>
      <c r="F32" s="102">
        <v>19974633.4</v>
      </c>
      <c r="G32" s="102">
        <v>5499.97</v>
      </c>
      <c r="H32" s="16">
        <f t="shared" si="1"/>
        <v>73776489.32496075</v>
      </c>
      <c r="I32" s="2"/>
      <c r="J32" s="2"/>
      <c r="K32" s="2"/>
    </row>
    <row r="33" spans="1:11" ht="12.75">
      <c r="A33" s="75" t="s">
        <v>36</v>
      </c>
      <c r="B33" s="14" t="s">
        <v>37</v>
      </c>
      <c r="C33" s="15">
        <v>2842</v>
      </c>
      <c r="D33" s="101">
        <f t="shared" si="2"/>
        <v>0.001252395062337722</v>
      </c>
      <c r="E33" s="15">
        <v>2707612621000</v>
      </c>
      <c r="F33" s="102">
        <v>6998757.29</v>
      </c>
      <c r="G33" s="102">
        <v>618.8</v>
      </c>
      <c r="H33" s="16">
        <f t="shared" si="1"/>
        <v>952713800.4926108</v>
      </c>
      <c r="I33" s="2"/>
      <c r="J33" s="2"/>
      <c r="K33" s="2"/>
    </row>
    <row r="34" spans="1:11" ht="12.75">
      <c r="A34" s="75" t="s">
        <v>38</v>
      </c>
      <c r="B34" s="14" t="s">
        <v>177</v>
      </c>
      <c r="C34" s="15">
        <v>20523</v>
      </c>
      <c r="D34" s="101">
        <f t="shared" si="2"/>
        <v>0.009043949283728736</v>
      </c>
      <c r="E34" s="15">
        <v>15755445979000</v>
      </c>
      <c r="F34" s="102">
        <v>30303976.4</v>
      </c>
      <c r="G34" s="102">
        <v>522.35</v>
      </c>
      <c r="H34" s="16">
        <f t="shared" si="1"/>
        <v>767697021.8291672</v>
      </c>
      <c r="I34" s="2"/>
      <c r="J34" s="2"/>
      <c r="K34" s="2"/>
    </row>
    <row r="35" spans="1:11" ht="12.75">
      <c r="A35" s="75" t="s">
        <v>158</v>
      </c>
      <c r="B35" s="14" t="s">
        <v>165</v>
      </c>
      <c r="C35" s="15">
        <v>9929</v>
      </c>
      <c r="D35" s="101">
        <f t="shared" si="2"/>
        <v>0.004375450589004659</v>
      </c>
      <c r="E35" s="15">
        <v>5402009587000</v>
      </c>
      <c r="F35" s="102">
        <v>18828490.85</v>
      </c>
      <c r="G35" s="102">
        <v>15891.31</v>
      </c>
      <c r="H35" s="16">
        <f>+E35/C35</f>
        <v>544063811.763521</v>
      </c>
      <c r="I35" s="2"/>
      <c r="J35" s="2"/>
      <c r="K35" s="2"/>
    </row>
    <row r="36" spans="1:11" ht="12.75">
      <c r="A36" s="75" t="s">
        <v>159</v>
      </c>
      <c r="B36" s="14" t="s">
        <v>166</v>
      </c>
      <c r="C36" s="15">
        <v>10718</v>
      </c>
      <c r="D36" s="101">
        <f t="shared" si="2"/>
        <v>0.0047231422512792765</v>
      </c>
      <c r="E36" s="15">
        <v>1620614676000</v>
      </c>
      <c r="F36" s="102">
        <v>8640777.58</v>
      </c>
      <c r="G36" s="102">
        <v>204344.73</v>
      </c>
      <c r="H36" s="16">
        <f t="shared" si="1"/>
        <v>151204952.04329166</v>
      </c>
      <c r="I36" s="2"/>
      <c r="J36" s="2"/>
      <c r="K36" s="2"/>
    </row>
    <row r="37" spans="1:11" ht="12.75">
      <c r="A37" s="75" t="s">
        <v>39</v>
      </c>
      <c r="B37" s="14" t="s">
        <v>40</v>
      </c>
      <c r="C37" s="15">
        <v>8</v>
      </c>
      <c r="D37" s="101">
        <f t="shared" si="2"/>
        <v>3.525390745496754E-06</v>
      </c>
      <c r="E37" s="15">
        <v>4171989000</v>
      </c>
      <c r="F37" s="102">
        <v>167538.53</v>
      </c>
      <c r="G37" s="102">
        <v>0</v>
      </c>
      <c r="H37" s="16">
        <f t="shared" si="1"/>
        <v>521498625</v>
      </c>
      <c r="I37" s="2"/>
      <c r="J37" s="2"/>
      <c r="K37" s="2"/>
    </row>
    <row r="38" spans="1:11" ht="13.5" thickBot="1">
      <c r="A38" s="265" t="s">
        <v>41</v>
      </c>
      <c r="B38" s="248" t="s">
        <v>49</v>
      </c>
      <c r="C38" s="15">
        <v>20</v>
      </c>
      <c r="D38" s="101">
        <f t="shared" si="2"/>
        <v>8.813476863741886E-06</v>
      </c>
      <c r="E38" s="15">
        <v>2909424000</v>
      </c>
      <c r="F38" s="102">
        <v>161855.97</v>
      </c>
      <c r="G38" s="102">
        <v>84.45</v>
      </c>
      <c r="H38" s="16">
        <f t="shared" si="1"/>
        <v>145471200</v>
      </c>
      <c r="I38" s="2"/>
      <c r="J38" s="2"/>
      <c r="K38" s="2"/>
    </row>
    <row r="39" spans="1:9" ht="14.25" thickBot="1" thickTop="1">
      <c r="A39" s="239"/>
      <c r="B39" s="240" t="s">
        <v>357</v>
      </c>
      <c r="C39" s="241">
        <f>SUM(C19:C38)</f>
        <v>2248817</v>
      </c>
      <c r="D39" s="242">
        <f>+C39/C43</f>
        <v>0.9909948300144718</v>
      </c>
      <c r="E39" s="241">
        <f>SUM(E19:E38)</f>
        <v>277924601529000</v>
      </c>
      <c r="F39" s="244">
        <f>SUM(F19:F38)</f>
        <v>330193785.06</v>
      </c>
      <c r="G39" s="244">
        <f>SUM(G19:G38)</f>
        <v>246371347.89999998</v>
      </c>
      <c r="H39" s="243">
        <f>SUM(H19:H38)</f>
        <v>35395969609.096504</v>
      </c>
      <c r="I39" s="2"/>
    </row>
    <row r="40" spans="1:9" ht="12.75">
      <c r="A40" s="233"/>
      <c r="B40" s="234"/>
      <c r="C40" s="235"/>
      <c r="D40" s="236"/>
      <c r="E40" s="235"/>
      <c r="F40" s="237"/>
      <c r="G40" s="237"/>
      <c r="H40" s="238"/>
      <c r="I40" s="2"/>
    </row>
    <row r="41" spans="1:9" ht="13.5" thickBot="1">
      <c r="A41" s="75"/>
      <c r="B41" s="248" t="s">
        <v>2670</v>
      </c>
      <c r="C41" s="15">
        <v>8850</v>
      </c>
      <c r="D41" s="104">
        <f>+C41/$C$43</f>
        <v>0.003899963512205784</v>
      </c>
      <c r="E41" s="15">
        <v>247691758900</v>
      </c>
      <c r="F41" s="102">
        <v>5123668.52</v>
      </c>
      <c r="G41" s="102">
        <v>444173.6</v>
      </c>
      <c r="H41" s="16">
        <f t="shared" si="1"/>
        <v>27987769.367231637</v>
      </c>
      <c r="I41" s="2"/>
    </row>
    <row r="42" spans="1:9" ht="14.25" thickBot="1" thickTop="1">
      <c r="A42" s="76"/>
      <c r="B42" s="18" t="s">
        <v>125</v>
      </c>
      <c r="C42" s="19">
        <v>11585</v>
      </c>
      <c r="D42" s="104">
        <f>+C42/$C$43</f>
        <v>0.005105206473322487</v>
      </c>
      <c r="E42" s="19">
        <v>1907334411600</v>
      </c>
      <c r="F42" s="105">
        <v>1245092913.88</v>
      </c>
      <c r="G42" s="105">
        <v>1693552.18</v>
      </c>
      <c r="H42" s="20">
        <f t="shared" si="1"/>
        <v>164638274.63098836</v>
      </c>
      <c r="I42" s="2"/>
    </row>
    <row r="43" spans="1:8" ht="14.25" thickBot="1" thickTop="1">
      <c r="A43" s="5"/>
      <c r="B43" s="132" t="s">
        <v>52</v>
      </c>
      <c r="C43" s="133">
        <f>SUM(C39:C42)</f>
        <v>2269252</v>
      </c>
      <c r="D43" s="134">
        <f>+D42+D39</f>
        <v>0.9961000364877942</v>
      </c>
      <c r="E43" s="133">
        <f>SUM(E39:E42)</f>
        <v>280079627699500</v>
      </c>
      <c r="F43" s="300">
        <f>SUM(F39:F42)</f>
        <v>1580410367.46</v>
      </c>
      <c r="G43" s="300">
        <f>SUM(G39:G42)</f>
        <v>248509073.67999998</v>
      </c>
      <c r="H43" s="133">
        <f>SUM(H39:H42)</f>
        <v>35588595653.09473</v>
      </c>
    </row>
    <row r="44" ht="14.25" thickBot="1" thickTop="1"/>
    <row r="45" spans="2:7" ht="14.25" thickBot="1" thickTop="1">
      <c r="B45" s="21" t="s">
        <v>358</v>
      </c>
      <c r="C45" s="22">
        <v>9250</v>
      </c>
      <c r="D45" s="63"/>
      <c r="E45" s="22">
        <v>5128389402400</v>
      </c>
      <c r="F45" s="94">
        <v>499994179.19</v>
      </c>
      <c r="G45" s="94">
        <v>391892.18</v>
      </c>
    </row>
    <row r="46" ht="13.5" thickTop="1"/>
    <row r="48" spans="1:5" ht="12.75">
      <c r="A48" s="3"/>
      <c r="B48"/>
      <c r="E48" s="1"/>
    </row>
  </sheetData>
  <sheetProtection/>
  <mergeCells count="4">
    <mergeCell ref="A2:G2"/>
    <mergeCell ref="A3:G3"/>
    <mergeCell ref="A5:G5"/>
    <mergeCell ref="A6:G6"/>
  </mergeCells>
  <printOptions/>
  <pageMargins left="1.36" right="0.69" top="0.29" bottom="0.26" header="0" footer="0"/>
  <pageSetup fitToHeight="1" fitToWidth="1" horizontalDpi="600" verticalDpi="600" orientation="landscape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3" bestFit="1" customWidth="1"/>
    <col min="2" max="2" width="11.140625" style="3" customWidth="1"/>
    <col min="3" max="3" width="14.57421875" style="23" customWidth="1"/>
    <col min="4" max="4" width="23.28125" style="1" customWidth="1"/>
    <col min="5" max="5" width="15.28125" style="78" bestFit="1" customWidth="1"/>
    <col min="6" max="6" width="20.140625" style="78" customWidth="1"/>
    <col min="7" max="7" width="13.28125" style="0" bestFit="1" customWidth="1"/>
    <col min="8" max="8" width="17.421875" style="0" bestFit="1" customWidth="1"/>
  </cols>
  <sheetData>
    <row r="2" spans="1:6" s="37" customFormat="1" ht="12.75">
      <c r="A2" s="307" t="s">
        <v>190</v>
      </c>
      <c r="B2" s="307"/>
      <c r="C2" s="307"/>
      <c r="D2" s="307"/>
      <c r="E2" s="307"/>
      <c r="F2" s="307"/>
    </row>
    <row r="3" spans="1:6" s="37" customFormat="1" ht="12.75">
      <c r="A3" s="307" t="s">
        <v>62</v>
      </c>
      <c r="B3" s="307"/>
      <c r="C3" s="307"/>
      <c r="D3" s="307"/>
      <c r="E3" s="307"/>
      <c r="F3" s="307"/>
    </row>
    <row r="4" spans="1:6" s="37" customFormat="1" ht="12.75">
      <c r="A4" s="5"/>
      <c r="B4" s="5"/>
      <c r="C4" s="32"/>
      <c r="D4" s="32"/>
      <c r="E4" s="172"/>
      <c r="F4" s="172"/>
    </row>
    <row r="5" spans="1:6" s="37" customFormat="1" ht="12.75">
      <c r="A5" s="5"/>
      <c r="B5" s="5"/>
      <c r="C5" s="32"/>
      <c r="D5" s="32"/>
      <c r="E5" s="172"/>
      <c r="F5" s="172"/>
    </row>
    <row r="6" spans="1:6" s="37" customFormat="1" ht="12.75">
      <c r="A6" s="307" t="s">
        <v>146</v>
      </c>
      <c r="B6" s="307"/>
      <c r="C6" s="307"/>
      <c r="D6" s="307"/>
      <c r="E6" s="307"/>
      <c r="F6" s="307"/>
    </row>
    <row r="7" spans="1:6" s="37" customFormat="1" ht="12.75">
      <c r="A7" s="307" t="s">
        <v>2732</v>
      </c>
      <c r="B7" s="307"/>
      <c r="C7" s="307"/>
      <c r="D7" s="307"/>
      <c r="E7" s="307"/>
      <c r="F7" s="307"/>
    </row>
    <row r="8" ht="13.5" thickBot="1">
      <c r="C8" s="1"/>
    </row>
    <row r="9" spans="1:6" ht="13.5" thickTop="1">
      <c r="A9" s="35" t="s">
        <v>69</v>
      </c>
      <c r="B9" s="39"/>
      <c r="C9" s="39"/>
      <c r="D9" s="33"/>
      <c r="E9" s="217"/>
      <c r="F9" s="217"/>
    </row>
    <row r="10" spans="1:6" ht="13.5" thickBot="1">
      <c r="A10" s="36" t="s">
        <v>57</v>
      </c>
      <c r="B10" s="34" t="s">
        <v>64</v>
      </c>
      <c r="C10" s="34" t="s">
        <v>59</v>
      </c>
      <c r="D10" s="34" t="s">
        <v>2672</v>
      </c>
      <c r="E10" s="143" t="s">
        <v>60</v>
      </c>
      <c r="F10" s="143" t="s">
        <v>61</v>
      </c>
    </row>
    <row r="11" spans="1:6" ht="14.25" thickBot="1" thickTop="1">
      <c r="A11" s="249" t="s">
        <v>2735</v>
      </c>
      <c r="B11" s="54"/>
      <c r="C11" s="29">
        <v>0</v>
      </c>
      <c r="D11" s="29">
        <v>0</v>
      </c>
      <c r="E11" s="141">
        <v>0</v>
      </c>
      <c r="F11" s="294">
        <v>0</v>
      </c>
    </row>
    <row r="12" spans="1:6" ht="15.75" thickBot="1">
      <c r="A12" s="50" t="s">
        <v>2733</v>
      </c>
      <c r="B12" s="68"/>
      <c r="C12" s="42">
        <f>SUM(C11:C11)</f>
        <v>0</v>
      </c>
      <c r="D12" s="42">
        <f>SUM(D11:D11)</f>
        <v>0</v>
      </c>
      <c r="E12" s="174">
        <f>SUM(E11:E11)</f>
        <v>0</v>
      </c>
      <c r="F12" s="174">
        <f>SUM(F11:F11)</f>
        <v>0</v>
      </c>
    </row>
    <row r="13" spans="1:6" ht="12.75">
      <c r="A13" s="46">
        <v>2012</v>
      </c>
      <c r="B13" s="56" t="s">
        <v>191</v>
      </c>
      <c r="C13" s="47">
        <v>6</v>
      </c>
      <c r="D13" s="48">
        <v>34465595000</v>
      </c>
      <c r="E13" s="150">
        <v>621720.81</v>
      </c>
      <c r="F13" s="183">
        <v>214.81</v>
      </c>
    </row>
    <row r="14" spans="1:6" ht="12.75">
      <c r="A14" s="249">
        <v>2012</v>
      </c>
      <c r="B14" s="54">
        <v>1</v>
      </c>
      <c r="C14" s="29">
        <v>104929</v>
      </c>
      <c r="D14" s="15">
        <v>2776499111000</v>
      </c>
      <c r="E14" s="102">
        <v>9405356.3</v>
      </c>
      <c r="F14" s="103">
        <v>10868020.76</v>
      </c>
    </row>
    <row r="15" spans="1:6" ht="12.75">
      <c r="A15" s="249">
        <v>2012</v>
      </c>
      <c r="B15" s="54">
        <v>2</v>
      </c>
      <c r="C15" s="29">
        <v>496002</v>
      </c>
      <c r="D15" s="15">
        <v>24721957248000</v>
      </c>
      <c r="E15" s="102">
        <v>38533271.56</v>
      </c>
      <c r="F15" s="103">
        <v>55040722.04</v>
      </c>
    </row>
    <row r="16" spans="1:8" ht="12.75">
      <c r="A16" s="249">
        <v>2012</v>
      </c>
      <c r="B16" s="54">
        <v>3</v>
      </c>
      <c r="C16" s="29">
        <v>604369</v>
      </c>
      <c r="D16" s="15">
        <v>42870737101000</v>
      </c>
      <c r="E16" s="102">
        <v>38463067.63</v>
      </c>
      <c r="F16" s="103">
        <v>60533453.54</v>
      </c>
      <c r="G16" s="1"/>
      <c r="H16" s="1"/>
    </row>
    <row r="17" spans="1:8" ht="12.75">
      <c r="A17" s="249">
        <v>2012</v>
      </c>
      <c r="B17" s="54">
        <v>4</v>
      </c>
      <c r="C17" s="29">
        <v>389975</v>
      </c>
      <c r="D17" s="15">
        <v>33835032253000</v>
      </c>
      <c r="E17" s="102">
        <v>14766596.1</v>
      </c>
      <c r="F17" s="103">
        <v>24009988.93</v>
      </c>
      <c r="H17" s="1"/>
    </row>
    <row r="18" spans="1:6" ht="12.75">
      <c r="A18" s="249">
        <v>2012</v>
      </c>
      <c r="B18" s="54">
        <v>5</v>
      </c>
      <c r="C18" s="29">
        <v>133756</v>
      </c>
      <c r="D18" s="15">
        <v>17140892367000</v>
      </c>
      <c r="E18" s="102">
        <v>7243254.22</v>
      </c>
      <c r="F18" s="103">
        <v>10269480.85</v>
      </c>
    </row>
    <row r="19" spans="1:6" ht="13.5" thickBot="1">
      <c r="A19" s="26">
        <v>2012</v>
      </c>
      <c r="B19" s="55">
        <v>6</v>
      </c>
      <c r="C19" s="44">
        <v>126129</v>
      </c>
      <c r="D19" s="45">
        <v>23910144695000</v>
      </c>
      <c r="E19" s="113">
        <v>8940669.3</v>
      </c>
      <c r="F19" s="114">
        <v>10767738.2</v>
      </c>
    </row>
    <row r="20" spans="1:6" ht="15.75" thickBot="1">
      <c r="A20" s="50" t="s">
        <v>2734</v>
      </c>
      <c r="B20" s="68"/>
      <c r="C20" s="42">
        <f>SUM(C13:C19)</f>
        <v>1855166</v>
      </c>
      <c r="D20" s="42">
        <f>SUM(D13:D19)</f>
        <v>145289728370000</v>
      </c>
      <c r="E20" s="174">
        <f>SUM(E13:E19)</f>
        <v>117973935.92</v>
      </c>
      <c r="F20" s="174">
        <f>SUM(F13:F19)</f>
        <v>171489619.13</v>
      </c>
    </row>
    <row r="21" spans="1:6" s="67" customFormat="1" ht="16.5" thickBot="1" thickTop="1">
      <c r="A21" s="332" t="s">
        <v>52</v>
      </c>
      <c r="B21" s="332"/>
      <c r="C21" s="52">
        <f>+C20+C12</f>
        <v>1855166</v>
      </c>
      <c r="D21" s="52">
        <f>+D20+D12</f>
        <v>145289728370000</v>
      </c>
      <c r="E21" s="52">
        <f>+E20+E12</f>
        <v>117973935.92</v>
      </c>
      <c r="F21" s="52">
        <f>+F20+F12</f>
        <v>171489619.13</v>
      </c>
    </row>
    <row r="22" ht="13.5" thickTop="1"/>
    <row r="23" ht="12.75">
      <c r="A23" s="24" t="s">
        <v>68</v>
      </c>
    </row>
    <row r="24" ht="12.75">
      <c r="A24" t="s">
        <v>77</v>
      </c>
    </row>
    <row r="27" spans="4:6" ht="12.75">
      <c r="D27" s="23"/>
      <c r="E27" s="139"/>
      <c r="F27" s="139"/>
    </row>
  </sheetData>
  <sheetProtection/>
  <mergeCells count="5">
    <mergeCell ref="A21:B21"/>
    <mergeCell ref="A2:F2"/>
    <mergeCell ref="A3:F3"/>
    <mergeCell ref="A6:F6"/>
    <mergeCell ref="A7:F7"/>
  </mergeCells>
  <printOptions/>
  <pageMargins left="0.74" right="0.54" top="0.92" bottom="1" header="0" footer="0"/>
  <pageSetup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6.00390625" style="3" customWidth="1"/>
    <col min="2" max="2" width="3.00390625" style="0" bestFit="1" customWidth="1"/>
    <col min="3" max="3" width="31.421875" style="0" customWidth="1"/>
    <col min="4" max="4" width="15.140625" style="1" customWidth="1"/>
    <col min="5" max="5" width="21.8515625" style="1" customWidth="1"/>
    <col min="6" max="6" width="17.7109375" style="1" customWidth="1"/>
    <col min="7" max="7" width="18.8515625" style="1" bestFit="1" customWidth="1"/>
    <col min="8" max="8" width="13.28125" style="0" bestFit="1" customWidth="1"/>
    <col min="9" max="9" width="6.57421875" style="0" customWidth="1"/>
    <col min="10" max="10" width="30.57421875" style="1" bestFit="1" customWidth="1"/>
    <col min="11" max="11" width="16.421875" style="0" bestFit="1" customWidth="1"/>
    <col min="12" max="12" width="15.28125" style="0" bestFit="1" customWidth="1"/>
    <col min="14" max="14" width="14.28125" style="1" bestFit="1" customWidth="1"/>
  </cols>
  <sheetData>
    <row r="1" spans="1:14" s="37" customFormat="1" ht="12.75">
      <c r="A1" s="307"/>
      <c r="B1" s="307"/>
      <c r="C1" s="307"/>
      <c r="D1" s="307"/>
      <c r="E1" s="307"/>
      <c r="F1" s="307"/>
      <c r="G1" s="307"/>
      <c r="J1" s="165"/>
      <c r="N1" s="165"/>
    </row>
    <row r="2" spans="1:14" s="37" customFormat="1" ht="12.75">
      <c r="A2" s="307" t="s">
        <v>190</v>
      </c>
      <c r="B2" s="307"/>
      <c r="C2" s="307"/>
      <c r="D2" s="307"/>
      <c r="E2" s="307"/>
      <c r="F2" s="307"/>
      <c r="G2" s="31"/>
      <c r="J2" s="165"/>
      <c r="N2" s="165"/>
    </row>
    <row r="3" spans="1:14" s="37" customFormat="1" ht="12.75">
      <c r="A3" s="307" t="s">
        <v>62</v>
      </c>
      <c r="B3" s="307"/>
      <c r="C3" s="307"/>
      <c r="D3" s="307"/>
      <c r="E3" s="307"/>
      <c r="F3" s="307"/>
      <c r="G3" s="5"/>
      <c r="J3" s="165"/>
      <c r="N3" s="165"/>
    </row>
    <row r="4" spans="1:14" s="37" customFormat="1" ht="12.75">
      <c r="A4" s="5"/>
      <c r="B4" s="31"/>
      <c r="C4" s="32"/>
      <c r="D4" s="32"/>
      <c r="E4" s="32"/>
      <c r="F4" s="32"/>
      <c r="J4" s="165"/>
      <c r="N4" s="165"/>
    </row>
    <row r="5" spans="1:14" s="37" customFormat="1" ht="12.75">
      <c r="A5" s="307" t="s">
        <v>98</v>
      </c>
      <c r="B5" s="307"/>
      <c r="C5" s="307"/>
      <c r="D5" s="307"/>
      <c r="E5" s="307"/>
      <c r="F5" s="307"/>
      <c r="G5" s="307"/>
      <c r="J5" s="165"/>
      <c r="N5" s="165"/>
    </row>
    <row r="6" spans="1:14" s="37" customFormat="1" ht="12.75">
      <c r="A6" s="307" t="s">
        <v>2732</v>
      </c>
      <c r="B6" s="307"/>
      <c r="C6" s="307"/>
      <c r="D6" s="307"/>
      <c r="E6" s="307"/>
      <c r="F6" s="307"/>
      <c r="G6" s="307"/>
      <c r="J6" s="165"/>
      <c r="N6" s="165"/>
    </row>
    <row r="7" spans="2:4" ht="13.5" thickBot="1">
      <c r="B7" s="3"/>
      <c r="D7" s="23"/>
    </row>
    <row r="8" spans="1:7" ht="13.5" thickTop="1">
      <c r="A8" s="35" t="s">
        <v>69</v>
      </c>
      <c r="B8" s="40"/>
      <c r="C8" s="41"/>
      <c r="D8" s="39"/>
      <c r="E8" s="33"/>
      <c r="F8" s="33"/>
      <c r="G8" s="33"/>
    </row>
    <row r="9" spans="1:7" ht="13.5" thickBot="1">
      <c r="A9" s="36" t="s">
        <v>99</v>
      </c>
      <c r="B9" s="321" t="s">
        <v>65</v>
      </c>
      <c r="C9" s="322"/>
      <c r="D9" s="34" t="s">
        <v>59</v>
      </c>
      <c r="E9" s="34" t="s">
        <v>2672</v>
      </c>
      <c r="F9" s="34" t="s">
        <v>60</v>
      </c>
      <c r="G9" s="34" t="s">
        <v>61</v>
      </c>
    </row>
    <row r="10" spans="1:11" ht="13.5" thickTop="1">
      <c r="A10" s="250" t="s">
        <v>362</v>
      </c>
      <c r="B10" s="70"/>
      <c r="C10" s="248" t="s">
        <v>2675</v>
      </c>
      <c r="D10" s="15">
        <v>76</v>
      </c>
      <c r="E10" s="15">
        <v>58697939000</v>
      </c>
      <c r="F10" s="15">
        <v>3369843.12</v>
      </c>
      <c r="G10" s="16">
        <v>34431.84</v>
      </c>
      <c r="H10" s="167"/>
      <c r="I10" s="1"/>
      <c r="K10" s="1"/>
    </row>
    <row r="11" spans="1:11" ht="13.5" thickBot="1">
      <c r="A11" s="250" t="s">
        <v>362</v>
      </c>
      <c r="B11" s="70"/>
      <c r="C11" s="248" t="s">
        <v>2676</v>
      </c>
      <c r="D11" s="15">
        <v>3116</v>
      </c>
      <c r="E11" s="15">
        <v>65283943500</v>
      </c>
      <c r="F11" s="15">
        <v>1039126.62</v>
      </c>
      <c r="G11" s="16">
        <v>141154.99</v>
      </c>
      <c r="H11" s="167"/>
      <c r="I11" s="1"/>
      <c r="K11" s="1"/>
    </row>
    <row r="12" spans="1:14" ht="15.75" thickBot="1">
      <c r="A12" s="50" t="s">
        <v>363</v>
      </c>
      <c r="B12" s="51"/>
      <c r="C12" s="71"/>
      <c r="D12" s="42">
        <f>SUM(D10:D11)</f>
        <v>3192</v>
      </c>
      <c r="E12" s="42">
        <f>SUM(E10:E11)</f>
        <v>123981882500</v>
      </c>
      <c r="F12" s="42">
        <f>SUM(F10:F11)</f>
        <v>4408969.74</v>
      </c>
      <c r="G12" s="42">
        <f>SUM(G10:G11)</f>
        <v>175586.83</v>
      </c>
      <c r="K12" s="1"/>
      <c r="L12" s="269"/>
      <c r="M12" s="269"/>
      <c r="N12"/>
    </row>
    <row r="13" spans="1:14" ht="12.75">
      <c r="A13" s="250">
        <v>2005</v>
      </c>
      <c r="B13" s="70"/>
      <c r="C13" s="248" t="s">
        <v>2675</v>
      </c>
      <c r="D13" s="15">
        <v>334</v>
      </c>
      <c r="E13" s="15">
        <v>27527371000</v>
      </c>
      <c r="F13" s="15">
        <v>4675136.41</v>
      </c>
      <c r="G13" s="16">
        <v>12770.2</v>
      </c>
      <c r="H13" s="167"/>
      <c r="K13" s="1"/>
      <c r="L13" s="269"/>
      <c r="M13" s="269"/>
      <c r="N13"/>
    </row>
    <row r="14" spans="1:14" ht="13.5" thickBot="1">
      <c r="A14" s="250">
        <v>2005</v>
      </c>
      <c r="B14" s="70"/>
      <c r="C14" s="248" t="s">
        <v>2676</v>
      </c>
      <c r="D14" s="15">
        <v>2549</v>
      </c>
      <c r="E14" s="15">
        <v>54002497000</v>
      </c>
      <c r="F14" s="15">
        <v>1717221.52</v>
      </c>
      <c r="G14" s="16">
        <v>48926.55</v>
      </c>
      <c r="H14" s="167"/>
      <c r="K14" s="1"/>
      <c r="L14" s="269"/>
      <c r="M14" s="269"/>
      <c r="N14"/>
    </row>
    <row r="15" spans="1:14" ht="15.75" thickBot="1">
      <c r="A15" s="50" t="s">
        <v>124</v>
      </c>
      <c r="B15" s="51"/>
      <c r="C15" s="71"/>
      <c r="D15" s="42">
        <f>SUM(D13:D14)</f>
        <v>2883</v>
      </c>
      <c r="E15" s="42">
        <f>SUM(E13:E14)</f>
        <v>81529868000</v>
      </c>
      <c r="F15" s="42">
        <f>SUM(F13:F14)</f>
        <v>6392357.93</v>
      </c>
      <c r="G15" s="42">
        <f>SUM(G13:G14)</f>
        <v>61696.75</v>
      </c>
      <c r="K15" s="1"/>
      <c r="L15" s="269"/>
      <c r="M15" s="269"/>
      <c r="N15"/>
    </row>
    <row r="16" spans="1:14" ht="12.75">
      <c r="A16" s="250">
        <v>2006</v>
      </c>
      <c r="B16" s="70"/>
      <c r="C16" s="248" t="s">
        <v>2675</v>
      </c>
      <c r="D16" s="15">
        <v>11009</v>
      </c>
      <c r="E16" s="15">
        <v>1794574455100</v>
      </c>
      <c r="F16" s="15">
        <v>1234785187.67</v>
      </c>
      <c r="G16" s="16">
        <v>1625951.76</v>
      </c>
      <c r="K16" s="1"/>
      <c r="L16" s="269"/>
      <c r="M16" s="269"/>
      <c r="N16"/>
    </row>
    <row r="17" spans="1:14" ht="13.5" thickBot="1">
      <c r="A17" s="250">
        <v>2006</v>
      </c>
      <c r="B17" s="70"/>
      <c r="C17" s="248" t="s">
        <v>2676</v>
      </c>
      <c r="D17" s="15">
        <v>2971</v>
      </c>
      <c r="E17" s="15">
        <v>123542310500</v>
      </c>
      <c r="F17" s="15">
        <v>1334185.82</v>
      </c>
      <c r="G17" s="16">
        <v>252959.41</v>
      </c>
      <c r="H17" s="167"/>
      <c r="K17" s="1"/>
      <c r="L17" s="269"/>
      <c r="M17" s="269"/>
      <c r="N17"/>
    </row>
    <row r="18" spans="1:7" ht="15.75" thickBot="1">
      <c r="A18" s="50" t="s">
        <v>189</v>
      </c>
      <c r="B18" s="51"/>
      <c r="C18" s="71"/>
      <c r="D18" s="42">
        <f>SUM(D16:D17)</f>
        <v>13980</v>
      </c>
      <c r="E18" s="42">
        <f>SUM(E16:E17)</f>
        <v>1918116765600</v>
      </c>
      <c r="F18" s="42">
        <f>SUM(F16:F17)</f>
        <v>1236119373.49</v>
      </c>
      <c r="G18" s="42">
        <f>SUM(G16:G17)</f>
        <v>1878911.17</v>
      </c>
    </row>
    <row r="19" spans="1:14" ht="13.5" thickBot="1">
      <c r="A19" s="249">
        <v>2009</v>
      </c>
      <c r="B19" s="70"/>
      <c r="C19" s="248" t="s">
        <v>2676</v>
      </c>
      <c r="D19" s="15">
        <v>169</v>
      </c>
      <c r="E19" s="15">
        <v>2640720000</v>
      </c>
      <c r="F19" s="15">
        <v>113883.14</v>
      </c>
      <c r="G19" s="16">
        <v>494.75</v>
      </c>
      <c r="K19" s="1"/>
      <c r="L19" s="269"/>
      <c r="M19" s="269"/>
      <c r="N19"/>
    </row>
    <row r="20" spans="1:7" ht="15.75" thickBot="1">
      <c r="A20" s="50" t="s">
        <v>2736</v>
      </c>
      <c r="B20" s="51"/>
      <c r="C20" s="71"/>
      <c r="D20" s="42">
        <f>SUM(D19:D19)</f>
        <v>169</v>
      </c>
      <c r="E20" s="42">
        <f>SUM(E19:E19)</f>
        <v>2640720000</v>
      </c>
      <c r="F20" s="42">
        <f>SUM(F19:F19)</f>
        <v>113883.14</v>
      </c>
      <c r="G20" s="42">
        <f>SUM(G19:G19)</f>
        <v>494.75</v>
      </c>
    </row>
    <row r="21" spans="1:14" ht="12.75">
      <c r="A21" s="184">
        <v>2012</v>
      </c>
      <c r="B21" s="136" t="s">
        <v>21</v>
      </c>
      <c r="C21" s="185" t="s">
        <v>22</v>
      </c>
      <c r="D21" s="187">
        <v>1855166</v>
      </c>
      <c r="E21" s="187">
        <v>145289728370000</v>
      </c>
      <c r="F21" s="187">
        <v>117973935.92</v>
      </c>
      <c r="G21" s="209">
        <v>171489619.13</v>
      </c>
      <c r="H21" s="1"/>
      <c r="I21" s="2"/>
      <c r="N21"/>
    </row>
    <row r="22" spans="1:14" ht="12.75">
      <c r="A22" s="26">
        <v>2012</v>
      </c>
      <c r="B22" s="70" t="s">
        <v>23</v>
      </c>
      <c r="C22" s="14" t="s">
        <v>24</v>
      </c>
      <c r="D22" s="15">
        <v>3515</v>
      </c>
      <c r="E22" s="15">
        <v>6137211912000</v>
      </c>
      <c r="F22" s="15">
        <v>8437454.43</v>
      </c>
      <c r="G22" s="16">
        <v>5473811.85</v>
      </c>
      <c r="H22" s="1"/>
      <c r="I22" s="2"/>
      <c r="N22"/>
    </row>
    <row r="23" spans="1:14" ht="12.75">
      <c r="A23" s="26">
        <v>2012</v>
      </c>
      <c r="B23" s="70" t="s">
        <v>25</v>
      </c>
      <c r="C23" s="14" t="s">
        <v>169</v>
      </c>
      <c r="D23" s="15">
        <v>5075</v>
      </c>
      <c r="E23" s="15">
        <v>17636526917000</v>
      </c>
      <c r="F23" s="15">
        <v>33143789.81</v>
      </c>
      <c r="G23" s="16">
        <v>8579710.1</v>
      </c>
      <c r="H23" s="1"/>
      <c r="I23" s="2"/>
      <c r="J23"/>
      <c r="N23"/>
    </row>
    <row r="24" spans="1:14" ht="12.75">
      <c r="A24" s="26">
        <v>2012</v>
      </c>
      <c r="B24" s="70" t="s">
        <v>26</v>
      </c>
      <c r="C24" s="14" t="s">
        <v>170</v>
      </c>
      <c r="D24" s="15">
        <v>186</v>
      </c>
      <c r="E24" s="15">
        <v>872063794000</v>
      </c>
      <c r="F24" s="15">
        <v>4747798.73</v>
      </c>
      <c r="G24" s="16">
        <v>223683.05</v>
      </c>
      <c r="H24" s="1"/>
      <c r="I24" s="2"/>
      <c r="J24"/>
      <c r="N24"/>
    </row>
    <row r="25" spans="1:14" ht="12.75">
      <c r="A25" s="26">
        <v>2012</v>
      </c>
      <c r="B25" s="70" t="s">
        <v>155</v>
      </c>
      <c r="C25" s="14" t="s">
        <v>163</v>
      </c>
      <c r="D25" s="15">
        <v>10334</v>
      </c>
      <c r="E25" s="15">
        <v>11226474392000</v>
      </c>
      <c r="F25" s="15">
        <v>14674816.78</v>
      </c>
      <c r="G25" s="16">
        <v>8271378.39</v>
      </c>
      <c r="H25" s="1"/>
      <c r="I25" s="2"/>
      <c r="J25"/>
      <c r="N25"/>
    </row>
    <row r="26" spans="1:14" ht="12.75">
      <c r="A26" s="26">
        <v>2012</v>
      </c>
      <c r="B26" s="70" t="s">
        <v>27</v>
      </c>
      <c r="C26" s="14" t="s">
        <v>28</v>
      </c>
      <c r="D26" s="15">
        <v>32</v>
      </c>
      <c r="E26" s="15">
        <v>109385224000</v>
      </c>
      <c r="F26" s="15">
        <v>3275830.23</v>
      </c>
      <c r="G26" s="16">
        <v>10727.08</v>
      </c>
      <c r="H26" s="1"/>
      <c r="I26" s="2"/>
      <c r="J26"/>
      <c r="N26"/>
    </row>
    <row r="27" spans="1:14" ht="12.75">
      <c r="A27" s="26">
        <v>2012</v>
      </c>
      <c r="B27" s="70" t="s">
        <v>156</v>
      </c>
      <c r="C27" s="14" t="s">
        <v>171</v>
      </c>
      <c r="D27" s="15">
        <v>98</v>
      </c>
      <c r="E27" s="15">
        <v>1430798504000</v>
      </c>
      <c r="F27" s="15">
        <v>4879382.4</v>
      </c>
      <c r="G27" s="16">
        <v>323792.59</v>
      </c>
      <c r="H27" s="1"/>
      <c r="I27" s="2"/>
      <c r="J27"/>
      <c r="N27"/>
    </row>
    <row r="28" spans="1:14" ht="12.75">
      <c r="A28" s="26">
        <v>2012</v>
      </c>
      <c r="B28" s="70" t="s">
        <v>29</v>
      </c>
      <c r="C28" s="14" t="s">
        <v>172</v>
      </c>
      <c r="D28" s="15">
        <v>168316</v>
      </c>
      <c r="E28" s="15">
        <v>37941346337000</v>
      </c>
      <c r="F28" s="15">
        <v>19791682.01</v>
      </c>
      <c r="G28" s="16">
        <v>33119609.33</v>
      </c>
      <c r="H28" s="1"/>
      <c r="I28" s="2"/>
      <c r="J28"/>
      <c r="N28"/>
    </row>
    <row r="29" spans="1:14" ht="12.75">
      <c r="A29" s="26">
        <v>2012</v>
      </c>
      <c r="B29" s="70" t="s">
        <v>30</v>
      </c>
      <c r="C29" s="14" t="s">
        <v>173</v>
      </c>
      <c r="D29" s="15">
        <v>47348</v>
      </c>
      <c r="E29" s="15">
        <v>8404629019000</v>
      </c>
      <c r="F29" s="15">
        <v>1969661.25</v>
      </c>
      <c r="G29" s="16">
        <v>2395978.6</v>
      </c>
      <c r="H29" s="1"/>
      <c r="I29" s="2"/>
      <c r="J29"/>
      <c r="N29"/>
    </row>
    <row r="30" spans="1:14" ht="12.75">
      <c r="A30" s="26">
        <v>2012</v>
      </c>
      <c r="B30" s="70" t="s">
        <v>31</v>
      </c>
      <c r="C30" s="14" t="s">
        <v>174</v>
      </c>
      <c r="D30" s="15">
        <v>57297</v>
      </c>
      <c r="E30" s="15">
        <v>15420857763000</v>
      </c>
      <c r="F30" s="15">
        <v>20245149.41</v>
      </c>
      <c r="G30" s="16">
        <v>16092820.66</v>
      </c>
      <c r="H30" s="1"/>
      <c r="I30" s="2"/>
      <c r="J30"/>
      <c r="N30"/>
    </row>
    <row r="31" spans="1:14" ht="12.75">
      <c r="A31" s="26">
        <v>2012</v>
      </c>
      <c r="B31" s="70" t="s">
        <v>157</v>
      </c>
      <c r="C31" s="14" t="s">
        <v>164</v>
      </c>
      <c r="D31" s="15">
        <v>1196</v>
      </c>
      <c r="E31" s="15">
        <v>834841096000</v>
      </c>
      <c r="F31" s="15">
        <v>793474.05</v>
      </c>
      <c r="G31" s="16">
        <v>123587.68</v>
      </c>
      <c r="H31" s="1"/>
      <c r="I31" s="2"/>
      <c r="J31"/>
      <c r="N31"/>
    </row>
    <row r="32" spans="1:14" ht="12.75">
      <c r="A32" s="26">
        <v>2012</v>
      </c>
      <c r="B32" s="70" t="s">
        <v>32</v>
      </c>
      <c r="C32" s="14" t="s">
        <v>33</v>
      </c>
      <c r="D32" s="15">
        <v>37023</v>
      </c>
      <c r="E32" s="15">
        <v>5586406442000</v>
      </c>
      <c r="F32" s="15">
        <v>14236056.9</v>
      </c>
      <c r="G32" s="16">
        <v>39667.83</v>
      </c>
      <c r="H32" s="1"/>
      <c r="I32" s="2"/>
      <c r="J32"/>
      <c r="N32"/>
    </row>
    <row r="33" spans="1:14" ht="12.75">
      <c r="A33" s="26">
        <v>2012</v>
      </c>
      <c r="B33" s="70" t="s">
        <v>34</v>
      </c>
      <c r="C33" s="14" t="s">
        <v>175</v>
      </c>
      <c r="D33" s="15">
        <v>81</v>
      </c>
      <c r="E33" s="15">
        <v>131698772000</v>
      </c>
      <c r="F33" s="15">
        <v>948723.12</v>
      </c>
      <c r="G33" s="16">
        <v>0</v>
      </c>
      <c r="H33" s="1"/>
      <c r="I33" s="2"/>
      <c r="J33"/>
      <c r="N33"/>
    </row>
    <row r="34" spans="1:14" ht="12.75">
      <c r="A34" s="26">
        <v>2012</v>
      </c>
      <c r="B34" s="70" t="s">
        <v>35</v>
      </c>
      <c r="C34" s="14" t="s">
        <v>176</v>
      </c>
      <c r="D34" s="15">
        <v>19110</v>
      </c>
      <c r="E34" s="15">
        <v>1409868711000</v>
      </c>
      <c r="F34" s="15">
        <v>19974633.4</v>
      </c>
      <c r="G34" s="16">
        <v>5499.97</v>
      </c>
      <c r="H34" s="1"/>
      <c r="I34" s="2"/>
      <c r="J34"/>
      <c r="N34"/>
    </row>
    <row r="35" spans="1:14" ht="12.75">
      <c r="A35" s="26">
        <v>2012</v>
      </c>
      <c r="B35" s="70" t="s">
        <v>36</v>
      </c>
      <c r="C35" s="14" t="s">
        <v>37</v>
      </c>
      <c r="D35" s="15">
        <v>2842</v>
      </c>
      <c r="E35" s="15">
        <v>2707612621000</v>
      </c>
      <c r="F35" s="15">
        <v>6998757.29</v>
      </c>
      <c r="G35" s="16">
        <v>618.8</v>
      </c>
      <c r="H35" s="1"/>
      <c r="I35" s="2"/>
      <c r="J35"/>
      <c r="N35"/>
    </row>
    <row r="36" spans="1:14" ht="12.75">
      <c r="A36" s="26">
        <v>2012</v>
      </c>
      <c r="B36" s="70" t="s">
        <v>38</v>
      </c>
      <c r="C36" s="14" t="s">
        <v>177</v>
      </c>
      <c r="D36" s="15">
        <v>20523</v>
      </c>
      <c r="E36" s="15">
        <v>15755445979000</v>
      </c>
      <c r="F36" s="15">
        <v>30303976.4</v>
      </c>
      <c r="G36" s="16">
        <v>522.35</v>
      </c>
      <c r="H36" s="1"/>
      <c r="I36" s="2"/>
      <c r="J36"/>
      <c r="N36"/>
    </row>
    <row r="37" spans="1:14" ht="12.75">
      <c r="A37" s="26">
        <v>2012</v>
      </c>
      <c r="B37" s="70" t="s">
        <v>158</v>
      </c>
      <c r="C37" s="14" t="s">
        <v>165</v>
      </c>
      <c r="D37" s="15">
        <v>9929</v>
      </c>
      <c r="E37" s="15">
        <v>5402009587000</v>
      </c>
      <c r="F37" s="15">
        <v>18828490.85</v>
      </c>
      <c r="G37" s="16">
        <v>15891.31</v>
      </c>
      <c r="H37" s="1"/>
      <c r="I37" s="2"/>
      <c r="J37"/>
      <c r="N37"/>
    </row>
    <row r="38" spans="1:14" ht="12.75">
      <c r="A38" s="26">
        <v>2012</v>
      </c>
      <c r="B38" s="70" t="s">
        <v>159</v>
      </c>
      <c r="C38" s="14" t="s">
        <v>166</v>
      </c>
      <c r="D38" s="15">
        <v>10718</v>
      </c>
      <c r="E38" s="15">
        <v>1620614676000</v>
      </c>
      <c r="F38" s="15">
        <v>8640777.58</v>
      </c>
      <c r="G38" s="16">
        <v>204344.73</v>
      </c>
      <c r="H38" s="1"/>
      <c r="I38" s="2"/>
      <c r="J38"/>
      <c r="N38"/>
    </row>
    <row r="39" spans="1:14" ht="12.75">
      <c r="A39" s="26">
        <v>2012</v>
      </c>
      <c r="B39" s="70" t="s">
        <v>39</v>
      </c>
      <c r="C39" s="14" t="s">
        <v>40</v>
      </c>
      <c r="D39" s="15">
        <v>8</v>
      </c>
      <c r="E39" s="15">
        <v>4171989000</v>
      </c>
      <c r="F39" s="15">
        <v>167538.53</v>
      </c>
      <c r="G39" s="16">
        <v>0</v>
      </c>
      <c r="H39" s="1"/>
      <c r="I39" s="2"/>
      <c r="J39"/>
      <c r="N39"/>
    </row>
    <row r="40" spans="1:14" ht="13.5" thickBot="1">
      <c r="A40" s="26">
        <v>2012</v>
      </c>
      <c r="B40" s="137" t="s">
        <v>41</v>
      </c>
      <c r="C40" s="14" t="s">
        <v>49</v>
      </c>
      <c r="D40" s="15">
        <v>20</v>
      </c>
      <c r="E40" s="15">
        <v>2909424000</v>
      </c>
      <c r="F40" s="15">
        <v>161855.97</v>
      </c>
      <c r="G40" s="16">
        <v>84.45</v>
      </c>
      <c r="H40" s="1"/>
      <c r="I40" s="2"/>
      <c r="J40"/>
      <c r="N40"/>
    </row>
    <row r="41" spans="1:8" ht="15.75" thickBot="1">
      <c r="A41" s="50" t="s">
        <v>2737</v>
      </c>
      <c r="B41" s="51"/>
      <c r="C41" s="71"/>
      <c r="D41" s="42">
        <f>SUM(D21:D40)</f>
        <v>2248817</v>
      </c>
      <c r="E41" s="42">
        <f>SUM(E21:E40)</f>
        <v>277924601529000</v>
      </c>
      <c r="F41" s="42">
        <f>SUM(F21:F40)</f>
        <v>330193785.06</v>
      </c>
      <c r="G41" s="42">
        <f>SUM(G21:G40)</f>
        <v>246371347.89999998</v>
      </c>
      <c r="H41" s="1"/>
    </row>
    <row r="42" spans="1:14" s="65" customFormat="1" ht="16.5" thickBot="1" thickTop="1">
      <c r="A42" s="57" t="s">
        <v>52</v>
      </c>
      <c r="B42" s="69"/>
      <c r="C42" s="58"/>
      <c r="D42" s="52">
        <f>+D12+D15+D18+D20+D41</f>
        <v>2269041</v>
      </c>
      <c r="E42" s="52">
        <f>+E12+E15+E18+E20+E41</f>
        <v>280050870765100</v>
      </c>
      <c r="F42" s="52">
        <f>+F12+F15+F18+F20+F41</f>
        <v>1577228369.3600001</v>
      </c>
      <c r="G42" s="52">
        <f>+G12+G15+G18+G20+G41</f>
        <v>248488037.39999998</v>
      </c>
      <c r="H42"/>
      <c r="I42"/>
      <c r="J42" s="1"/>
      <c r="N42" s="166"/>
    </row>
    <row r="43" ht="13.5" thickTop="1"/>
    <row r="44" ht="12.75">
      <c r="A44" s="24" t="s">
        <v>68</v>
      </c>
    </row>
    <row r="45" ht="12.75">
      <c r="A45" t="s">
        <v>77</v>
      </c>
    </row>
    <row r="47" spans="6:7" ht="12.75">
      <c r="F47"/>
      <c r="G47"/>
    </row>
  </sheetData>
  <sheetProtection/>
  <mergeCells count="6">
    <mergeCell ref="B9:C9"/>
    <mergeCell ref="A1:G1"/>
    <mergeCell ref="A5:G5"/>
    <mergeCell ref="A6:G6"/>
    <mergeCell ref="A2:F2"/>
    <mergeCell ref="A3:F3"/>
  </mergeCells>
  <printOptions/>
  <pageMargins left="0.62" right="0.42" top="0.25" bottom="0.25" header="0" footer="0"/>
  <pageSetup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0.57421875" style="1" bestFit="1" customWidth="1"/>
    <col min="3" max="3" width="18.00390625" style="1" customWidth="1"/>
    <col min="4" max="4" width="20.00390625" style="1" customWidth="1"/>
    <col min="5" max="5" width="20.7109375" style="1" customWidth="1"/>
  </cols>
  <sheetData>
    <row r="2" spans="1:5" ht="12.75">
      <c r="A2" s="307" t="s">
        <v>193</v>
      </c>
      <c r="B2" s="307"/>
      <c r="C2" s="307"/>
      <c r="D2" s="307"/>
      <c r="E2" s="307"/>
    </row>
    <row r="3" spans="1:5" ht="12.75">
      <c r="A3" s="307" t="s">
        <v>62</v>
      </c>
      <c r="B3" s="307"/>
      <c r="C3" s="307"/>
      <c r="D3" s="307"/>
      <c r="E3" s="307"/>
    </row>
    <row r="4" spans="1:5" ht="12.75">
      <c r="A4" s="8"/>
      <c r="B4" s="8"/>
      <c r="C4" s="4"/>
      <c r="D4" s="4"/>
      <c r="E4" s="4"/>
    </row>
    <row r="5" spans="1:5" ht="12.75">
      <c r="A5" s="307" t="s">
        <v>370</v>
      </c>
      <c r="B5" s="307"/>
      <c r="C5" s="307"/>
      <c r="D5" s="307"/>
      <c r="E5" s="307"/>
    </row>
    <row r="6" spans="1:5" ht="12.75">
      <c r="A6" s="307" t="s">
        <v>2671</v>
      </c>
      <c r="B6" s="307"/>
      <c r="C6" s="307"/>
      <c r="D6" s="307"/>
      <c r="E6" s="307"/>
    </row>
    <row r="7" spans="1:5" ht="13.5" thickBot="1">
      <c r="A7" s="5"/>
      <c r="B7" s="5"/>
      <c r="C7" s="5"/>
      <c r="D7" s="5"/>
      <c r="E7" s="5"/>
    </row>
    <row r="8" spans="1:5" ht="13.5" thickTop="1">
      <c r="A8" s="38"/>
      <c r="B8" s="2"/>
      <c r="C8" s="72" t="s">
        <v>59</v>
      </c>
      <c r="D8" s="72" t="s">
        <v>369</v>
      </c>
      <c r="E8" s="72" t="s">
        <v>101</v>
      </c>
    </row>
    <row r="9" spans="1:5" ht="13.5" thickBot="1">
      <c r="A9" s="38"/>
      <c r="B9" s="2"/>
      <c r="C9" s="124"/>
      <c r="D9" s="124"/>
      <c r="E9" s="124" t="s">
        <v>369</v>
      </c>
    </row>
    <row r="10" spans="1:5" ht="13.5" thickTop="1">
      <c r="A10" s="38"/>
      <c r="B10" s="79" t="s">
        <v>105</v>
      </c>
      <c r="C10" s="80">
        <v>104929</v>
      </c>
      <c r="D10" s="80">
        <v>140090</v>
      </c>
      <c r="E10" s="254">
        <f aca="true" t="shared" si="0" ref="E10:E16">+D10/$D$17</f>
        <v>0.05136226030609106</v>
      </c>
    </row>
    <row r="11" spans="1:5" ht="12.75">
      <c r="A11" s="38"/>
      <c r="B11" s="84" t="s">
        <v>106</v>
      </c>
      <c r="C11" s="85">
        <v>496002</v>
      </c>
      <c r="D11" s="85">
        <v>737453</v>
      </c>
      <c r="E11" s="255">
        <f t="shared" si="0"/>
        <v>0.2703779923585393</v>
      </c>
    </row>
    <row r="12" spans="1:5" ht="12.75">
      <c r="A12" s="38"/>
      <c r="B12" s="84" t="s">
        <v>107</v>
      </c>
      <c r="C12" s="85">
        <v>604369</v>
      </c>
      <c r="D12" s="85">
        <v>908340</v>
      </c>
      <c r="E12" s="255">
        <f t="shared" si="0"/>
        <v>0.3330315905948658</v>
      </c>
    </row>
    <row r="13" spans="1:5" ht="12.75">
      <c r="A13" s="38"/>
      <c r="B13" s="84" t="s">
        <v>108</v>
      </c>
      <c r="C13" s="85">
        <v>389975</v>
      </c>
      <c r="D13" s="85">
        <v>557859</v>
      </c>
      <c r="E13" s="255">
        <f t="shared" si="0"/>
        <v>0.20453208060600794</v>
      </c>
    </row>
    <row r="14" spans="1:5" ht="12.75">
      <c r="A14" s="38"/>
      <c r="B14" s="84" t="s">
        <v>109</v>
      </c>
      <c r="C14" s="85">
        <v>133756</v>
      </c>
      <c r="D14" s="85">
        <v>200358</v>
      </c>
      <c r="E14" s="255">
        <f t="shared" si="0"/>
        <v>0.07345877471916477</v>
      </c>
    </row>
    <row r="15" spans="1:5" ht="12.75">
      <c r="A15" s="38"/>
      <c r="B15" s="84" t="s">
        <v>110</v>
      </c>
      <c r="C15" s="85">
        <v>126129</v>
      </c>
      <c r="D15" s="85">
        <v>183382</v>
      </c>
      <c r="E15" s="255">
        <f t="shared" si="0"/>
        <v>0.06723473495218496</v>
      </c>
    </row>
    <row r="16" spans="1:5" ht="13.5" thickBot="1">
      <c r="A16" s="38"/>
      <c r="B16" s="89" t="s">
        <v>111</v>
      </c>
      <c r="C16" s="90">
        <v>6</v>
      </c>
      <c r="D16" s="90">
        <v>7</v>
      </c>
      <c r="E16" s="255">
        <f t="shared" si="0"/>
        <v>2.566463146139178E-06</v>
      </c>
    </row>
    <row r="17" spans="1:5" ht="14.25" thickBot="1" thickTop="1">
      <c r="A17" s="92"/>
      <c r="B17" s="93" t="s">
        <v>100</v>
      </c>
      <c r="C17" s="22">
        <f>SUM(C10:C16)</f>
        <v>1855166</v>
      </c>
      <c r="D17" s="22">
        <f>SUM(D10:D16)</f>
        <v>2727489</v>
      </c>
      <c r="E17" s="63">
        <f>SUM(E10:E16)</f>
        <v>0.9999999999999999</v>
      </c>
    </row>
    <row r="18" spans="1:5" ht="14.25" thickBot="1" thickTop="1">
      <c r="A18" s="95"/>
      <c r="B18" s="96"/>
      <c r="C18" s="97"/>
      <c r="D18" s="97"/>
      <c r="E18" s="97"/>
    </row>
    <row r="19" spans="1:10" ht="13.5" thickTop="1">
      <c r="A19" s="74" t="s">
        <v>21</v>
      </c>
      <c r="B19" s="10" t="s">
        <v>22</v>
      </c>
      <c r="C19" s="11">
        <v>1855166</v>
      </c>
      <c r="D19" s="11">
        <v>2727489</v>
      </c>
      <c r="E19" s="252">
        <f aca="true" t="shared" si="1" ref="E19:E38">+D19/$D$43</f>
        <v>0.8322018089134894</v>
      </c>
      <c r="F19" s="2"/>
      <c r="G19" s="2"/>
      <c r="J19" s="1"/>
    </row>
    <row r="20" spans="1:10" ht="12.75">
      <c r="A20" s="75" t="s">
        <v>23</v>
      </c>
      <c r="B20" s="14" t="s">
        <v>24</v>
      </c>
      <c r="C20" s="48">
        <v>3515</v>
      </c>
      <c r="D20" s="48">
        <v>4637</v>
      </c>
      <c r="E20" s="253">
        <f t="shared" si="1"/>
        <v>0.001414825059947758</v>
      </c>
      <c r="F20" s="2"/>
      <c r="G20" s="2"/>
      <c r="J20" s="1"/>
    </row>
    <row r="21" spans="1:7" ht="12.75">
      <c r="A21" s="75" t="s">
        <v>25</v>
      </c>
      <c r="B21" s="14" t="s">
        <v>169</v>
      </c>
      <c r="C21" s="15">
        <v>5075</v>
      </c>
      <c r="D21" s="15">
        <v>5226</v>
      </c>
      <c r="E21" s="253">
        <f t="shared" si="1"/>
        <v>0.001594538659324344</v>
      </c>
      <c r="F21" s="2"/>
      <c r="G21" s="2"/>
    </row>
    <row r="22" spans="1:7" ht="12.75">
      <c r="A22" s="75" t="s">
        <v>26</v>
      </c>
      <c r="B22" s="14" t="s">
        <v>170</v>
      </c>
      <c r="C22" s="15">
        <v>186</v>
      </c>
      <c r="D22" s="15">
        <v>199</v>
      </c>
      <c r="E22" s="253">
        <f t="shared" si="1"/>
        <v>6.071817703894842E-05</v>
      </c>
      <c r="F22" s="2"/>
      <c r="G22" s="2"/>
    </row>
    <row r="23" spans="1:7" ht="12.75">
      <c r="A23" s="75" t="s">
        <v>155</v>
      </c>
      <c r="B23" s="14" t="s">
        <v>163</v>
      </c>
      <c r="C23" s="15">
        <v>10334</v>
      </c>
      <c r="D23" s="15">
        <v>17479</v>
      </c>
      <c r="E23" s="253">
        <f t="shared" si="1"/>
        <v>0.005333130735998892</v>
      </c>
      <c r="F23" s="2"/>
      <c r="G23" s="2"/>
    </row>
    <row r="24" spans="1:7" ht="12.75">
      <c r="A24" s="75" t="s">
        <v>27</v>
      </c>
      <c r="B24" s="14" t="s">
        <v>28</v>
      </c>
      <c r="C24" s="15">
        <v>32</v>
      </c>
      <c r="D24" s="15">
        <v>47</v>
      </c>
      <c r="E24" s="253">
        <f t="shared" si="1"/>
        <v>1.4340473974022994E-05</v>
      </c>
      <c r="F24" s="2"/>
      <c r="G24" s="2"/>
    </row>
    <row r="25" spans="1:7" ht="12.75">
      <c r="A25" s="75" t="s">
        <v>156</v>
      </c>
      <c r="B25" s="14" t="s">
        <v>171</v>
      </c>
      <c r="C25" s="15">
        <v>98</v>
      </c>
      <c r="D25" s="15">
        <v>101</v>
      </c>
      <c r="E25" s="253">
        <f t="shared" si="1"/>
        <v>3.081676322077282E-05</v>
      </c>
      <c r="F25" s="2"/>
      <c r="G25" s="2"/>
    </row>
    <row r="26" spans="1:7" ht="12.75">
      <c r="A26" s="75" t="s">
        <v>29</v>
      </c>
      <c r="B26" s="14" t="s">
        <v>172</v>
      </c>
      <c r="C26" s="15">
        <v>168316</v>
      </c>
      <c r="D26" s="15">
        <v>234871</v>
      </c>
      <c r="E26" s="253">
        <f t="shared" si="1"/>
        <v>0.07166300984580329</v>
      </c>
      <c r="F26" s="2"/>
      <c r="G26" s="2"/>
    </row>
    <row r="27" spans="1:7" ht="12.75">
      <c r="A27" s="75" t="s">
        <v>30</v>
      </c>
      <c r="B27" s="14" t="s">
        <v>173</v>
      </c>
      <c r="C27" s="15">
        <v>47348</v>
      </c>
      <c r="D27" s="15">
        <v>57242</v>
      </c>
      <c r="E27" s="253">
        <f t="shared" si="1"/>
        <v>0.017465476834489877</v>
      </c>
      <c r="F27" s="2"/>
      <c r="G27" s="2"/>
    </row>
    <row r="28" spans="1:7" ht="12.75">
      <c r="A28" s="75" t="s">
        <v>31</v>
      </c>
      <c r="B28" s="14" t="s">
        <v>174</v>
      </c>
      <c r="C28" s="15">
        <v>57297</v>
      </c>
      <c r="D28" s="15">
        <v>80869</v>
      </c>
      <c r="E28" s="253">
        <f t="shared" si="1"/>
        <v>0.02467446361287799</v>
      </c>
      <c r="F28" s="2"/>
      <c r="G28" s="2"/>
    </row>
    <row r="29" spans="1:7" ht="12.75">
      <c r="A29" s="75" t="s">
        <v>157</v>
      </c>
      <c r="B29" s="14" t="s">
        <v>164</v>
      </c>
      <c r="C29" s="15">
        <v>1196</v>
      </c>
      <c r="D29" s="15">
        <v>1811</v>
      </c>
      <c r="E29" s="253">
        <f t="shared" si="1"/>
        <v>0.0005525659227011839</v>
      </c>
      <c r="F29" s="2"/>
      <c r="G29" s="2"/>
    </row>
    <row r="30" spans="1:7" ht="12.75">
      <c r="A30" s="75" t="s">
        <v>32</v>
      </c>
      <c r="B30" s="14" t="s">
        <v>33</v>
      </c>
      <c r="C30" s="15">
        <v>37023</v>
      </c>
      <c r="D30" s="15">
        <v>46935</v>
      </c>
      <c r="E30" s="253">
        <f t="shared" si="1"/>
        <v>0.014320641403633387</v>
      </c>
      <c r="F30" s="2"/>
      <c r="G30" s="2"/>
    </row>
    <row r="31" spans="1:7" ht="12.75">
      <c r="A31" s="75" t="s">
        <v>34</v>
      </c>
      <c r="B31" s="14" t="s">
        <v>175</v>
      </c>
      <c r="C31" s="15">
        <v>81</v>
      </c>
      <c r="D31" s="15">
        <v>100</v>
      </c>
      <c r="E31" s="253">
        <f t="shared" si="1"/>
        <v>3.0511646753240413E-05</v>
      </c>
      <c r="F31" s="2"/>
      <c r="G31" s="2"/>
    </row>
    <row r="32" spans="1:7" ht="12.75">
      <c r="A32" s="75" t="s">
        <v>35</v>
      </c>
      <c r="B32" s="14" t="s">
        <v>176</v>
      </c>
      <c r="C32" s="15">
        <v>19110</v>
      </c>
      <c r="D32" s="15">
        <v>21895</v>
      </c>
      <c r="E32" s="253">
        <f t="shared" si="1"/>
        <v>0.006680525056621989</v>
      </c>
      <c r="F32" s="2"/>
      <c r="G32" s="2"/>
    </row>
    <row r="33" spans="1:7" ht="12.75">
      <c r="A33" s="75" t="s">
        <v>36</v>
      </c>
      <c r="B33" s="14" t="s">
        <v>37</v>
      </c>
      <c r="C33" s="15">
        <v>2842</v>
      </c>
      <c r="D33" s="15">
        <v>2906</v>
      </c>
      <c r="E33" s="253">
        <f t="shared" si="1"/>
        <v>0.0008866684546491664</v>
      </c>
      <c r="F33" s="2"/>
      <c r="G33" s="2"/>
    </row>
    <row r="34" spans="1:7" ht="12.75">
      <c r="A34" s="75" t="s">
        <v>38</v>
      </c>
      <c r="B34" s="14" t="s">
        <v>177</v>
      </c>
      <c r="C34" s="15">
        <v>20523</v>
      </c>
      <c r="D34" s="15">
        <v>21692</v>
      </c>
      <c r="E34" s="253">
        <f t="shared" si="1"/>
        <v>0.00661858641371291</v>
      </c>
      <c r="F34" s="2"/>
      <c r="G34" s="2"/>
    </row>
    <row r="35" spans="1:7" ht="12.75">
      <c r="A35" s="75" t="s">
        <v>158</v>
      </c>
      <c r="B35" s="14" t="s">
        <v>165</v>
      </c>
      <c r="C35" s="15">
        <v>9929</v>
      </c>
      <c r="D35" s="15">
        <v>10495</v>
      </c>
      <c r="E35" s="253">
        <f t="shared" si="1"/>
        <v>0.0032021973267525815</v>
      </c>
      <c r="F35" s="2"/>
      <c r="G35" s="2"/>
    </row>
    <row r="36" spans="1:7" ht="12.75">
      <c r="A36" s="75" t="s">
        <v>159</v>
      </c>
      <c r="B36" s="14" t="s">
        <v>166</v>
      </c>
      <c r="C36" s="15">
        <v>10718</v>
      </c>
      <c r="D36" s="15">
        <v>13814</v>
      </c>
      <c r="E36" s="253">
        <f t="shared" si="1"/>
        <v>0.004214878882492631</v>
      </c>
      <c r="F36" s="2"/>
      <c r="G36" s="2"/>
    </row>
    <row r="37" spans="1:7" ht="12.75">
      <c r="A37" s="75" t="s">
        <v>39</v>
      </c>
      <c r="B37" s="14" t="s">
        <v>40</v>
      </c>
      <c r="C37" s="15">
        <v>8</v>
      </c>
      <c r="D37" s="15">
        <v>12</v>
      </c>
      <c r="E37" s="253">
        <f t="shared" si="1"/>
        <v>3.6613976103888498E-06</v>
      </c>
      <c r="F37" s="2"/>
      <c r="G37" s="2"/>
    </row>
    <row r="38" spans="1:7" ht="13.5" thickBot="1">
      <c r="A38" s="265" t="s">
        <v>41</v>
      </c>
      <c r="B38" s="248" t="s">
        <v>49</v>
      </c>
      <c r="C38" s="15">
        <v>20</v>
      </c>
      <c r="D38" s="15">
        <v>28</v>
      </c>
      <c r="E38" s="253">
        <f t="shared" si="1"/>
        <v>8.543261090907316E-06</v>
      </c>
      <c r="F38" s="2"/>
      <c r="G38" s="2"/>
    </row>
    <row r="39" spans="1:5" ht="14.25" thickBot="1" thickTop="1">
      <c r="A39" s="239"/>
      <c r="B39" s="240" t="s">
        <v>357</v>
      </c>
      <c r="C39" s="241">
        <f>SUM(C19:C38)</f>
        <v>2248817</v>
      </c>
      <c r="D39" s="241">
        <f>SUM(D19:D38)</f>
        <v>3247848</v>
      </c>
      <c r="E39" s="251">
        <f>+D39/D43</f>
        <v>0.9909719088421837</v>
      </c>
    </row>
    <row r="40" spans="1:5" ht="12.75">
      <c r="A40" s="295"/>
      <c r="B40" s="185"/>
      <c r="C40" s="187"/>
      <c r="D40" s="187"/>
      <c r="E40" s="296"/>
    </row>
    <row r="41" spans="1:5" ht="12.75">
      <c r="A41" s="75"/>
      <c r="B41" s="248" t="s">
        <v>2670</v>
      </c>
      <c r="C41" s="15">
        <v>8850</v>
      </c>
      <c r="D41" s="15">
        <v>10600</v>
      </c>
      <c r="E41" s="297">
        <f>+D41/D43</f>
        <v>0.003234234555843484</v>
      </c>
    </row>
    <row r="42" spans="1:5" ht="13.5" thickBot="1">
      <c r="A42" s="76"/>
      <c r="B42" s="18" t="s">
        <v>125</v>
      </c>
      <c r="C42" s="19">
        <v>11585</v>
      </c>
      <c r="D42" s="19">
        <v>18989</v>
      </c>
      <c r="E42" s="256">
        <f>+D42/D43</f>
        <v>0.005793856601972822</v>
      </c>
    </row>
    <row r="43" spans="1:5" ht="14.25" thickBot="1" thickTop="1">
      <c r="A43" s="5"/>
      <c r="B43" s="132" t="s">
        <v>52</v>
      </c>
      <c r="C43" s="133">
        <f>SUM(C39:C42)</f>
        <v>2269252</v>
      </c>
      <c r="D43" s="133">
        <f>SUM(D39:D42)</f>
        <v>3277437</v>
      </c>
      <c r="E43" s="134">
        <f>SUM(E39:E42)</f>
        <v>1</v>
      </c>
    </row>
    <row r="44" ht="13.5" thickTop="1"/>
    <row r="46" spans="1:2" ht="12.75">
      <c r="A46" s="3"/>
      <c r="B46"/>
    </row>
  </sheetData>
  <sheetProtection/>
  <mergeCells count="4">
    <mergeCell ref="A2:E2"/>
    <mergeCell ref="A3:E3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5.421875" style="0" customWidth="1"/>
    <col min="3" max="4" width="14.8515625" style="1" customWidth="1"/>
    <col min="5" max="5" width="26.140625" style="1" customWidth="1"/>
    <col min="6" max="7" width="22.00390625" style="1" customWidth="1"/>
    <col min="8" max="8" width="13.28125" style="0" bestFit="1" customWidth="1"/>
    <col min="9" max="9" width="18.421875" style="0" bestFit="1" customWidth="1"/>
  </cols>
  <sheetData>
    <row r="2" spans="1:7" ht="12.75">
      <c r="A2" s="307" t="s">
        <v>190</v>
      </c>
      <c r="B2" s="307"/>
      <c r="C2" s="307"/>
      <c r="D2" s="307"/>
      <c r="E2" s="307"/>
      <c r="F2" s="307"/>
      <c r="G2" s="307"/>
    </row>
    <row r="3" spans="1:7" ht="12.75">
      <c r="A3" s="307" t="s">
        <v>62</v>
      </c>
      <c r="B3" s="307"/>
      <c r="C3" s="307"/>
      <c r="D3" s="307"/>
      <c r="E3" s="307"/>
      <c r="F3" s="307"/>
      <c r="G3" s="307"/>
    </row>
    <row r="4" spans="1:7" ht="12.75">
      <c r="A4" s="8"/>
      <c r="B4" s="8"/>
      <c r="C4" s="4"/>
      <c r="D4" s="4"/>
      <c r="E4" s="4"/>
      <c r="F4" s="4"/>
      <c r="G4" s="4"/>
    </row>
    <row r="5" spans="1:7" ht="12.75">
      <c r="A5" s="307" t="s">
        <v>73</v>
      </c>
      <c r="B5" s="307"/>
      <c r="C5" s="307"/>
      <c r="D5" s="307"/>
      <c r="E5" s="307"/>
      <c r="F5" s="307"/>
      <c r="G5" s="307"/>
    </row>
    <row r="6" spans="1:7" ht="12.75">
      <c r="A6" s="307" t="s">
        <v>2671</v>
      </c>
      <c r="B6" s="307"/>
      <c r="C6" s="307"/>
      <c r="D6" s="307"/>
      <c r="E6" s="307"/>
      <c r="F6" s="307"/>
      <c r="G6" s="307"/>
    </row>
    <row r="7" ht="13.5" thickBot="1"/>
    <row r="8" spans="1:7" ht="14.25" thickBot="1" thickTop="1">
      <c r="A8" s="308" t="s">
        <v>72</v>
      </c>
      <c r="B8" s="308"/>
      <c r="C8" s="7" t="s">
        <v>59</v>
      </c>
      <c r="D8" s="7" t="s">
        <v>76</v>
      </c>
      <c r="E8" s="7" t="s">
        <v>2672</v>
      </c>
      <c r="F8" s="7" t="s">
        <v>60</v>
      </c>
      <c r="G8" s="7" t="s">
        <v>61</v>
      </c>
    </row>
    <row r="9" spans="1:7" ht="13.5" thickTop="1">
      <c r="A9" s="9">
        <v>1</v>
      </c>
      <c r="B9" s="10" t="s">
        <v>42</v>
      </c>
      <c r="C9" s="168">
        <v>8767</v>
      </c>
      <c r="D9" s="61">
        <f>+C9/$C$17</f>
        <v>0.0038633875832212554</v>
      </c>
      <c r="E9" s="11">
        <v>13751276471000</v>
      </c>
      <c r="F9" s="11">
        <v>43144031.32</v>
      </c>
      <c r="G9" s="12">
        <v>4935558.5</v>
      </c>
    </row>
    <row r="10" spans="1:7" ht="12.75">
      <c r="A10" s="13">
        <v>2</v>
      </c>
      <c r="B10" s="14" t="s">
        <v>43</v>
      </c>
      <c r="C10" s="169">
        <v>32045</v>
      </c>
      <c r="D10" s="62">
        <f>+C10/$C$17</f>
        <v>0.014121393304930435</v>
      </c>
      <c r="E10" s="15">
        <v>24209935214100</v>
      </c>
      <c r="F10" s="15">
        <v>147546648.35</v>
      </c>
      <c r="G10" s="16">
        <v>4232315.16</v>
      </c>
    </row>
    <row r="11" spans="1:7" ht="12.75">
      <c r="A11" s="13">
        <v>3</v>
      </c>
      <c r="B11" s="14" t="s">
        <v>44</v>
      </c>
      <c r="C11" s="169">
        <v>2035</v>
      </c>
      <c r="D11" s="62">
        <f aca="true" t="shared" si="0" ref="D11:D16">+C11/$C$17</f>
        <v>0.0008967712708857368</v>
      </c>
      <c r="E11" s="15">
        <v>3415635877000</v>
      </c>
      <c r="F11" s="15">
        <v>7203266.99</v>
      </c>
      <c r="G11" s="16">
        <v>2215673.92</v>
      </c>
    </row>
    <row r="12" spans="1:7" ht="12.75">
      <c r="A12" s="13">
        <v>4</v>
      </c>
      <c r="B12" s="14" t="s">
        <v>45</v>
      </c>
      <c r="C12" s="169">
        <v>161</v>
      </c>
      <c r="D12" s="62">
        <f t="shared" si="0"/>
        <v>7.094848875312217E-05</v>
      </c>
      <c r="E12" s="15">
        <v>255376127000</v>
      </c>
      <c r="F12" s="15">
        <v>166937.09</v>
      </c>
      <c r="G12" s="16">
        <v>85086.46</v>
      </c>
    </row>
    <row r="13" spans="1:7" ht="12.75">
      <c r="A13" s="13">
        <v>5</v>
      </c>
      <c r="B13" s="14" t="s">
        <v>46</v>
      </c>
      <c r="C13" s="169">
        <v>1013</v>
      </c>
      <c r="D13" s="62">
        <f t="shared" si="0"/>
        <v>0.0004464026031485265</v>
      </c>
      <c r="E13" s="15">
        <v>121211124000</v>
      </c>
      <c r="F13" s="15">
        <v>67326.66</v>
      </c>
      <c r="G13" s="16">
        <v>54140.34</v>
      </c>
    </row>
    <row r="14" spans="1:9" ht="12.75">
      <c r="A14" s="13">
        <v>6</v>
      </c>
      <c r="B14" s="14" t="s">
        <v>47</v>
      </c>
      <c r="C14" s="169">
        <v>2223954</v>
      </c>
      <c r="D14" s="62">
        <f t="shared" si="0"/>
        <v>0.980038356251311</v>
      </c>
      <c r="E14" s="15">
        <v>238122951273400</v>
      </c>
      <c r="F14" s="15">
        <v>1380297494.4</v>
      </c>
      <c r="G14" s="16">
        <v>236708718.38</v>
      </c>
      <c r="H14" s="1"/>
      <c r="I14" s="1"/>
    </row>
    <row r="15" spans="1:9" ht="12.75">
      <c r="A15" s="13">
        <v>7</v>
      </c>
      <c r="B15" s="14" t="s">
        <v>48</v>
      </c>
      <c r="C15" s="169">
        <v>32</v>
      </c>
      <c r="D15" s="62">
        <f t="shared" si="0"/>
        <v>1.4101562981987015E-05</v>
      </c>
      <c r="E15" s="15">
        <v>10818258000</v>
      </c>
      <c r="F15" s="15">
        <v>32440.82</v>
      </c>
      <c r="G15" s="16">
        <v>12372.36</v>
      </c>
      <c r="I15" s="1"/>
    </row>
    <row r="16" spans="1:7" ht="13.5" thickBot="1">
      <c r="A16" s="13">
        <v>8</v>
      </c>
      <c r="B16" s="14" t="s">
        <v>49</v>
      </c>
      <c r="C16" s="169">
        <v>1245</v>
      </c>
      <c r="D16" s="62">
        <f t="shared" si="0"/>
        <v>0.0005486389347679324</v>
      </c>
      <c r="E16" s="15">
        <v>192423355000</v>
      </c>
      <c r="F16" s="15">
        <v>1952221.83</v>
      </c>
      <c r="G16" s="16">
        <v>265208.56</v>
      </c>
    </row>
    <row r="17" spans="2:7" ht="14.25" thickBot="1" thickTop="1">
      <c r="B17" s="59" t="s">
        <v>52</v>
      </c>
      <c r="C17" s="7">
        <f>SUM(C9:C16)</f>
        <v>2269252</v>
      </c>
      <c r="D17" s="63">
        <f>SUM(D9:D16)</f>
        <v>1</v>
      </c>
      <c r="E17" s="22">
        <f>SUM(E9:E16)</f>
        <v>280079627699500</v>
      </c>
      <c r="F17" s="22">
        <f>SUM(F9:F16)</f>
        <v>1580410367.46</v>
      </c>
      <c r="G17" s="22">
        <f>SUM(G9:G16)</f>
        <v>248509073.68</v>
      </c>
    </row>
    <row r="18" ht="13.5" thickTop="1"/>
    <row r="19" ht="12.75">
      <c r="A19" s="24" t="s">
        <v>66</v>
      </c>
    </row>
    <row r="31" ht="13.5" customHeight="1"/>
  </sheetData>
  <sheetProtection/>
  <mergeCells count="5">
    <mergeCell ref="A8:B8"/>
    <mergeCell ref="A2:G2"/>
    <mergeCell ref="A3:G3"/>
    <mergeCell ref="A5:G5"/>
    <mergeCell ref="A6:G6"/>
  </mergeCells>
  <printOptions/>
  <pageMargins left="0.67" right="0.75" top="2.08" bottom="1" header="0" footer="0"/>
  <pageSetup fitToHeight="1" fitToWidth="1" horizontalDpi="600" verticalDpi="600" orientation="landscape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0.57421875" style="1" bestFit="1" customWidth="1"/>
    <col min="3" max="3" width="16.57421875" style="1" customWidth="1"/>
    <col min="4" max="4" width="15.8515625" style="1" customWidth="1"/>
    <col min="5" max="5" width="22.00390625" style="78" customWidth="1"/>
    <col min="6" max="6" width="18.7109375" style="78" customWidth="1"/>
    <col min="7" max="7" width="18.7109375" style="0" customWidth="1"/>
    <col min="8" max="8" width="17.00390625" style="0" customWidth="1"/>
    <col min="9" max="9" width="3.00390625" style="0" bestFit="1" customWidth="1"/>
  </cols>
  <sheetData>
    <row r="2" spans="1:7" ht="12.75">
      <c r="A2" s="307" t="s">
        <v>193</v>
      </c>
      <c r="B2" s="307"/>
      <c r="C2" s="307"/>
      <c r="D2" s="307"/>
      <c r="E2" s="307"/>
      <c r="F2" s="307"/>
      <c r="G2" s="307"/>
    </row>
    <row r="3" spans="1:7" ht="12.75">
      <c r="A3" s="307" t="s">
        <v>62</v>
      </c>
      <c r="B3" s="307"/>
      <c r="C3" s="307"/>
      <c r="D3" s="307"/>
      <c r="E3" s="307"/>
      <c r="F3" s="307"/>
      <c r="G3" s="307"/>
    </row>
    <row r="4" spans="1:7" ht="12.75">
      <c r="A4" s="8"/>
      <c r="B4" s="8"/>
      <c r="C4" s="4"/>
      <c r="D4" s="4"/>
      <c r="E4" s="4"/>
      <c r="F4" s="4"/>
      <c r="G4" s="4"/>
    </row>
    <row r="5" spans="1:7" ht="12.75">
      <c r="A5" s="307" t="s">
        <v>2738</v>
      </c>
      <c r="B5" s="307"/>
      <c r="C5" s="307"/>
      <c r="D5" s="307"/>
      <c r="E5" s="307"/>
      <c r="F5" s="307"/>
      <c r="G5" s="307"/>
    </row>
    <row r="6" spans="1:7" ht="12.75">
      <c r="A6" s="307" t="s">
        <v>2671</v>
      </c>
      <c r="B6" s="307"/>
      <c r="C6" s="307"/>
      <c r="D6" s="307"/>
      <c r="E6" s="307"/>
      <c r="F6" s="307"/>
      <c r="G6" s="307"/>
    </row>
    <row r="7" spans="1:7" ht="13.5" thickBot="1">
      <c r="A7" s="5"/>
      <c r="B7" s="5"/>
      <c r="C7" s="5"/>
      <c r="D7" s="5"/>
      <c r="E7" s="5"/>
      <c r="F7" s="5"/>
      <c r="G7" s="5"/>
    </row>
    <row r="8" spans="1:8" ht="13.5" thickTop="1">
      <c r="A8" s="38"/>
      <c r="B8" s="2"/>
      <c r="C8" s="72" t="s">
        <v>59</v>
      </c>
      <c r="D8" s="72" t="s">
        <v>101</v>
      </c>
      <c r="E8" s="72" t="s">
        <v>2672</v>
      </c>
      <c r="F8" s="72" t="s">
        <v>102</v>
      </c>
      <c r="G8" s="72" t="s">
        <v>102</v>
      </c>
      <c r="H8" s="72" t="s">
        <v>119</v>
      </c>
    </row>
    <row r="9" spans="1:8" ht="13.5" thickBot="1">
      <c r="A9" s="38"/>
      <c r="B9" s="2"/>
      <c r="C9" s="124"/>
      <c r="D9" s="124"/>
      <c r="E9" s="124"/>
      <c r="F9" s="124" t="s">
        <v>103</v>
      </c>
      <c r="G9" s="124" t="s">
        <v>104</v>
      </c>
      <c r="H9" s="124" t="s">
        <v>120</v>
      </c>
    </row>
    <row r="10" spans="1:8" ht="13.5" thickTop="1">
      <c r="A10" s="38"/>
      <c r="B10" s="79" t="s">
        <v>105</v>
      </c>
      <c r="C10" s="80">
        <v>868</v>
      </c>
      <c r="D10" s="81">
        <f aca="true" t="shared" si="0" ref="D10:D15">+C10/$C$16</f>
        <v>0.0007152816462685042</v>
      </c>
      <c r="E10" s="80">
        <v>24563351000</v>
      </c>
      <c r="F10" s="82">
        <v>37452.52</v>
      </c>
      <c r="G10" s="82">
        <v>43928.23</v>
      </c>
      <c r="H10" s="125">
        <f aca="true" t="shared" si="1" ref="H10:H16">+E10/C10</f>
        <v>28298791.474654377</v>
      </c>
    </row>
    <row r="11" spans="1:8" ht="12.75">
      <c r="A11" s="38"/>
      <c r="B11" s="84" t="s">
        <v>106</v>
      </c>
      <c r="C11" s="85">
        <v>199330</v>
      </c>
      <c r="D11" s="86">
        <f t="shared" si="0"/>
        <v>0.16425932091094578</v>
      </c>
      <c r="E11" s="85">
        <v>7926068011000</v>
      </c>
      <c r="F11" s="87">
        <v>6647155.4</v>
      </c>
      <c r="G11" s="87">
        <v>9879169.08</v>
      </c>
      <c r="H11" s="126">
        <f t="shared" si="1"/>
        <v>39763547.94060101</v>
      </c>
    </row>
    <row r="12" spans="1:8" ht="12.75">
      <c r="A12" s="38"/>
      <c r="B12" s="84" t="s">
        <v>107</v>
      </c>
      <c r="C12" s="85">
        <v>397854</v>
      </c>
      <c r="D12" s="86">
        <f t="shared" si="0"/>
        <v>0.3278544517217851</v>
      </c>
      <c r="E12" s="85">
        <v>20435234440000</v>
      </c>
      <c r="F12" s="87">
        <v>12425621.31</v>
      </c>
      <c r="G12" s="87">
        <v>19715677.01</v>
      </c>
      <c r="H12" s="126">
        <f t="shared" si="1"/>
        <v>51363652.093481526</v>
      </c>
    </row>
    <row r="13" spans="1:8" ht="12.75">
      <c r="A13" s="38"/>
      <c r="B13" s="84" t="s">
        <v>108</v>
      </c>
      <c r="C13" s="85">
        <v>365821</v>
      </c>
      <c r="D13" s="86">
        <f t="shared" si="0"/>
        <v>0.3014574275571319</v>
      </c>
      <c r="E13" s="85">
        <v>26916491190000</v>
      </c>
      <c r="F13" s="87">
        <v>8813066.32</v>
      </c>
      <c r="G13" s="87">
        <v>18086869.08</v>
      </c>
      <c r="H13" s="126">
        <f t="shared" si="1"/>
        <v>73578310.67653306</v>
      </c>
    </row>
    <row r="14" spans="1:8" ht="12.75">
      <c r="A14" s="38"/>
      <c r="B14" s="84" t="s">
        <v>109</v>
      </c>
      <c r="C14" s="85">
        <v>125701</v>
      </c>
      <c r="D14" s="86">
        <f t="shared" si="0"/>
        <v>0.10358481361474338</v>
      </c>
      <c r="E14" s="85">
        <v>13437219378000</v>
      </c>
      <c r="F14" s="87">
        <v>4543837.31</v>
      </c>
      <c r="G14" s="87">
        <v>7851016.8</v>
      </c>
      <c r="H14" s="126">
        <f t="shared" si="1"/>
        <v>106898269.52848426</v>
      </c>
    </row>
    <row r="15" spans="1:8" ht="13.5" thickBot="1">
      <c r="A15" s="38"/>
      <c r="B15" s="84" t="s">
        <v>110</v>
      </c>
      <c r="C15" s="85">
        <v>123934</v>
      </c>
      <c r="D15" s="86">
        <f t="shared" si="0"/>
        <v>0.10212870454912534</v>
      </c>
      <c r="E15" s="85">
        <v>20248073263000</v>
      </c>
      <c r="F15" s="87">
        <v>5202315.23</v>
      </c>
      <c r="G15" s="87">
        <v>9500954.33</v>
      </c>
      <c r="H15" s="126">
        <f t="shared" si="1"/>
        <v>163377872.601546</v>
      </c>
    </row>
    <row r="16" spans="1:8" ht="14.25" thickBot="1" thickTop="1">
      <c r="A16" s="92"/>
      <c r="B16" s="93" t="s">
        <v>100</v>
      </c>
      <c r="C16" s="22">
        <f>SUM(C10:C15)</f>
        <v>1213508</v>
      </c>
      <c r="D16" s="63">
        <f>SUM(D10:D15)</f>
        <v>1</v>
      </c>
      <c r="E16" s="22">
        <f>SUM(E10:E15)</f>
        <v>88987649633000</v>
      </c>
      <c r="F16" s="94">
        <f>SUM(F10:F15)</f>
        <v>37669448.09</v>
      </c>
      <c r="G16" s="94">
        <f>SUM(G10:G15)</f>
        <v>65077614.529999994</v>
      </c>
      <c r="H16" s="22">
        <f t="shared" si="1"/>
        <v>73330913.04960495</v>
      </c>
    </row>
    <row r="17" spans="1:8" ht="14.25" thickBot="1" thickTop="1">
      <c r="A17" s="95"/>
      <c r="B17" s="96"/>
      <c r="C17" s="97"/>
      <c r="D17" s="97"/>
      <c r="E17" s="97"/>
      <c r="H17" s="1"/>
    </row>
    <row r="18" spans="1:9" ht="14.25" thickBot="1" thickTop="1">
      <c r="A18" s="74" t="s">
        <v>21</v>
      </c>
      <c r="B18" s="10" t="s">
        <v>22</v>
      </c>
      <c r="C18" s="11">
        <v>1213508</v>
      </c>
      <c r="D18" s="98">
        <f aca="true" t="shared" si="2" ref="D18:D29">+C18/$C$30</f>
        <v>0.8798592234523172</v>
      </c>
      <c r="E18" s="11">
        <v>88987649633000</v>
      </c>
      <c r="F18" s="99">
        <v>37669448.09</v>
      </c>
      <c r="G18" s="99">
        <v>65077614.53</v>
      </c>
      <c r="H18" s="12">
        <f>+E18/C18</f>
        <v>73330913.04960495</v>
      </c>
      <c r="I18" s="2"/>
    </row>
    <row r="19" spans="1:9" ht="13.5" thickTop="1">
      <c r="A19" s="75" t="s">
        <v>23</v>
      </c>
      <c r="B19" s="14" t="s">
        <v>24</v>
      </c>
      <c r="C19" s="15">
        <v>504</v>
      </c>
      <c r="D19" s="98">
        <f t="shared" si="2"/>
        <v>0.00036542737964642</v>
      </c>
      <c r="E19" s="15">
        <v>473019043000</v>
      </c>
      <c r="F19" s="102">
        <v>320306.62</v>
      </c>
      <c r="G19" s="102">
        <v>276424.12</v>
      </c>
      <c r="H19" s="16">
        <f>+E19/C19</f>
        <v>938529847.2222222</v>
      </c>
      <c r="I19" s="2"/>
    </row>
    <row r="20" spans="1:9" ht="12.75">
      <c r="A20" s="75" t="s">
        <v>25</v>
      </c>
      <c r="B20" s="14" t="s">
        <v>169</v>
      </c>
      <c r="C20" s="15">
        <v>1772</v>
      </c>
      <c r="D20" s="101">
        <f t="shared" si="2"/>
        <v>0.0012847962633600323</v>
      </c>
      <c r="E20" s="15">
        <v>390054704000</v>
      </c>
      <c r="F20" s="102">
        <v>119544.04</v>
      </c>
      <c r="G20" s="102">
        <v>303922.21</v>
      </c>
      <c r="H20" s="16">
        <f aca="true" t="shared" si="3" ref="H20:H28">+E20/C20</f>
        <v>220121164.78555304</v>
      </c>
      <c r="I20" s="2"/>
    </row>
    <row r="21" spans="1:9" ht="12.75">
      <c r="A21" s="75" t="s">
        <v>155</v>
      </c>
      <c r="B21" s="14" t="s">
        <v>163</v>
      </c>
      <c r="C21" s="15">
        <v>1639</v>
      </c>
      <c r="D21" s="101">
        <f t="shared" si="2"/>
        <v>0.0011883640381755603</v>
      </c>
      <c r="E21" s="15">
        <v>802927686000</v>
      </c>
      <c r="F21" s="102">
        <v>741075.91</v>
      </c>
      <c r="G21" s="102">
        <v>459256.76</v>
      </c>
      <c r="H21" s="16">
        <f t="shared" si="3"/>
        <v>489888765.1006711</v>
      </c>
      <c r="I21" s="2"/>
    </row>
    <row r="22" spans="1:9" ht="12.75">
      <c r="A22" s="75" t="s">
        <v>29</v>
      </c>
      <c r="B22" s="14" t="s">
        <v>172</v>
      </c>
      <c r="C22" s="15">
        <v>89551</v>
      </c>
      <c r="D22" s="101">
        <f t="shared" si="2"/>
        <v>0.06492933983078682</v>
      </c>
      <c r="E22" s="15">
        <v>12355820435000</v>
      </c>
      <c r="F22" s="102">
        <v>1842313.75</v>
      </c>
      <c r="G22" s="102">
        <v>5334351.38</v>
      </c>
      <c r="H22" s="16">
        <f t="shared" si="3"/>
        <v>137975236.8482764</v>
      </c>
      <c r="I22" s="2"/>
    </row>
    <row r="23" spans="1:9" ht="12.75">
      <c r="A23" s="75" t="s">
        <v>30</v>
      </c>
      <c r="B23" s="14" t="s">
        <v>173</v>
      </c>
      <c r="C23" s="15">
        <v>47192</v>
      </c>
      <c r="D23" s="101">
        <f t="shared" si="2"/>
        <v>0.03421676369101955</v>
      </c>
      <c r="E23" s="15">
        <v>7413835487000</v>
      </c>
      <c r="F23" s="102">
        <v>1645285.94</v>
      </c>
      <c r="G23" s="102">
        <v>1751139.51</v>
      </c>
      <c r="H23" s="16">
        <f t="shared" si="3"/>
        <v>157099412.7606374</v>
      </c>
      <c r="I23" s="2"/>
    </row>
    <row r="24" spans="1:9" ht="12.75">
      <c r="A24" s="75" t="s">
        <v>31</v>
      </c>
      <c r="B24" s="14" t="s">
        <v>174</v>
      </c>
      <c r="C24" s="15">
        <v>12348</v>
      </c>
      <c r="D24" s="101">
        <f t="shared" si="2"/>
        <v>0.008952970801337291</v>
      </c>
      <c r="E24" s="15">
        <v>1905463247000</v>
      </c>
      <c r="F24" s="102">
        <v>850337.59</v>
      </c>
      <c r="G24" s="102">
        <v>1024612.1</v>
      </c>
      <c r="H24" s="16">
        <f t="shared" si="3"/>
        <v>154313512.06673145</v>
      </c>
      <c r="I24" s="2"/>
    </row>
    <row r="25" spans="1:9" ht="12.75">
      <c r="A25" s="75" t="s">
        <v>157</v>
      </c>
      <c r="B25" s="14" t="s">
        <v>164</v>
      </c>
      <c r="C25" s="15">
        <v>210</v>
      </c>
      <c r="D25" s="101">
        <f t="shared" si="2"/>
        <v>0.00015226140818600835</v>
      </c>
      <c r="E25" s="15">
        <v>6235269000</v>
      </c>
      <c r="F25" s="102">
        <v>2376.92</v>
      </c>
      <c r="G25" s="102">
        <v>2480.18</v>
      </c>
      <c r="H25" s="16">
        <f t="shared" si="3"/>
        <v>29691757.14285714</v>
      </c>
      <c r="I25" s="2"/>
    </row>
    <row r="26" spans="1:9" ht="12.75">
      <c r="A26" s="75" t="s">
        <v>32</v>
      </c>
      <c r="B26" s="14" t="s">
        <v>33</v>
      </c>
      <c r="C26" s="15">
        <v>9769</v>
      </c>
      <c r="D26" s="101">
        <f t="shared" si="2"/>
        <v>0.0070830556979481684</v>
      </c>
      <c r="E26" s="15">
        <v>281416518000</v>
      </c>
      <c r="F26" s="102">
        <v>587472.53</v>
      </c>
      <c r="G26" s="102">
        <v>2604.05</v>
      </c>
      <c r="H26" s="16">
        <f t="shared" si="3"/>
        <v>28807095.710922305</v>
      </c>
      <c r="I26" s="2"/>
    </row>
    <row r="27" spans="1:9" ht="12.75">
      <c r="A27" s="75" t="s">
        <v>35</v>
      </c>
      <c r="B27" s="14" t="s">
        <v>176</v>
      </c>
      <c r="C27" s="15">
        <v>2389</v>
      </c>
      <c r="D27" s="101">
        <f t="shared" si="2"/>
        <v>0.0017321547816970186</v>
      </c>
      <c r="E27" s="15">
        <v>4114740000</v>
      </c>
      <c r="F27" s="102">
        <v>123521.93</v>
      </c>
      <c r="G27" s="102">
        <v>0</v>
      </c>
      <c r="H27" s="16">
        <f t="shared" si="3"/>
        <v>1722369.1921305985</v>
      </c>
      <c r="I27" s="2"/>
    </row>
    <row r="28" spans="1:9" ht="12.75">
      <c r="A28" s="222" t="s">
        <v>38</v>
      </c>
      <c r="B28" s="148" t="s">
        <v>177</v>
      </c>
      <c r="C28" s="45">
        <v>29</v>
      </c>
      <c r="D28" s="101">
        <f t="shared" si="2"/>
        <v>2.1026575416163057E-05</v>
      </c>
      <c r="E28" s="45">
        <v>1997073000</v>
      </c>
      <c r="F28" s="113">
        <v>2555.89</v>
      </c>
      <c r="G28" s="113">
        <v>0</v>
      </c>
      <c r="H28" s="16">
        <f t="shared" si="3"/>
        <v>68864586.20689656</v>
      </c>
      <c r="I28" s="2"/>
    </row>
    <row r="29" spans="1:9" ht="13.5" thickBot="1">
      <c r="A29" s="76" t="s">
        <v>158</v>
      </c>
      <c r="B29" s="18" t="s">
        <v>165</v>
      </c>
      <c r="C29" s="19">
        <v>296</v>
      </c>
      <c r="D29" s="104">
        <f t="shared" si="2"/>
        <v>0.00021461608010980222</v>
      </c>
      <c r="E29" s="19">
        <v>4678705000</v>
      </c>
      <c r="F29" s="105">
        <v>14780.38</v>
      </c>
      <c r="G29" s="105">
        <v>0</v>
      </c>
      <c r="H29" s="20">
        <f>+E29/C29</f>
        <v>15806435.81081081</v>
      </c>
      <c r="I29" s="2"/>
    </row>
    <row r="30" spans="1:8" ht="14.25" thickBot="1" thickTop="1">
      <c r="A30" s="5"/>
      <c r="B30" s="21" t="s">
        <v>52</v>
      </c>
      <c r="C30" s="22">
        <f>SUM(C18:C29)</f>
        <v>1379207</v>
      </c>
      <c r="D30" s="63">
        <f>SUM(D18:D29)</f>
        <v>0.9999999999999999</v>
      </c>
      <c r="E30" s="22">
        <f>SUM(E18:E29)</f>
        <v>112627212540000</v>
      </c>
      <c r="F30" s="94">
        <f>SUM(F18:F29)</f>
        <v>43919019.59</v>
      </c>
      <c r="G30" s="94">
        <f>SUM(G18:G29)</f>
        <v>74232404.84</v>
      </c>
      <c r="H30" s="22">
        <f>+E30/C30</f>
        <v>81660847.53050122</v>
      </c>
    </row>
    <row r="31" ht="13.5" thickTop="1"/>
    <row r="32" spans="5:6" ht="12.75">
      <c r="E32" s="1"/>
      <c r="F32" s="1"/>
    </row>
    <row r="34" spans="1:7" ht="12.75">
      <c r="A34" s="2"/>
      <c r="E34" s="1"/>
      <c r="F34" s="1"/>
      <c r="G34" s="1"/>
    </row>
    <row r="35" spans="1:6" ht="12.75">
      <c r="A35" s="2"/>
      <c r="C35"/>
      <c r="E35"/>
      <c r="F35"/>
    </row>
    <row r="36" spans="1:6" ht="12.75">
      <c r="A36" s="2"/>
      <c r="C36"/>
      <c r="E36"/>
      <c r="F36"/>
    </row>
    <row r="37" spans="1:6" ht="12.75">
      <c r="A37" s="2"/>
      <c r="C37"/>
      <c r="E37"/>
      <c r="F37"/>
    </row>
    <row r="38" spans="1:6" ht="12.75">
      <c r="A38" s="2"/>
      <c r="C38"/>
      <c r="E38"/>
      <c r="F38"/>
    </row>
    <row r="39" spans="1:6" ht="12.75">
      <c r="A39" s="2"/>
      <c r="C39"/>
      <c r="E39"/>
      <c r="F39"/>
    </row>
    <row r="40" spans="1:6" ht="12.75">
      <c r="A40" s="2"/>
      <c r="C40"/>
      <c r="E40"/>
      <c r="F40"/>
    </row>
    <row r="41" spans="1:6" ht="12.75">
      <c r="A41" s="2"/>
      <c r="C41"/>
      <c r="E41"/>
      <c r="F41"/>
    </row>
    <row r="42" spans="1:6" ht="12.75">
      <c r="A42" s="2"/>
      <c r="C42"/>
      <c r="E42"/>
      <c r="F42"/>
    </row>
    <row r="43" spans="1:6" ht="12.75">
      <c r="A43" s="2"/>
      <c r="C43"/>
      <c r="E43"/>
      <c r="F43"/>
    </row>
    <row r="44" spans="1:6" ht="12.75">
      <c r="A44" s="2"/>
      <c r="C44"/>
      <c r="E44"/>
      <c r="F44"/>
    </row>
    <row r="45" spans="1:6" ht="12.75">
      <c r="A45" s="2"/>
      <c r="C45"/>
      <c r="E45"/>
      <c r="F45"/>
    </row>
    <row r="46" spans="1:6" ht="12.75">
      <c r="A46" s="2"/>
      <c r="C46"/>
      <c r="E46"/>
      <c r="F46"/>
    </row>
    <row r="47" spans="3:6" ht="12.75">
      <c r="C47"/>
      <c r="E47"/>
      <c r="F47"/>
    </row>
  </sheetData>
  <sheetProtection/>
  <mergeCells count="4">
    <mergeCell ref="A2:G2"/>
    <mergeCell ref="A3:G3"/>
    <mergeCell ref="A5:G5"/>
    <mergeCell ref="A6:G6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17.421875" style="1" customWidth="1"/>
    <col min="3" max="3" width="14.7109375" style="1" customWidth="1"/>
    <col min="4" max="4" width="27.00390625" style="1" customWidth="1"/>
    <col min="5" max="5" width="24.140625" style="1" customWidth="1"/>
    <col min="6" max="6" width="24.7109375" style="1" customWidth="1"/>
    <col min="7" max="7" width="13.28125" style="0" bestFit="1" customWidth="1"/>
    <col min="8" max="8" width="18.421875" style="0" bestFit="1" customWidth="1"/>
  </cols>
  <sheetData>
    <row r="2" spans="1:7" ht="12.75">
      <c r="A2" s="307" t="s">
        <v>190</v>
      </c>
      <c r="B2" s="307"/>
      <c r="C2" s="307"/>
      <c r="D2" s="307"/>
      <c r="E2" s="307"/>
      <c r="F2" s="307"/>
      <c r="G2" s="5"/>
    </row>
    <row r="3" spans="1:7" ht="12.75">
      <c r="A3" s="307" t="s">
        <v>62</v>
      </c>
      <c r="B3" s="307"/>
      <c r="C3" s="307"/>
      <c r="D3" s="307"/>
      <c r="E3" s="307"/>
      <c r="F3" s="307"/>
      <c r="G3" s="5"/>
    </row>
    <row r="4" spans="1:7" ht="12.75">
      <c r="A4" s="31"/>
      <c r="B4" s="31"/>
      <c r="C4" s="31"/>
      <c r="D4" s="32"/>
      <c r="E4" s="32"/>
      <c r="F4" s="32"/>
      <c r="G4" s="32"/>
    </row>
    <row r="5" spans="1:7" ht="12.75">
      <c r="A5" s="307" t="s">
        <v>75</v>
      </c>
      <c r="B5" s="307"/>
      <c r="C5" s="307"/>
      <c r="D5" s="307"/>
      <c r="E5" s="307"/>
      <c r="F5" s="307"/>
      <c r="G5" s="32"/>
    </row>
    <row r="6" spans="1:7" ht="12.75">
      <c r="A6" s="307" t="s">
        <v>2732</v>
      </c>
      <c r="B6" s="307"/>
      <c r="C6" s="307"/>
      <c r="D6" s="307"/>
      <c r="E6" s="307"/>
      <c r="F6" s="307"/>
      <c r="G6" s="5"/>
    </row>
    <row r="8" ht="13.5" thickBot="1"/>
    <row r="9" spans="1:6" ht="14.25" thickBot="1" thickTop="1">
      <c r="A9" s="7" t="s">
        <v>74</v>
      </c>
      <c r="B9" s="7" t="s">
        <v>59</v>
      </c>
      <c r="C9" s="7" t="s">
        <v>76</v>
      </c>
      <c r="D9" s="7" t="s">
        <v>2672</v>
      </c>
      <c r="E9" s="7" t="s">
        <v>60</v>
      </c>
      <c r="F9" s="7" t="s">
        <v>61</v>
      </c>
    </row>
    <row r="10" spans="1:8" ht="13.5" thickTop="1">
      <c r="A10" s="9" t="s">
        <v>50</v>
      </c>
      <c r="B10" s="28">
        <v>888215</v>
      </c>
      <c r="C10" s="60">
        <f>+B10/B12</f>
        <v>0.39141311762642494</v>
      </c>
      <c r="D10" s="11">
        <v>167276946131500</v>
      </c>
      <c r="E10" s="11">
        <v>1535245986.55</v>
      </c>
      <c r="F10" s="12">
        <v>174139962.9</v>
      </c>
      <c r="G10" s="1"/>
      <c r="H10" s="1"/>
    </row>
    <row r="11" spans="1:8" s="8" customFormat="1" ht="13.5" thickBot="1">
      <c r="A11" s="17" t="s">
        <v>51</v>
      </c>
      <c r="B11" s="30">
        <v>1381037</v>
      </c>
      <c r="C11" s="64">
        <f>+B11/B12</f>
        <v>0.608586882373575</v>
      </c>
      <c r="D11" s="19">
        <v>112802681568000</v>
      </c>
      <c r="E11" s="19">
        <v>45164380.91</v>
      </c>
      <c r="F11" s="20">
        <v>74369110.78</v>
      </c>
      <c r="H11" s="1"/>
    </row>
    <row r="12" spans="1:6" ht="14.25" thickBot="1" thickTop="1">
      <c r="A12" s="21" t="s">
        <v>52</v>
      </c>
      <c r="B12" s="7">
        <f>SUM(B10:B11)</f>
        <v>2269252</v>
      </c>
      <c r="C12" s="63">
        <f>SUM(C10:C11)</f>
        <v>1</v>
      </c>
      <c r="D12" s="22">
        <f>SUM(D10:D11)</f>
        <v>280079627699500</v>
      </c>
      <c r="E12" s="22">
        <f>SUM(E10:E11)</f>
        <v>1580410367.46</v>
      </c>
      <c r="F12" s="22">
        <f>SUM(F10:F11)</f>
        <v>248509073.68</v>
      </c>
    </row>
    <row r="13" spans="2:3" ht="13.5" thickTop="1">
      <c r="B13" s="23"/>
      <c r="C13" s="23"/>
    </row>
    <row r="14" spans="2:3" ht="12.75">
      <c r="B14" s="23"/>
      <c r="C14" s="23"/>
    </row>
    <row r="15" spans="2:3" ht="12.75">
      <c r="B15" s="23"/>
      <c r="C15" s="23"/>
    </row>
    <row r="16" spans="2:3" ht="13.5" thickBot="1">
      <c r="B16" s="23"/>
      <c r="C16" s="23"/>
    </row>
    <row r="17" spans="1:6" ht="14.25" thickBot="1" thickTop="1">
      <c r="A17" s="7" t="s">
        <v>74</v>
      </c>
      <c r="B17" s="7" t="s">
        <v>59</v>
      </c>
      <c r="C17" s="7" t="s">
        <v>76</v>
      </c>
      <c r="D17" s="7" t="s">
        <v>2672</v>
      </c>
      <c r="E17" s="7" t="s">
        <v>60</v>
      </c>
      <c r="F17" s="7" t="s">
        <v>61</v>
      </c>
    </row>
    <row r="18" spans="1:8" ht="13.5" thickTop="1">
      <c r="A18" s="9" t="s">
        <v>53</v>
      </c>
      <c r="B18" s="28">
        <v>2248817</v>
      </c>
      <c r="C18" s="60">
        <f>+B18/B21</f>
        <v>0.9909948300144718</v>
      </c>
      <c r="D18" s="11">
        <v>277924601529000</v>
      </c>
      <c r="E18" s="11">
        <v>330193785.06</v>
      </c>
      <c r="F18" s="12">
        <v>246371347.9</v>
      </c>
      <c r="G18" s="1"/>
      <c r="H18" s="1"/>
    </row>
    <row r="19" spans="1:8" ht="12.75">
      <c r="A19" s="13" t="s">
        <v>54</v>
      </c>
      <c r="B19" s="29">
        <v>11585</v>
      </c>
      <c r="C19" s="62">
        <f>+B19/B21</f>
        <v>0.005105206473322487</v>
      </c>
      <c r="D19" s="15">
        <v>1907334411600</v>
      </c>
      <c r="E19" s="15">
        <v>1245092913.88</v>
      </c>
      <c r="F19" s="16">
        <v>1693552.18</v>
      </c>
      <c r="H19" s="1"/>
    </row>
    <row r="20" spans="1:6" ht="13.5" thickBot="1">
      <c r="A20" s="17" t="s">
        <v>55</v>
      </c>
      <c r="B20" s="30">
        <v>8850</v>
      </c>
      <c r="C20" s="64">
        <f>+B20/B21</f>
        <v>0.003899963512205784</v>
      </c>
      <c r="D20" s="19">
        <v>247691758900</v>
      </c>
      <c r="E20" s="19">
        <v>5123668.52</v>
      </c>
      <c r="F20" s="20">
        <v>444173.6</v>
      </c>
    </row>
    <row r="21" spans="1:6" s="8" customFormat="1" ht="14.25" thickBot="1" thickTop="1">
      <c r="A21" s="21" t="s">
        <v>52</v>
      </c>
      <c r="B21" s="7">
        <f>SUM(B18:B20)</f>
        <v>2269252</v>
      </c>
      <c r="C21" s="63">
        <f>SUM(C18:C20)</f>
        <v>1</v>
      </c>
      <c r="D21" s="22">
        <f>SUM(D18:D20)</f>
        <v>280079627699500</v>
      </c>
      <c r="E21" s="22">
        <f>SUM(E18:E20)</f>
        <v>1580410367.46</v>
      </c>
      <c r="F21" s="22">
        <f>SUM(F18:F20)</f>
        <v>248509073.68</v>
      </c>
    </row>
    <row r="22" ht="13.5" thickTop="1"/>
    <row r="23" ht="12.75">
      <c r="A23" s="24" t="s">
        <v>66</v>
      </c>
    </row>
  </sheetData>
  <sheetProtection/>
  <mergeCells count="4">
    <mergeCell ref="A2:F2"/>
    <mergeCell ref="A3:F3"/>
    <mergeCell ref="A5:F5"/>
    <mergeCell ref="A6:F6"/>
  </mergeCells>
  <printOptions/>
  <pageMargins left="0.48" right="0.75" top="1.42" bottom="1" header="0" footer="0"/>
  <pageSetup fitToHeight="1" fitToWidth="1" horizontalDpi="600" verticalDpi="600" orientation="landscape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1.00390625" style="1" customWidth="1"/>
    <col min="3" max="3" width="16.57421875" style="1" customWidth="1"/>
    <col min="4" max="4" width="15.8515625" style="1" customWidth="1"/>
    <col min="5" max="5" width="22.00390625" style="78" customWidth="1"/>
    <col min="6" max="6" width="18.7109375" style="78" customWidth="1"/>
    <col min="7" max="7" width="18.7109375" style="0" customWidth="1"/>
    <col min="8" max="8" width="17.00390625" style="0" customWidth="1"/>
    <col min="9" max="9" width="3.00390625" style="0" bestFit="1" customWidth="1"/>
  </cols>
  <sheetData>
    <row r="2" spans="1:7" ht="12.75">
      <c r="A2" s="307" t="s">
        <v>190</v>
      </c>
      <c r="B2" s="307"/>
      <c r="C2" s="307"/>
      <c r="D2" s="307"/>
      <c r="E2" s="307"/>
      <c r="F2" s="307"/>
      <c r="G2" s="307"/>
    </row>
    <row r="3" spans="1:7" ht="12.75">
      <c r="A3" s="307" t="s">
        <v>62</v>
      </c>
      <c r="B3" s="307"/>
      <c r="C3" s="307"/>
      <c r="D3" s="307"/>
      <c r="E3" s="307"/>
      <c r="F3" s="307"/>
      <c r="G3" s="307"/>
    </row>
    <row r="4" spans="1:7" ht="12.75">
      <c r="A4" s="8"/>
      <c r="B4" s="8"/>
      <c r="C4" s="4"/>
      <c r="D4" s="4"/>
      <c r="E4" s="4"/>
      <c r="F4" s="4"/>
      <c r="G4" s="4"/>
    </row>
    <row r="5" spans="1:7" ht="12.75">
      <c r="A5" s="307" t="s">
        <v>2739</v>
      </c>
      <c r="B5" s="307"/>
      <c r="C5" s="307"/>
      <c r="D5" s="307"/>
      <c r="E5" s="307"/>
      <c r="F5" s="307"/>
      <c r="G5" s="307"/>
    </row>
    <row r="6" spans="1:7" ht="12.75">
      <c r="A6" s="307" t="s">
        <v>2671</v>
      </c>
      <c r="B6" s="307"/>
      <c r="C6" s="307"/>
      <c r="D6" s="307"/>
      <c r="E6" s="307"/>
      <c r="F6" s="307"/>
      <c r="G6" s="307"/>
    </row>
    <row r="7" spans="1:7" ht="13.5" thickBot="1">
      <c r="A7" s="5"/>
      <c r="B7" s="5"/>
      <c r="C7" s="5"/>
      <c r="D7" s="5"/>
      <c r="E7" s="5"/>
      <c r="F7" s="5"/>
      <c r="G7" s="5"/>
    </row>
    <row r="8" spans="1:8" ht="13.5" thickTop="1">
      <c r="A8" s="38"/>
      <c r="B8" s="2"/>
      <c r="C8" s="72" t="s">
        <v>59</v>
      </c>
      <c r="D8" s="72" t="s">
        <v>101</v>
      </c>
      <c r="E8" s="72" t="s">
        <v>2672</v>
      </c>
      <c r="F8" s="72" t="s">
        <v>102</v>
      </c>
      <c r="G8" s="72" t="s">
        <v>102</v>
      </c>
      <c r="H8" s="72" t="s">
        <v>119</v>
      </c>
    </row>
    <row r="9" spans="1:8" ht="13.5" thickBot="1">
      <c r="A9" s="38"/>
      <c r="B9" s="2"/>
      <c r="C9" s="124"/>
      <c r="D9" s="124"/>
      <c r="E9" s="124"/>
      <c r="F9" s="124" t="s">
        <v>103</v>
      </c>
      <c r="G9" s="124" t="s">
        <v>104</v>
      </c>
      <c r="H9" s="124" t="s">
        <v>120</v>
      </c>
    </row>
    <row r="10" spans="1:9" ht="13.5" thickTop="1">
      <c r="A10" s="74" t="s">
        <v>21</v>
      </c>
      <c r="B10" s="10" t="s">
        <v>22</v>
      </c>
      <c r="C10" s="11">
        <v>2298</v>
      </c>
      <c r="D10" s="98">
        <f aca="true" t="shared" si="0" ref="D10:D32">+C10/$C$33</f>
        <v>0.1983599482088908</v>
      </c>
      <c r="E10" s="11">
        <v>331406963500</v>
      </c>
      <c r="F10" s="99">
        <v>4128082.61</v>
      </c>
      <c r="G10" s="99">
        <v>352251.53</v>
      </c>
      <c r="H10" s="12">
        <f aca="true" t="shared" si="1" ref="H10:H32">+E10/C10</f>
        <v>144215388.81636205</v>
      </c>
      <c r="I10" s="2"/>
    </row>
    <row r="11" spans="1:9" ht="12.75">
      <c r="A11" s="75" t="s">
        <v>23</v>
      </c>
      <c r="B11" s="14" t="s">
        <v>24</v>
      </c>
      <c r="C11" s="15">
        <v>24</v>
      </c>
      <c r="D11" s="101">
        <f t="shared" si="0"/>
        <v>0.0020716443677168753</v>
      </c>
      <c r="E11" s="15">
        <v>33266914000</v>
      </c>
      <c r="F11" s="102">
        <v>787151.06</v>
      </c>
      <c r="G11" s="102">
        <v>63624.36</v>
      </c>
      <c r="H11" s="16">
        <f t="shared" si="1"/>
        <v>1386121416.6666667</v>
      </c>
      <c r="I11" s="2"/>
    </row>
    <row r="12" spans="1:9" ht="12.75">
      <c r="A12" s="75" t="s">
        <v>25</v>
      </c>
      <c r="B12" s="14" t="s">
        <v>169</v>
      </c>
      <c r="C12" s="15">
        <v>97</v>
      </c>
      <c r="D12" s="101">
        <f t="shared" si="0"/>
        <v>0.008372895986189038</v>
      </c>
      <c r="E12" s="15">
        <v>43557605000</v>
      </c>
      <c r="F12" s="102">
        <v>11910471.99</v>
      </c>
      <c r="G12" s="102">
        <v>88713.23</v>
      </c>
      <c r="H12" s="16">
        <f>+E12/C12</f>
        <v>449047474.22680414</v>
      </c>
      <c r="I12" s="2"/>
    </row>
    <row r="13" spans="1:9" ht="12.75">
      <c r="A13" s="75" t="s">
        <v>26</v>
      </c>
      <c r="B13" s="14" t="s">
        <v>170</v>
      </c>
      <c r="C13" s="15">
        <v>56</v>
      </c>
      <c r="D13" s="101">
        <f t="shared" si="0"/>
        <v>0.004833836858006042</v>
      </c>
      <c r="E13" s="15">
        <v>20724911500</v>
      </c>
      <c r="F13" s="102">
        <v>1328485.37</v>
      </c>
      <c r="G13" s="102">
        <v>8252.56</v>
      </c>
      <c r="H13" s="16">
        <f aca="true" t="shared" si="2" ref="H13:H18">+E13/C13</f>
        <v>370087705.35714287</v>
      </c>
      <c r="I13" s="2"/>
    </row>
    <row r="14" spans="1:9" ht="12.75">
      <c r="A14" s="75" t="s">
        <v>155</v>
      </c>
      <c r="B14" s="14" t="s">
        <v>163</v>
      </c>
      <c r="C14" s="15">
        <v>160</v>
      </c>
      <c r="D14" s="101">
        <f t="shared" si="0"/>
        <v>0.013810962451445835</v>
      </c>
      <c r="E14" s="15">
        <v>227768820000</v>
      </c>
      <c r="F14" s="102">
        <v>8408613.92</v>
      </c>
      <c r="G14" s="102">
        <v>338768.09</v>
      </c>
      <c r="H14" s="16">
        <f t="shared" si="2"/>
        <v>1423555125</v>
      </c>
      <c r="I14" s="2"/>
    </row>
    <row r="15" spans="1:9" ht="12.75">
      <c r="A15" s="75" t="s">
        <v>27</v>
      </c>
      <c r="B15" s="14" t="s">
        <v>28</v>
      </c>
      <c r="C15" s="15">
        <v>83</v>
      </c>
      <c r="D15" s="101">
        <f t="shared" si="0"/>
        <v>0.007164436771687527</v>
      </c>
      <c r="E15" s="15">
        <v>19424806000</v>
      </c>
      <c r="F15" s="102">
        <v>6235806.99</v>
      </c>
      <c r="G15" s="102">
        <v>76237.81</v>
      </c>
      <c r="H15" s="16">
        <f t="shared" si="2"/>
        <v>234033807.22891566</v>
      </c>
      <c r="I15" s="2"/>
    </row>
    <row r="16" spans="1:9" ht="12.75">
      <c r="A16" s="75" t="s">
        <v>156</v>
      </c>
      <c r="B16" s="14" t="s">
        <v>171</v>
      </c>
      <c r="C16" s="15">
        <v>37</v>
      </c>
      <c r="D16" s="101">
        <f t="shared" si="0"/>
        <v>0.0031937850668968494</v>
      </c>
      <c r="E16" s="15">
        <v>95806851000</v>
      </c>
      <c r="F16" s="102">
        <v>2652037.3</v>
      </c>
      <c r="G16" s="102">
        <v>79778.48</v>
      </c>
      <c r="H16" s="16">
        <f t="shared" si="2"/>
        <v>2589374351.3513513</v>
      </c>
      <c r="I16" s="2"/>
    </row>
    <row r="17" spans="1:9" ht="12.75">
      <c r="A17" s="75" t="s">
        <v>29</v>
      </c>
      <c r="B17" s="14" t="s">
        <v>172</v>
      </c>
      <c r="C17" s="15">
        <v>3</v>
      </c>
      <c r="D17" s="101">
        <f t="shared" si="0"/>
        <v>0.0002589555459646094</v>
      </c>
      <c r="E17" s="15">
        <v>5193178000</v>
      </c>
      <c r="F17" s="102">
        <v>150494.1</v>
      </c>
      <c r="G17" s="102">
        <v>12825.65</v>
      </c>
      <c r="H17" s="16">
        <f t="shared" si="2"/>
        <v>1731059333.3333333</v>
      </c>
      <c r="I17" s="2"/>
    </row>
    <row r="18" spans="1:9" ht="12.75">
      <c r="A18" s="75" t="s">
        <v>30</v>
      </c>
      <c r="B18" s="14" t="s">
        <v>173</v>
      </c>
      <c r="C18" s="15">
        <v>1</v>
      </c>
      <c r="D18" s="101">
        <f t="shared" si="0"/>
        <v>8.631851532153647E-05</v>
      </c>
      <c r="E18" s="15">
        <v>74119000</v>
      </c>
      <c r="F18" s="102">
        <v>499.3</v>
      </c>
      <c r="G18" s="102">
        <v>243.2</v>
      </c>
      <c r="H18" s="16">
        <f t="shared" si="2"/>
        <v>74119000</v>
      </c>
      <c r="I18" s="2"/>
    </row>
    <row r="19" spans="1:9" ht="12.75">
      <c r="A19" s="75" t="s">
        <v>31</v>
      </c>
      <c r="B19" s="14" t="s">
        <v>174</v>
      </c>
      <c r="C19" s="15">
        <v>144</v>
      </c>
      <c r="D19" s="101">
        <f t="shared" si="0"/>
        <v>0.012429866206301252</v>
      </c>
      <c r="E19" s="15">
        <v>42522679000</v>
      </c>
      <c r="F19" s="102">
        <v>956646.51</v>
      </c>
      <c r="G19" s="102">
        <v>96626.38</v>
      </c>
      <c r="H19" s="16">
        <f t="shared" si="1"/>
        <v>295296381.9444444</v>
      </c>
      <c r="I19" s="2"/>
    </row>
    <row r="20" spans="1:9" ht="12.75">
      <c r="A20" s="75" t="s">
        <v>32</v>
      </c>
      <c r="B20" s="14" t="s">
        <v>33</v>
      </c>
      <c r="C20" s="15">
        <v>342</v>
      </c>
      <c r="D20" s="101">
        <f t="shared" si="0"/>
        <v>0.029520932239965474</v>
      </c>
      <c r="E20" s="15">
        <v>32393612400</v>
      </c>
      <c r="F20" s="102">
        <v>2240292.48</v>
      </c>
      <c r="G20" s="102">
        <v>1383.6</v>
      </c>
      <c r="H20" s="16">
        <f t="shared" si="1"/>
        <v>94718164.91228071</v>
      </c>
      <c r="I20" s="2"/>
    </row>
    <row r="21" spans="1:9" ht="12.75">
      <c r="A21" s="75" t="s">
        <v>34</v>
      </c>
      <c r="B21" s="14" t="s">
        <v>175</v>
      </c>
      <c r="C21" s="15">
        <v>8</v>
      </c>
      <c r="D21" s="101">
        <f t="shared" si="0"/>
        <v>0.0006905481225722918</v>
      </c>
      <c r="E21" s="15">
        <v>1057707000</v>
      </c>
      <c r="F21" s="102">
        <v>192364.1</v>
      </c>
      <c r="G21" s="102">
        <v>0</v>
      </c>
      <c r="H21" s="16">
        <f t="shared" si="1"/>
        <v>132213375</v>
      </c>
      <c r="I21" s="2"/>
    </row>
    <row r="22" spans="1:9" ht="12.75">
      <c r="A22" s="75" t="s">
        <v>35</v>
      </c>
      <c r="B22" s="14" t="s">
        <v>176</v>
      </c>
      <c r="C22" s="15">
        <v>2796</v>
      </c>
      <c r="D22" s="101">
        <f t="shared" si="0"/>
        <v>0.24134656883901598</v>
      </c>
      <c r="E22" s="15">
        <v>381643796400</v>
      </c>
      <c r="F22" s="102">
        <v>713147832.66</v>
      </c>
      <c r="G22" s="102">
        <v>128082.56</v>
      </c>
      <c r="H22" s="16">
        <f t="shared" si="1"/>
        <v>136496350.64377683</v>
      </c>
      <c r="I22" s="2"/>
    </row>
    <row r="23" spans="1:9" ht="12.75">
      <c r="A23" s="75" t="s">
        <v>36</v>
      </c>
      <c r="B23" s="14" t="s">
        <v>37</v>
      </c>
      <c r="C23" s="15">
        <v>21</v>
      </c>
      <c r="D23" s="101">
        <f t="shared" si="0"/>
        <v>0.0018126888217522659</v>
      </c>
      <c r="E23" s="15">
        <v>8543914000</v>
      </c>
      <c r="F23" s="102">
        <v>171153.12</v>
      </c>
      <c r="G23" s="102">
        <v>24.3</v>
      </c>
      <c r="H23" s="16">
        <f t="shared" si="1"/>
        <v>406853047.61904764</v>
      </c>
      <c r="I23" s="2"/>
    </row>
    <row r="24" spans="1:9" ht="12.75">
      <c r="A24" s="75" t="s">
        <v>38</v>
      </c>
      <c r="B24" s="14" t="s">
        <v>177</v>
      </c>
      <c r="C24" s="15">
        <v>72</v>
      </c>
      <c r="D24" s="101">
        <f t="shared" si="0"/>
        <v>0.006214933103150626</v>
      </c>
      <c r="E24" s="15">
        <v>4233265100</v>
      </c>
      <c r="F24" s="102">
        <v>506711.49</v>
      </c>
      <c r="G24" s="102">
        <v>0</v>
      </c>
      <c r="H24" s="16">
        <f t="shared" si="1"/>
        <v>58795348.61111111</v>
      </c>
      <c r="I24" s="2"/>
    </row>
    <row r="25" spans="1:9" ht="12.75">
      <c r="A25" s="75" t="s">
        <v>158</v>
      </c>
      <c r="B25" s="14" t="s">
        <v>165</v>
      </c>
      <c r="C25" s="15">
        <v>33</v>
      </c>
      <c r="D25" s="101">
        <f t="shared" si="0"/>
        <v>0.0028485110056107035</v>
      </c>
      <c r="E25" s="15">
        <v>6261702000</v>
      </c>
      <c r="F25" s="102">
        <v>224082.4</v>
      </c>
      <c r="G25" s="102">
        <v>0</v>
      </c>
      <c r="H25" s="16">
        <f t="shared" si="1"/>
        <v>189748545.45454547</v>
      </c>
      <c r="I25" s="2"/>
    </row>
    <row r="26" spans="1:9" ht="12.75">
      <c r="A26" s="75" t="s">
        <v>159</v>
      </c>
      <c r="B26" s="14" t="s">
        <v>166</v>
      </c>
      <c r="C26" s="15">
        <v>36</v>
      </c>
      <c r="D26" s="101">
        <f t="shared" si="0"/>
        <v>0.003107466551575313</v>
      </c>
      <c r="E26" s="15">
        <v>36904034500</v>
      </c>
      <c r="F26" s="102">
        <v>2038714.2</v>
      </c>
      <c r="G26" s="102">
        <v>27209.2</v>
      </c>
      <c r="H26" s="16">
        <f t="shared" si="1"/>
        <v>1025112069.4444444</v>
      </c>
      <c r="I26" s="2"/>
    </row>
    <row r="27" spans="1:9" ht="12.75">
      <c r="A27" s="75" t="s">
        <v>39</v>
      </c>
      <c r="B27" s="14" t="s">
        <v>40</v>
      </c>
      <c r="C27" s="15">
        <v>5182</v>
      </c>
      <c r="D27" s="101">
        <f t="shared" si="0"/>
        <v>0.447302546396202</v>
      </c>
      <c r="E27" s="15">
        <v>545344668200</v>
      </c>
      <c r="F27" s="102">
        <v>478554696.99</v>
      </c>
      <c r="G27" s="102">
        <v>376210.53</v>
      </c>
      <c r="H27" s="16">
        <f t="shared" si="1"/>
        <v>105238260.94172135</v>
      </c>
      <c r="I27" s="2"/>
    </row>
    <row r="28" spans="1:9" ht="12.75">
      <c r="A28" s="75" t="s">
        <v>41</v>
      </c>
      <c r="B28" s="14" t="s">
        <v>49</v>
      </c>
      <c r="C28" s="15">
        <v>116</v>
      </c>
      <c r="D28" s="101">
        <f t="shared" si="0"/>
        <v>0.01001294777729823</v>
      </c>
      <c r="E28" s="15">
        <v>44123446000</v>
      </c>
      <c r="F28" s="102">
        <v>3669866.7</v>
      </c>
      <c r="G28" s="102">
        <v>36939.01</v>
      </c>
      <c r="H28" s="16">
        <f t="shared" si="1"/>
        <v>380374534.48275864</v>
      </c>
      <c r="I28" s="2"/>
    </row>
    <row r="29" spans="1:9" ht="12.75">
      <c r="A29" s="75" t="s">
        <v>160</v>
      </c>
      <c r="B29" s="14" t="s">
        <v>167</v>
      </c>
      <c r="C29" s="15">
        <v>52</v>
      </c>
      <c r="D29" s="101">
        <f t="shared" si="0"/>
        <v>0.004488562796719896</v>
      </c>
      <c r="E29" s="15">
        <v>20644811000</v>
      </c>
      <c r="F29" s="102">
        <v>2744365.19</v>
      </c>
      <c r="G29" s="102">
        <v>5331.09</v>
      </c>
      <c r="H29" s="16">
        <f t="shared" si="1"/>
        <v>397015596.15384614</v>
      </c>
      <c r="I29" s="2"/>
    </row>
    <row r="30" spans="1:9" ht="12.75">
      <c r="A30" s="75" t="s">
        <v>161</v>
      </c>
      <c r="B30" s="14" t="s">
        <v>168</v>
      </c>
      <c r="C30" s="15">
        <v>4</v>
      </c>
      <c r="D30" s="101">
        <f t="shared" si="0"/>
        <v>0.0003452740612861459</v>
      </c>
      <c r="E30" s="15">
        <v>5560777000</v>
      </c>
      <c r="F30" s="102">
        <v>440940.94</v>
      </c>
      <c r="G30" s="102">
        <v>318.4</v>
      </c>
      <c r="H30" s="16">
        <f t="shared" si="1"/>
        <v>1390194250</v>
      </c>
      <c r="I30" s="2"/>
    </row>
    <row r="31" spans="1:9" ht="12.75">
      <c r="A31" s="75" t="s">
        <v>178</v>
      </c>
      <c r="B31" s="14" t="s">
        <v>179</v>
      </c>
      <c r="C31" s="15">
        <v>5</v>
      </c>
      <c r="D31" s="101">
        <f t="shared" si="0"/>
        <v>0.00043159257660768235</v>
      </c>
      <c r="E31" s="15">
        <v>235713000</v>
      </c>
      <c r="F31" s="102">
        <v>514962.15</v>
      </c>
      <c r="G31" s="102">
        <v>455.2</v>
      </c>
      <c r="H31" s="16">
        <f t="shared" si="1"/>
        <v>47142600</v>
      </c>
      <c r="I31" s="2"/>
    </row>
    <row r="32" spans="1:9" ht="13.5" thickBot="1">
      <c r="A32" s="76" t="s">
        <v>181</v>
      </c>
      <c r="B32" s="18" t="s">
        <v>182</v>
      </c>
      <c r="C32" s="19">
        <v>15</v>
      </c>
      <c r="D32" s="104">
        <f t="shared" si="0"/>
        <v>0.001294777729823047</v>
      </c>
      <c r="E32" s="19">
        <v>640118000</v>
      </c>
      <c r="F32" s="105">
        <v>4088642.31</v>
      </c>
      <c r="G32" s="105">
        <v>277</v>
      </c>
      <c r="H32" s="20">
        <f t="shared" si="1"/>
        <v>42674533.333333336</v>
      </c>
      <c r="I32" s="2"/>
    </row>
    <row r="33" spans="1:8" ht="14.25" thickBot="1" thickTop="1">
      <c r="A33" s="5"/>
      <c r="B33" s="132" t="s">
        <v>52</v>
      </c>
      <c r="C33" s="133">
        <f>SUM(C10:C32)</f>
        <v>11585</v>
      </c>
      <c r="D33" s="134">
        <f>SUM(D10:D32)</f>
        <v>0.9999999999999998</v>
      </c>
      <c r="E33" s="133">
        <f>SUM(E10:E32)</f>
        <v>1907334411600</v>
      </c>
      <c r="F33" s="135">
        <f>SUM(F10:F32)</f>
        <v>1245092913.8800004</v>
      </c>
      <c r="G33" s="135">
        <f>SUM(G10:G32)</f>
        <v>1693552.1800000002</v>
      </c>
      <c r="H33" s="133">
        <f>+E33/C33</f>
        <v>164638274.63098836</v>
      </c>
    </row>
    <row r="34" ht="13.5" thickTop="1"/>
    <row r="35" spans="1:5" ht="12.75">
      <c r="A35" s="3"/>
      <c r="B35"/>
      <c r="E35" s="1"/>
    </row>
    <row r="37" spans="1:7" ht="12.75">
      <c r="A37" s="307" t="s">
        <v>2740</v>
      </c>
      <c r="B37" s="307"/>
      <c r="C37" s="307"/>
      <c r="D37" s="307"/>
      <c r="E37" s="307"/>
      <c r="F37" s="307"/>
      <c r="G37" s="307"/>
    </row>
    <row r="38" spans="1:7" ht="12.75">
      <c r="A38" s="307" t="s">
        <v>2671</v>
      </c>
      <c r="B38" s="307"/>
      <c r="C38" s="307"/>
      <c r="D38" s="307"/>
      <c r="E38" s="307"/>
      <c r="F38" s="307"/>
      <c r="G38" s="307"/>
    </row>
    <row r="39" spans="1:7" ht="13.5" thickBot="1">
      <c r="A39" s="5"/>
      <c r="B39" s="5"/>
      <c r="C39" s="5"/>
      <c r="D39" s="5"/>
      <c r="E39" s="5"/>
      <c r="F39" s="5"/>
      <c r="G39" s="5"/>
    </row>
    <row r="40" spans="1:8" ht="13.5" thickTop="1">
      <c r="A40" s="38"/>
      <c r="B40" s="2"/>
      <c r="C40" s="72" t="s">
        <v>59</v>
      </c>
      <c r="D40" s="72" t="s">
        <v>101</v>
      </c>
      <c r="E40" s="72" t="s">
        <v>2672</v>
      </c>
      <c r="F40" s="72" t="s">
        <v>102</v>
      </c>
      <c r="G40" s="72" t="s">
        <v>102</v>
      </c>
      <c r="H40" s="72" t="s">
        <v>119</v>
      </c>
    </row>
    <row r="41" spans="1:8" ht="13.5" thickBot="1">
      <c r="A41" s="38"/>
      <c r="B41" s="2"/>
      <c r="C41" s="124"/>
      <c r="D41" s="124"/>
      <c r="E41" s="124"/>
      <c r="F41" s="124" t="s">
        <v>103</v>
      </c>
      <c r="G41" s="124" t="s">
        <v>104</v>
      </c>
      <c r="H41" s="124" t="s">
        <v>120</v>
      </c>
    </row>
    <row r="42" spans="1:9" ht="13.5" thickTop="1">
      <c r="A42" s="74" t="s">
        <v>21</v>
      </c>
      <c r="B42" s="10" t="s">
        <v>22</v>
      </c>
      <c r="C42" s="11">
        <v>4531</v>
      </c>
      <c r="D42" s="98">
        <f aca="true" t="shared" si="3" ref="D42:D60">+C42/$C$33</f>
        <v>0.39110919292188173</v>
      </c>
      <c r="E42" s="11">
        <v>64120816000</v>
      </c>
      <c r="F42" s="99">
        <v>949497.43</v>
      </c>
      <c r="G42" s="99">
        <v>279810.29</v>
      </c>
      <c r="H42" s="12">
        <f>+E42/C42</f>
        <v>14151581.54932686</v>
      </c>
      <c r="I42" s="2"/>
    </row>
    <row r="43" spans="1:9" ht="12.75">
      <c r="A43" s="75" t="s">
        <v>23</v>
      </c>
      <c r="B43" s="14" t="s">
        <v>24</v>
      </c>
      <c r="C43" s="15">
        <v>36</v>
      </c>
      <c r="D43" s="101">
        <f t="shared" si="3"/>
        <v>0.003107466551575313</v>
      </c>
      <c r="E43" s="15">
        <v>36552455000</v>
      </c>
      <c r="F43" s="102">
        <v>98716.13</v>
      </c>
      <c r="G43" s="102">
        <v>75840.13</v>
      </c>
      <c r="H43" s="16">
        <f>+E43/C43</f>
        <v>1015345972.2222222</v>
      </c>
      <c r="I43" s="2"/>
    </row>
    <row r="44" spans="1:9" ht="12.75">
      <c r="A44" s="75" t="s">
        <v>25</v>
      </c>
      <c r="B44" s="14" t="s">
        <v>169</v>
      </c>
      <c r="C44" s="15">
        <v>29</v>
      </c>
      <c r="D44" s="101">
        <f t="shared" si="3"/>
        <v>0.0025032369443245576</v>
      </c>
      <c r="E44" s="15">
        <v>6842768000</v>
      </c>
      <c r="F44" s="102">
        <v>59566.06</v>
      </c>
      <c r="G44" s="102">
        <v>16470.4</v>
      </c>
      <c r="H44" s="16">
        <f>+E44/C44</f>
        <v>235957517.24137932</v>
      </c>
      <c r="I44" s="2"/>
    </row>
    <row r="45" spans="1:9" ht="12.75">
      <c r="A45" s="75" t="s">
        <v>26</v>
      </c>
      <c r="B45" s="14" t="s">
        <v>170</v>
      </c>
      <c r="C45" s="15">
        <v>7</v>
      </c>
      <c r="D45" s="101">
        <f t="shared" si="3"/>
        <v>0.0006042296072507553</v>
      </c>
      <c r="E45" s="15">
        <v>440660000</v>
      </c>
      <c r="F45" s="102">
        <v>69658.12</v>
      </c>
      <c r="G45" s="102">
        <v>0</v>
      </c>
      <c r="H45" s="16">
        <f aca="true" t="shared" si="4" ref="H45:H60">+E45/C45</f>
        <v>62951428.571428575</v>
      </c>
      <c r="I45" s="2"/>
    </row>
    <row r="46" spans="1:9" ht="12.75">
      <c r="A46" s="75" t="s">
        <v>155</v>
      </c>
      <c r="B46" s="14" t="s">
        <v>163</v>
      </c>
      <c r="C46" s="15">
        <v>19</v>
      </c>
      <c r="D46" s="101">
        <f t="shared" si="3"/>
        <v>0.001640051791109193</v>
      </c>
      <c r="E46" s="15">
        <v>1425171000</v>
      </c>
      <c r="F46" s="102">
        <v>5633.37</v>
      </c>
      <c r="G46" s="102">
        <v>3402.5</v>
      </c>
      <c r="H46" s="16">
        <f t="shared" si="4"/>
        <v>75009000</v>
      </c>
      <c r="I46" s="2"/>
    </row>
    <row r="47" spans="1:9" ht="12.75">
      <c r="A47" s="75" t="s">
        <v>156</v>
      </c>
      <c r="B47" s="14" t="s">
        <v>171</v>
      </c>
      <c r="C47" s="15">
        <v>1</v>
      </c>
      <c r="D47" s="101">
        <f t="shared" si="3"/>
        <v>8.631851532153647E-05</v>
      </c>
      <c r="E47" s="15">
        <v>81621000</v>
      </c>
      <c r="F47" s="102">
        <v>1043</v>
      </c>
      <c r="G47" s="102">
        <v>0</v>
      </c>
      <c r="H47" s="16">
        <f t="shared" si="4"/>
        <v>81621000</v>
      </c>
      <c r="I47" s="2"/>
    </row>
    <row r="48" spans="1:9" ht="12.75">
      <c r="A48" s="75" t="s">
        <v>29</v>
      </c>
      <c r="B48" s="14" t="s">
        <v>172</v>
      </c>
      <c r="C48" s="15">
        <v>17</v>
      </c>
      <c r="D48" s="101">
        <f t="shared" si="3"/>
        <v>0.00146741476046612</v>
      </c>
      <c r="E48" s="15">
        <v>7213979000</v>
      </c>
      <c r="F48" s="102">
        <v>30019.57</v>
      </c>
      <c r="G48" s="102">
        <v>16563.91</v>
      </c>
      <c r="H48" s="16">
        <f t="shared" si="4"/>
        <v>424351705.88235295</v>
      </c>
      <c r="I48" s="2"/>
    </row>
    <row r="49" spans="1:9" ht="12.75">
      <c r="A49" s="75" t="s">
        <v>31</v>
      </c>
      <c r="B49" s="14" t="s">
        <v>174</v>
      </c>
      <c r="C49" s="15">
        <v>113</v>
      </c>
      <c r="D49" s="101">
        <f t="shared" si="3"/>
        <v>0.009753992231333622</v>
      </c>
      <c r="E49" s="15">
        <v>16072042000</v>
      </c>
      <c r="F49" s="102">
        <v>189291.57</v>
      </c>
      <c r="G49" s="102">
        <v>33600.61</v>
      </c>
      <c r="H49" s="16">
        <f t="shared" si="4"/>
        <v>142230460.17699116</v>
      </c>
      <c r="I49" s="2"/>
    </row>
    <row r="50" spans="1:16" ht="12.75">
      <c r="A50" s="75" t="s">
        <v>32</v>
      </c>
      <c r="B50" s="14" t="s">
        <v>33</v>
      </c>
      <c r="C50" s="15">
        <v>2103</v>
      </c>
      <c r="D50" s="101">
        <f t="shared" si="3"/>
        <v>0.1815278377211912</v>
      </c>
      <c r="E50" s="15">
        <v>53805720400</v>
      </c>
      <c r="F50" s="102">
        <v>2055700.13</v>
      </c>
      <c r="G50" s="102">
        <v>9712.05</v>
      </c>
      <c r="H50" s="16">
        <f t="shared" si="4"/>
        <v>25585221.30290062</v>
      </c>
      <c r="I50" s="2"/>
      <c r="K50" s="2"/>
      <c r="M50" s="1"/>
      <c r="N50" s="1"/>
      <c r="O50" s="269"/>
      <c r="P50" s="269"/>
    </row>
    <row r="51" spans="1:16" ht="12.75">
      <c r="A51" s="75" t="s">
        <v>34</v>
      </c>
      <c r="B51" s="14" t="s">
        <v>175</v>
      </c>
      <c r="C51" s="15">
        <v>3</v>
      </c>
      <c r="D51" s="101">
        <f t="shared" si="3"/>
        <v>0.0002589555459646094</v>
      </c>
      <c r="E51" s="15">
        <v>547387000</v>
      </c>
      <c r="F51" s="102">
        <v>8960.4</v>
      </c>
      <c r="G51" s="102">
        <v>285.1</v>
      </c>
      <c r="H51" s="16">
        <f t="shared" si="4"/>
        <v>182462333.33333334</v>
      </c>
      <c r="I51" s="2"/>
      <c r="K51" s="2"/>
      <c r="M51" s="1"/>
      <c r="N51" s="1"/>
      <c r="O51" s="269"/>
      <c r="P51" s="269"/>
    </row>
    <row r="52" spans="1:16" ht="12.75">
      <c r="A52" s="75" t="s">
        <v>35</v>
      </c>
      <c r="B52" s="14" t="s">
        <v>176</v>
      </c>
      <c r="C52" s="15">
        <v>1710</v>
      </c>
      <c r="D52" s="101">
        <f t="shared" si="3"/>
        <v>0.14760466119982737</v>
      </c>
      <c r="E52" s="15">
        <v>12146190000</v>
      </c>
      <c r="F52" s="102">
        <v>743736.83</v>
      </c>
      <c r="G52" s="102">
        <v>2725.05</v>
      </c>
      <c r="H52" s="16">
        <f t="shared" si="4"/>
        <v>7103035.087719298</v>
      </c>
      <c r="I52" s="2"/>
      <c r="K52" s="2"/>
      <c r="M52" s="1"/>
      <c r="N52" s="1"/>
      <c r="O52" s="269"/>
      <c r="P52" s="269"/>
    </row>
    <row r="53" spans="1:16" ht="12.75">
      <c r="A53" s="75" t="s">
        <v>36</v>
      </c>
      <c r="B53" s="14" t="s">
        <v>37</v>
      </c>
      <c r="C53" s="15">
        <v>32</v>
      </c>
      <c r="D53" s="101">
        <f t="shared" si="3"/>
        <v>0.002762192490289167</v>
      </c>
      <c r="E53" s="15">
        <v>780683000</v>
      </c>
      <c r="F53" s="102">
        <v>25670.07</v>
      </c>
      <c r="G53" s="102">
        <v>0</v>
      </c>
      <c r="H53" s="16">
        <f t="shared" si="4"/>
        <v>24396343.75</v>
      </c>
      <c r="I53" s="2"/>
      <c r="K53" s="2"/>
      <c r="M53" s="1"/>
      <c r="N53" s="1"/>
      <c r="O53" s="269"/>
      <c r="P53" s="269"/>
    </row>
    <row r="54" spans="1:16" ht="12.75">
      <c r="A54" s="75" t="s">
        <v>38</v>
      </c>
      <c r="B54" s="14" t="s">
        <v>177</v>
      </c>
      <c r="C54" s="15">
        <v>89</v>
      </c>
      <c r="D54" s="101">
        <f t="shared" si="3"/>
        <v>0.007682347863616746</v>
      </c>
      <c r="E54" s="15">
        <v>4342234500</v>
      </c>
      <c r="F54" s="102">
        <v>118435.55</v>
      </c>
      <c r="G54" s="102">
        <v>0</v>
      </c>
      <c r="H54" s="16">
        <f t="shared" si="4"/>
        <v>48789151.68539326</v>
      </c>
      <c r="I54" s="2"/>
      <c r="K54" s="2"/>
      <c r="M54" s="1"/>
      <c r="N54" s="1"/>
      <c r="O54" s="269"/>
      <c r="P54" s="269"/>
    </row>
    <row r="55" spans="1:16" ht="12.75">
      <c r="A55" s="75" t="s">
        <v>158</v>
      </c>
      <c r="B55" s="14" t="s">
        <v>165</v>
      </c>
      <c r="C55" s="15">
        <v>36</v>
      </c>
      <c r="D55" s="101">
        <f t="shared" si="3"/>
        <v>0.003107466551575313</v>
      </c>
      <c r="E55" s="15">
        <v>31620819000</v>
      </c>
      <c r="F55" s="102">
        <v>133711.47</v>
      </c>
      <c r="G55" s="102">
        <v>0</v>
      </c>
      <c r="H55" s="16">
        <f t="shared" si="4"/>
        <v>878356083.3333334</v>
      </c>
      <c r="I55" s="2"/>
      <c r="K55" s="2"/>
      <c r="M55" s="1"/>
      <c r="N55" s="1"/>
      <c r="O55" s="269"/>
      <c r="P55" s="269"/>
    </row>
    <row r="56" spans="1:16" ht="12.75">
      <c r="A56" s="75" t="s">
        <v>159</v>
      </c>
      <c r="B56" s="14" t="s">
        <v>166</v>
      </c>
      <c r="C56" s="15">
        <v>67</v>
      </c>
      <c r="D56" s="101">
        <f t="shared" si="3"/>
        <v>0.0057833405265429435</v>
      </c>
      <c r="E56" s="15">
        <v>2495059000</v>
      </c>
      <c r="F56" s="102">
        <v>89992.24</v>
      </c>
      <c r="G56" s="102">
        <v>2645.3</v>
      </c>
      <c r="H56" s="16">
        <f t="shared" si="4"/>
        <v>37239686.56716418</v>
      </c>
      <c r="I56" s="2"/>
      <c r="K56" s="2"/>
      <c r="M56" s="1"/>
      <c r="N56" s="1"/>
      <c r="O56" s="269"/>
      <c r="P56" s="269"/>
    </row>
    <row r="57" spans="1:16" ht="12.75">
      <c r="A57" s="75" t="s">
        <v>39</v>
      </c>
      <c r="B57" s="14" t="s">
        <v>40</v>
      </c>
      <c r="C57" s="15">
        <v>38</v>
      </c>
      <c r="D57" s="101">
        <f t="shared" si="3"/>
        <v>0.003280103582218386</v>
      </c>
      <c r="E57" s="15">
        <v>7591077000</v>
      </c>
      <c r="F57" s="102">
        <v>502075.43</v>
      </c>
      <c r="G57" s="102">
        <v>2274.86</v>
      </c>
      <c r="H57" s="16">
        <f t="shared" si="4"/>
        <v>199765184.21052632</v>
      </c>
      <c r="I57" s="2"/>
      <c r="K57" s="2"/>
      <c r="M57" s="1"/>
      <c r="N57" s="1"/>
      <c r="O57" s="269"/>
      <c r="P57" s="269"/>
    </row>
    <row r="58" spans="1:16" ht="12.75">
      <c r="A58" s="75" t="s">
        <v>41</v>
      </c>
      <c r="B58" s="14" t="s">
        <v>49</v>
      </c>
      <c r="C58" s="15">
        <v>14</v>
      </c>
      <c r="D58" s="101">
        <f t="shared" si="3"/>
        <v>0.0012084592145015106</v>
      </c>
      <c r="E58" s="15">
        <v>883937000</v>
      </c>
      <c r="F58" s="102">
        <v>21458.41</v>
      </c>
      <c r="G58" s="102">
        <v>452.4</v>
      </c>
      <c r="H58" s="16">
        <f t="shared" si="4"/>
        <v>63138357.14285714</v>
      </c>
      <c r="I58" s="2"/>
      <c r="K58" s="2"/>
      <c r="M58" s="1"/>
      <c r="N58" s="1"/>
      <c r="O58" s="269"/>
      <c r="P58" s="269"/>
    </row>
    <row r="59" spans="1:16" ht="12.75">
      <c r="A59" s="75" t="s">
        <v>160</v>
      </c>
      <c r="B59" s="14" t="s">
        <v>167</v>
      </c>
      <c r="C59" s="15">
        <v>4</v>
      </c>
      <c r="D59" s="101">
        <f t="shared" si="3"/>
        <v>0.0003452740612861459</v>
      </c>
      <c r="E59" s="15">
        <v>599978000</v>
      </c>
      <c r="F59" s="102">
        <v>17201.74</v>
      </c>
      <c r="G59" s="102">
        <v>391</v>
      </c>
      <c r="H59" s="16">
        <f t="shared" si="4"/>
        <v>149994500</v>
      </c>
      <c r="I59" s="2"/>
      <c r="K59" s="2"/>
      <c r="M59" s="1"/>
      <c r="N59" s="1"/>
      <c r="O59" s="269"/>
      <c r="P59" s="269"/>
    </row>
    <row r="60" spans="1:16" ht="13.5" thickBot="1">
      <c r="A60" s="76" t="s">
        <v>162</v>
      </c>
      <c r="B60" s="18" t="s">
        <v>180</v>
      </c>
      <c r="C60" s="19">
        <v>1</v>
      </c>
      <c r="D60" s="104">
        <f t="shared" si="3"/>
        <v>8.631851532153647E-05</v>
      </c>
      <c r="E60" s="19">
        <v>129162000</v>
      </c>
      <c r="F60" s="105">
        <v>3301</v>
      </c>
      <c r="G60" s="105">
        <v>0</v>
      </c>
      <c r="H60" s="20">
        <f t="shared" si="4"/>
        <v>129162000</v>
      </c>
      <c r="I60" s="2"/>
      <c r="K60" s="2"/>
      <c r="M60" s="1"/>
      <c r="N60" s="1"/>
      <c r="O60" s="269"/>
      <c r="P60" s="269"/>
    </row>
    <row r="61" spans="1:16" ht="14.25" thickBot="1" thickTop="1">
      <c r="A61" s="5"/>
      <c r="B61" s="132" t="s">
        <v>52</v>
      </c>
      <c r="C61" s="133">
        <f>SUM(C42:C60)</f>
        <v>8850</v>
      </c>
      <c r="D61" s="134">
        <f>SUM(D42:D60)</f>
        <v>0.7639188605955978</v>
      </c>
      <c r="E61" s="133">
        <f>SUM(E42:E60)</f>
        <v>247691758900</v>
      </c>
      <c r="F61" s="135">
        <f>SUM(F42:F60)</f>
        <v>5123668.5200000005</v>
      </c>
      <c r="G61" s="135">
        <f>SUM(G42:G60)</f>
        <v>444173.5999999999</v>
      </c>
      <c r="H61" s="133">
        <f>+E61/C61</f>
        <v>27987769.367231637</v>
      </c>
      <c r="K61" s="2"/>
      <c r="M61" s="1"/>
      <c r="N61" s="1"/>
      <c r="O61" s="269"/>
      <c r="P61" s="269"/>
    </row>
    <row r="62" spans="11:16" ht="13.5" thickTop="1">
      <c r="K62" s="2"/>
      <c r="M62" s="1"/>
      <c r="N62" s="1"/>
      <c r="O62" s="269"/>
      <c r="P62" s="269"/>
    </row>
    <row r="63" spans="11:16" ht="12.75">
      <c r="K63" s="2"/>
      <c r="M63" s="1"/>
      <c r="N63" s="1"/>
      <c r="O63" s="269"/>
      <c r="P63" s="269"/>
    </row>
    <row r="64" spans="11:16" ht="12.75">
      <c r="K64" s="2"/>
      <c r="M64" s="1"/>
      <c r="N64" s="1"/>
      <c r="O64" s="269"/>
      <c r="P64" s="269"/>
    </row>
    <row r="65" spans="11:16" ht="12.75">
      <c r="K65" s="2"/>
      <c r="M65" s="1"/>
      <c r="N65" s="1"/>
      <c r="O65" s="269"/>
      <c r="P65" s="269"/>
    </row>
    <row r="66" spans="11:16" ht="12.75">
      <c r="K66" s="2"/>
      <c r="M66" s="1"/>
      <c r="N66" s="1"/>
      <c r="O66" s="269"/>
      <c r="P66" s="269"/>
    </row>
    <row r="67" spans="11:16" ht="12.75">
      <c r="K67" s="2"/>
      <c r="M67" s="1"/>
      <c r="N67" s="1"/>
      <c r="O67" s="269"/>
      <c r="P67" s="269"/>
    </row>
    <row r="68" spans="11:16" ht="12.75">
      <c r="K68" s="2"/>
      <c r="M68" s="1"/>
      <c r="N68" s="1"/>
      <c r="O68" s="269"/>
      <c r="P68" s="269"/>
    </row>
  </sheetData>
  <sheetProtection/>
  <mergeCells count="6">
    <mergeCell ref="A2:G2"/>
    <mergeCell ref="A3:G3"/>
    <mergeCell ref="A5:G5"/>
    <mergeCell ref="A6:G6"/>
    <mergeCell ref="A37:G37"/>
    <mergeCell ref="A38:G38"/>
  </mergeCells>
  <printOptions/>
  <pageMargins left="0.64" right="0.75" top="1.86" bottom="1" header="0" footer="0"/>
  <pageSetup fitToHeight="1" fitToWidth="1"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3" customWidth="1"/>
    <col min="2" max="2" width="46.7109375" style="0" bestFit="1" customWidth="1"/>
    <col min="3" max="3" width="17.140625" style="0" customWidth="1"/>
    <col min="4" max="4" width="18.421875" style="0" customWidth="1"/>
    <col min="5" max="5" width="19.28125" style="0" customWidth="1"/>
    <col min="6" max="6" width="13.8515625" style="0" bestFit="1" customWidth="1"/>
  </cols>
  <sheetData>
    <row r="1" spans="3:8" ht="12.75">
      <c r="C1" s="1"/>
      <c r="D1" s="1"/>
      <c r="E1" s="1"/>
      <c r="F1" s="1"/>
      <c r="G1" s="1"/>
      <c r="H1" s="1"/>
    </row>
    <row r="2" spans="1:8" ht="12.75">
      <c r="A2" s="307" t="s">
        <v>190</v>
      </c>
      <c r="B2" s="307"/>
      <c r="C2" s="307"/>
      <c r="D2" s="307"/>
      <c r="E2" s="307"/>
      <c r="F2" s="307"/>
      <c r="G2" s="31"/>
      <c r="H2" s="31"/>
    </row>
    <row r="3" spans="1:8" ht="12.75">
      <c r="A3" s="307" t="s">
        <v>62</v>
      </c>
      <c r="B3" s="307"/>
      <c r="C3" s="307"/>
      <c r="D3" s="307"/>
      <c r="E3" s="307"/>
      <c r="F3" s="307"/>
      <c r="G3" s="31"/>
      <c r="H3" s="31"/>
    </row>
    <row r="4" spans="1:8" ht="12.75">
      <c r="A4" s="5"/>
      <c r="B4" s="8"/>
      <c r="C4" s="4"/>
      <c r="D4" s="4"/>
      <c r="E4" s="4"/>
      <c r="F4" s="4"/>
      <c r="G4" s="4"/>
      <c r="H4" s="4"/>
    </row>
    <row r="5" spans="1:8" ht="12.75">
      <c r="A5" s="307" t="s">
        <v>356</v>
      </c>
      <c r="B5" s="307"/>
      <c r="C5" s="307"/>
      <c r="D5" s="307"/>
      <c r="E5" s="307"/>
      <c r="F5" s="307"/>
      <c r="G5" s="31"/>
      <c r="H5" s="31"/>
    </row>
    <row r="6" spans="1:8" ht="12.75">
      <c r="A6" s="307" t="s">
        <v>2671</v>
      </c>
      <c r="B6" s="307"/>
      <c r="C6" s="307"/>
      <c r="D6" s="307"/>
      <c r="E6" s="307"/>
      <c r="F6" s="307"/>
      <c r="G6" s="31"/>
      <c r="H6" s="31"/>
    </row>
    <row r="7" ht="13.5" thickBot="1"/>
    <row r="8" spans="1:6" ht="13.5" thickTop="1">
      <c r="A8" s="40"/>
      <c r="B8" s="41"/>
      <c r="C8" s="35" t="s">
        <v>349</v>
      </c>
      <c r="D8" s="35" t="s">
        <v>351</v>
      </c>
      <c r="E8" s="35" t="s">
        <v>353</v>
      </c>
      <c r="F8" s="35" t="s">
        <v>351</v>
      </c>
    </row>
    <row r="9" spans="1:6" ht="13.5" thickBot="1">
      <c r="A9" s="321" t="s">
        <v>348</v>
      </c>
      <c r="B9" s="322"/>
      <c r="C9" s="36" t="s">
        <v>350</v>
      </c>
      <c r="D9" s="36" t="s">
        <v>352</v>
      </c>
      <c r="E9" s="36" t="s">
        <v>355</v>
      </c>
      <c r="F9" s="36" t="s">
        <v>354</v>
      </c>
    </row>
    <row r="10" spans="1:6" ht="13.5" thickTop="1">
      <c r="A10" s="218" t="s">
        <v>197</v>
      </c>
      <c r="B10" s="128" t="s">
        <v>198</v>
      </c>
      <c r="C10" s="80">
        <v>880127</v>
      </c>
      <c r="D10" s="223">
        <f aca="true" t="shared" si="0" ref="D10:D41">+C10/$C$88</f>
        <v>0.3523151773090527</v>
      </c>
      <c r="E10" s="82">
        <v>114184147.59</v>
      </c>
      <c r="F10" s="227">
        <f aca="true" t="shared" si="1" ref="F10:F41">+E10/$E$88</f>
        <v>0.4593100632883265</v>
      </c>
    </row>
    <row r="11" spans="1:6" ht="12.75">
      <c r="A11" s="219" t="s">
        <v>199</v>
      </c>
      <c r="B11" s="129" t="s">
        <v>364</v>
      </c>
      <c r="C11" s="85">
        <v>27949</v>
      </c>
      <c r="D11" s="224">
        <f t="shared" si="0"/>
        <v>0.011187995471802041</v>
      </c>
      <c r="E11" s="87">
        <v>6931670.68</v>
      </c>
      <c r="F11" s="228">
        <f t="shared" si="1"/>
        <v>0.0278829081437524</v>
      </c>
    </row>
    <row r="12" spans="1:6" ht="12.75">
      <c r="A12" s="219" t="s">
        <v>200</v>
      </c>
      <c r="B12" s="129" t="s">
        <v>365</v>
      </c>
      <c r="C12" s="85">
        <v>17283</v>
      </c>
      <c r="D12" s="224">
        <f t="shared" si="0"/>
        <v>0.006918391561027395</v>
      </c>
      <c r="E12" s="87">
        <v>1836645.52</v>
      </c>
      <c r="F12" s="228">
        <f t="shared" si="1"/>
        <v>0.007387976245691229</v>
      </c>
    </row>
    <row r="13" spans="1:6" ht="12.75">
      <c r="A13" s="219" t="s">
        <v>201</v>
      </c>
      <c r="B13" s="129" t="s">
        <v>366</v>
      </c>
      <c r="C13" s="85">
        <v>88467</v>
      </c>
      <c r="D13" s="224">
        <f t="shared" si="0"/>
        <v>0.035413374195996675</v>
      </c>
      <c r="E13" s="87">
        <v>8456234.66</v>
      </c>
      <c r="F13" s="228">
        <f t="shared" si="1"/>
        <v>0.03401552456135948</v>
      </c>
    </row>
    <row r="14" spans="1:6" ht="12.75">
      <c r="A14" s="219" t="s">
        <v>202</v>
      </c>
      <c r="B14" s="129" t="s">
        <v>203</v>
      </c>
      <c r="C14" s="85">
        <v>2092</v>
      </c>
      <c r="D14" s="224">
        <f t="shared" si="0"/>
        <v>0.0008374284062760695</v>
      </c>
      <c r="E14" s="87">
        <v>108959.95</v>
      </c>
      <c r="F14" s="228">
        <f t="shared" si="1"/>
        <v>0.0004382955303926606</v>
      </c>
    </row>
    <row r="15" spans="1:6" ht="12.75">
      <c r="A15" s="219" t="s">
        <v>204</v>
      </c>
      <c r="B15" s="129" t="s">
        <v>205</v>
      </c>
      <c r="C15" s="85">
        <v>14</v>
      </c>
      <c r="D15" s="224">
        <f t="shared" si="0"/>
        <v>5.604205395728955E-06</v>
      </c>
      <c r="E15" s="87">
        <v>59853.53</v>
      </c>
      <c r="F15" s="228">
        <f t="shared" si="1"/>
        <v>0.0002407630939370202</v>
      </c>
    </row>
    <row r="16" spans="1:6" ht="12.75">
      <c r="A16" s="219" t="s">
        <v>206</v>
      </c>
      <c r="B16" s="129" t="s">
        <v>207</v>
      </c>
      <c r="C16" s="85">
        <v>5</v>
      </c>
      <c r="D16" s="224">
        <f t="shared" si="0"/>
        <v>2.0015019270460554E-06</v>
      </c>
      <c r="E16" s="87">
        <v>197936.39</v>
      </c>
      <c r="F16" s="228">
        <f t="shared" si="1"/>
        <v>0.0007962066340803069</v>
      </c>
    </row>
    <row r="17" spans="1:6" ht="12.75">
      <c r="A17" s="219" t="s">
        <v>208</v>
      </c>
      <c r="B17" s="129" t="s">
        <v>209</v>
      </c>
      <c r="C17" s="85">
        <v>497</v>
      </c>
      <c r="D17" s="224">
        <f t="shared" si="0"/>
        <v>0.0001989492915483779</v>
      </c>
      <c r="E17" s="87">
        <v>909806.64</v>
      </c>
      <c r="F17" s="228">
        <f t="shared" si="1"/>
        <v>0.0036597317072333867</v>
      </c>
    </row>
    <row r="18" spans="1:6" ht="12.75">
      <c r="A18" s="219" t="s">
        <v>210</v>
      </c>
      <c r="B18" s="129" t="s">
        <v>211</v>
      </c>
      <c r="C18" s="85">
        <v>10247</v>
      </c>
      <c r="D18" s="224">
        <f t="shared" si="0"/>
        <v>0.004101878049288186</v>
      </c>
      <c r="E18" s="87">
        <v>1444703.25</v>
      </c>
      <c r="F18" s="228">
        <f t="shared" si="1"/>
        <v>0.005811373603041766</v>
      </c>
    </row>
    <row r="19" spans="1:6" ht="12.75">
      <c r="A19" s="219" t="s">
        <v>212</v>
      </c>
      <c r="B19" s="129" t="s">
        <v>213</v>
      </c>
      <c r="C19" s="85">
        <v>2411</v>
      </c>
      <c r="D19" s="224">
        <f t="shared" si="0"/>
        <v>0.0009651242292216079</v>
      </c>
      <c r="E19" s="87">
        <v>1730332.32</v>
      </c>
      <c r="F19" s="228">
        <f t="shared" si="1"/>
        <v>0.00696032736753241</v>
      </c>
    </row>
    <row r="20" spans="1:6" ht="12.75">
      <c r="A20" s="219" t="s">
        <v>214</v>
      </c>
      <c r="B20" s="129" t="s">
        <v>215</v>
      </c>
      <c r="C20" s="85">
        <v>284</v>
      </c>
      <c r="D20" s="224">
        <f t="shared" si="0"/>
        <v>0.00011368530945621595</v>
      </c>
      <c r="E20" s="87">
        <v>1457245.79</v>
      </c>
      <c r="F20" s="228">
        <f t="shared" si="1"/>
        <v>0.005861826445776836</v>
      </c>
    </row>
    <row r="21" spans="1:6" ht="12.75">
      <c r="A21" s="219" t="s">
        <v>216</v>
      </c>
      <c r="B21" s="129" t="s">
        <v>217</v>
      </c>
      <c r="C21" s="85">
        <v>8550</v>
      </c>
      <c r="D21" s="224">
        <f t="shared" si="0"/>
        <v>0.0034225682952487547</v>
      </c>
      <c r="E21" s="87">
        <v>2515244.29</v>
      </c>
      <c r="F21" s="228">
        <f t="shared" si="1"/>
        <v>0.010117665528964185</v>
      </c>
    </row>
    <row r="22" spans="1:6" ht="12.75">
      <c r="A22" s="219" t="s">
        <v>218</v>
      </c>
      <c r="B22" s="129" t="s">
        <v>219</v>
      </c>
      <c r="C22" s="85">
        <v>3941</v>
      </c>
      <c r="D22" s="224">
        <f t="shared" si="0"/>
        <v>0.0015775838188977008</v>
      </c>
      <c r="E22" s="87">
        <v>4328292.18</v>
      </c>
      <c r="F22" s="228">
        <f t="shared" si="1"/>
        <v>0.01741071941321105</v>
      </c>
    </row>
    <row r="23" spans="1:6" ht="12.75">
      <c r="A23" s="219" t="s">
        <v>220</v>
      </c>
      <c r="B23" s="129" t="s">
        <v>221</v>
      </c>
      <c r="C23" s="85">
        <v>1327</v>
      </c>
      <c r="D23" s="224">
        <f t="shared" si="0"/>
        <v>0.0005311986114380231</v>
      </c>
      <c r="E23" s="87">
        <v>548845.33</v>
      </c>
      <c r="F23" s="228">
        <f t="shared" si="1"/>
        <v>0.0022077511509126504</v>
      </c>
    </row>
    <row r="24" spans="1:6" ht="12.75">
      <c r="A24" s="219" t="s">
        <v>222</v>
      </c>
      <c r="B24" s="129" t="s">
        <v>223</v>
      </c>
      <c r="C24" s="85">
        <v>864</v>
      </c>
      <c r="D24" s="224">
        <f t="shared" si="0"/>
        <v>0.00034585953299355837</v>
      </c>
      <c r="E24" s="87">
        <v>2379983.41</v>
      </c>
      <c r="F24" s="228">
        <f t="shared" si="1"/>
        <v>0.00957357351037407</v>
      </c>
    </row>
    <row r="25" spans="1:6" ht="12.75">
      <c r="A25" s="219" t="s">
        <v>224</v>
      </c>
      <c r="B25" s="129" t="s">
        <v>225</v>
      </c>
      <c r="C25" s="85">
        <v>951</v>
      </c>
      <c r="D25" s="224">
        <f t="shared" si="0"/>
        <v>0.0003806856665241597</v>
      </c>
      <c r="E25" s="87">
        <v>2122544.23</v>
      </c>
      <c r="F25" s="228">
        <f t="shared" si="1"/>
        <v>0.00853801464730602</v>
      </c>
    </row>
    <row r="26" spans="1:6" ht="12.75">
      <c r="A26" s="219" t="s">
        <v>226</v>
      </c>
      <c r="B26" s="129" t="s">
        <v>227</v>
      </c>
      <c r="C26" s="85">
        <v>275</v>
      </c>
      <c r="D26" s="224">
        <f t="shared" si="0"/>
        <v>0.00011008260598753304</v>
      </c>
      <c r="E26" s="87">
        <v>1050062.09</v>
      </c>
      <c r="F26" s="228">
        <f t="shared" si="1"/>
        <v>0.004223914573031428</v>
      </c>
    </row>
    <row r="27" spans="1:6" ht="12.75">
      <c r="A27" s="219" t="s">
        <v>228</v>
      </c>
      <c r="B27" s="129" t="s">
        <v>229</v>
      </c>
      <c r="C27" s="85">
        <v>86</v>
      </c>
      <c r="D27" s="224">
        <f t="shared" si="0"/>
        <v>3.442583314519215E-05</v>
      </c>
      <c r="E27" s="87">
        <v>232085.09</v>
      </c>
      <c r="F27" s="228">
        <f t="shared" si="1"/>
        <v>0.0009335710746726515</v>
      </c>
    </row>
    <row r="28" spans="1:6" ht="12.75">
      <c r="A28" s="219" t="s">
        <v>230</v>
      </c>
      <c r="B28" s="129" t="s">
        <v>211</v>
      </c>
      <c r="C28" s="85">
        <v>58</v>
      </c>
      <c r="D28" s="224">
        <f t="shared" si="0"/>
        <v>2.3217422353734243E-05</v>
      </c>
      <c r="E28" s="87">
        <v>6569.4</v>
      </c>
      <c r="F28" s="228">
        <f t="shared" si="1"/>
        <v>2.642566059695828E-05</v>
      </c>
    </row>
    <row r="29" spans="1:6" ht="12.75">
      <c r="A29" s="219" t="s">
        <v>231</v>
      </c>
      <c r="B29" s="129" t="s">
        <v>232</v>
      </c>
      <c r="C29" s="85">
        <v>18215</v>
      </c>
      <c r="D29" s="224">
        <f t="shared" si="0"/>
        <v>0.00729147152022878</v>
      </c>
      <c r="E29" s="87">
        <v>6143804.73</v>
      </c>
      <c r="F29" s="228">
        <f t="shared" si="1"/>
        <v>0.024713687485762314</v>
      </c>
    </row>
    <row r="30" spans="1:6" ht="12.75">
      <c r="A30" s="219" t="s">
        <v>233</v>
      </c>
      <c r="B30" s="129" t="s">
        <v>234</v>
      </c>
      <c r="C30" s="85">
        <v>343</v>
      </c>
      <c r="D30" s="224">
        <f t="shared" si="0"/>
        <v>0.00013730303219535938</v>
      </c>
      <c r="E30" s="87">
        <v>585624.44</v>
      </c>
      <c r="F30" s="228">
        <f t="shared" si="1"/>
        <v>0.0023556965154692606</v>
      </c>
    </row>
    <row r="31" spans="1:6" ht="12.75">
      <c r="A31" s="219" t="s">
        <v>235</v>
      </c>
      <c r="B31" s="129" t="s">
        <v>236</v>
      </c>
      <c r="C31" s="85">
        <v>33960</v>
      </c>
      <c r="D31" s="224">
        <f t="shared" si="0"/>
        <v>0.013594201088496807</v>
      </c>
      <c r="E31" s="87">
        <v>5784765.79</v>
      </c>
      <c r="F31" s="228">
        <f t="shared" si="1"/>
        <v>0.023269439735658547</v>
      </c>
    </row>
    <row r="32" spans="1:6" ht="12.75">
      <c r="A32" s="219" t="s">
        <v>237</v>
      </c>
      <c r="B32" s="129" t="s">
        <v>238</v>
      </c>
      <c r="C32" s="85">
        <v>112</v>
      </c>
      <c r="D32" s="224">
        <f t="shared" si="0"/>
        <v>4.483364316583164E-05</v>
      </c>
      <c r="E32" s="87">
        <v>113228.42</v>
      </c>
      <c r="F32" s="228">
        <f t="shared" si="1"/>
        <v>0.00045546561281849837</v>
      </c>
    </row>
    <row r="33" spans="1:6" ht="12.75">
      <c r="A33" s="219" t="s">
        <v>239</v>
      </c>
      <c r="B33" s="129" t="s">
        <v>240</v>
      </c>
      <c r="C33" s="85">
        <v>49</v>
      </c>
      <c r="D33" s="224">
        <f t="shared" si="0"/>
        <v>1.9614718885051343E-05</v>
      </c>
      <c r="E33" s="87">
        <v>262218.66</v>
      </c>
      <c r="F33" s="228">
        <f t="shared" si="1"/>
        <v>0.0010547845025952447</v>
      </c>
    </row>
    <row r="34" spans="1:6" ht="12.75">
      <c r="A34" s="219" t="s">
        <v>241</v>
      </c>
      <c r="B34" s="129" t="s">
        <v>242</v>
      </c>
      <c r="C34" s="85">
        <v>14013</v>
      </c>
      <c r="D34" s="224">
        <f t="shared" si="0"/>
        <v>0.005609409300739275</v>
      </c>
      <c r="E34" s="87">
        <v>6634443.5</v>
      </c>
      <c r="F34" s="228">
        <f t="shared" si="1"/>
        <v>0.026687300542012363</v>
      </c>
    </row>
    <row r="35" spans="1:6" ht="12.75">
      <c r="A35" s="219" t="s">
        <v>243</v>
      </c>
      <c r="B35" s="129" t="s">
        <v>244</v>
      </c>
      <c r="C35" s="85">
        <v>1062</v>
      </c>
      <c r="D35" s="224">
        <f t="shared" si="0"/>
        <v>0.0004251190093045822</v>
      </c>
      <c r="E35" s="87">
        <v>547054.16</v>
      </c>
      <c r="F35" s="228">
        <f t="shared" si="1"/>
        <v>0.0022005461016704896</v>
      </c>
    </row>
    <row r="36" spans="1:6" ht="12.75">
      <c r="A36" s="219" t="s">
        <v>245</v>
      </c>
      <c r="B36" s="129" t="s">
        <v>246</v>
      </c>
      <c r="C36" s="85">
        <v>62</v>
      </c>
      <c r="D36" s="224">
        <f t="shared" si="0"/>
        <v>2.4818623895371087E-05</v>
      </c>
      <c r="E36" s="87">
        <v>5273.85</v>
      </c>
      <c r="F36" s="228">
        <f t="shared" si="1"/>
        <v>2.1214261597599242E-05</v>
      </c>
    </row>
    <row r="37" spans="1:6" ht="12.75">
      <c r="A37" s="219" t="s">
        <v>247</v>
      </c>
      <c r="B37" s="129" t="s">
        <v>248</v>
      </c>
      <c r="C37" s="85">
        <v>34</v>
      </c>
      <c r="D37" s="224">
        <f t="shared" si="0"/>
        <v>1.3610213103913176E-05</v>
      </c>
      <c r="E37" s="87">
        <v>42704.26</v>
      </c>
      <c r="F37" s="228">
        <f t="shared" si="1"/>
        <v>0.000171779505100049</v>
      </c>
    </row>
    <row r="38" spans="1:6" ht="12.75">
      <c r="A38" s="219" t="s">
        <v>249</v>
      </c>
      <c r="B38" s="129" t="s">
        <v>250</v>
      </c>
      <c r="C38" s="85">
        <v>8</v>
      </c>
      <c r="D38" s="224">
        <f t="shared" si="0"/>
        <v>3.2024030832736885E-06</v>
      </c>
      <c r="E38" s="87">
        <v>20037.59</v>
      </c>
      <c r="F38" s="228">
        <f t="shared" si="1"/>
        <v>8.060196555560712E-05</v>
      </c>
    </row>
    <row r="39" spans="1:6" ht="12.75">
      <c r="A39" s="219" t="s">
        <v>251</v>
      </c>
      <c r="B39" s="129" t="s">
        <v>252</v>
      </c>
      <c r="C39" s="85">
        <v>60</v>
      </c>
      <c r="D39" s="224">
        <f t="shared" si="0"/>
        <v>2.4018023124552663E-05</v>
      </c>
      <c r="E39" s="87">
        <v>181265.32</v>
      </c>
      <c r="F39" s="228">
        <f t="shared" si="1"/>
        <v>0.0007291466228756103</v>
      </c>
    </row>
    <row r="40" spans="1:6" ht="12.75">
      <c r="A40" s="219" t="s">
        <v>253</v>
      </c>
      <c r="B40" s="129" t="s">
        <v>254</v>
      </c>
      <c r="C40" s="85">
        <v>101</v>
      </c>
      <c r="D40" s="224">
        <f t="shared" si="0"/>
        <v>4.043033892633032E-05</v>
      </c>
      <c r="E40" s="87">
        <v>72743.2</v>
      </c>
      <c r="F40" s="228">
        <f t="shared" si="1"/>
        <v>0.0002926122802594842</v>
      </c>
    </row>
    <row r="41" spans="1:6" ht="12.75">
      <c r="A41" s="219" t="s">
        <v>255</v>
      </c>
      <c r="B41" s="129" t="s">
        <v>256</v>
      </c>
      <c r="C41" s="85">
        <v>163</v>
      </c>
      <c r="D41" s="224">
        <f t="shared" si="0"/>
        <v>6.52489628217014E-05</v>
      </c>
      <c r="E41" s="87">
        <v>272628.04</v>
      </c>
      <c r="F41" s="228">
        <f t="shared" si="1"/>
        <v>0.0010966566283456582</v>
      </c>
    </row>
    <row r="42" spans="1:6" ht="12.75">
      <c r="A42" s="219" t="s">
        <v>257</v>
      </c>
      <c r="B42" s="129" t="s">
        <v>258</v>
      </c>
      <c r="C42" s="85">
        <v>9102</v>
      </c>
      <c r="D42" s="224">
        <f aca="true" t="shared" si="2" ref="D42:D73">+C42/$C$88</f>
        <v>0.003643534107994639</v>
      </c>
      <c r="E42" s="87">
        <v>1754346.68</v>
      </c>
      <c r="F42" s="228">
        <f aca="true" t="shared" si="3" ref="F42:F73">+E42/$E$88</f>
        <v>0.007056926041203243</v>
      </c>
    </row>
    <row r="43" spans="1:6" ht="12.75">
      <c r="A43" s="219" t="s">
        <v>259</v>
      </c>
      <c r="B43" s="129" t="s">
        <v>260</v>
      </c>
      <c r="C43" s="85">
        <v>3</v>
      </c>
      <c r="D43" s="224">
        <f t="shared" si="2"/>
        <v>1.2009011562276333E-06</v>
      </c>
      <c r="E43" s="87">
        <v>20767.9</v>
      </c>
      <c r="F43" s="228">
        <f t="shared" si="3"/>
        <v>8.353966522232929E-05</v>
      </c>
    </row>
    <row r="44" spans="1:6" ht="12.75">
      <c r="A44" s="219" t="s">
        <v>261</v>
      </c>
      <c r="B44" s="129" t="s">
        <v>262</v>
      </c>
      <c r="C44" s="85">
        <v>126</v>
      </c>
      <c r="D44" s="224">
        <f t="shared" si="2"/>
        <v>5.0437848561560596E-05</v>
      </c>
      <c r="E44" s="87">
        <v>12427.42</v>
      </c>
      <c r="F44" s="228">
        <f t="shared" si="3"/>
        <v>4.998976816997767E-05</v>
      </c>
    </row>
    <row r="45" spans="1:6" ht="12.75">
      <c r="A45" s="219" t="s">
        <v>263</v>
      </c>
      <c r="B45" s="129" t="s">
        <v>264</v>
      </c>
      <c r="C45" s="85">
        <v>147313</v>
      </c>
      <c r="D45" s="224">
        <f t="shared" si="2"/>
        <v>0.05896945067578711</v>
      </c>
      <c r="E45" s="87">
        <v>10031704.63</v>
      </c>
      <c r="F45" s="228">
        <f t="shared" si="3"/>
        <v>0.04035291225398286</v>
      </c>
    </row>
    <row r="46" spans="1:6" ht="12.75">
      <c r="A46" s="219" t="s">
        <v>265</v>
      </c>
      <c r="B46" s="129" t="s">
        <v>367</v>
      </c>
      <c r="C46" s="85">
        <v>669220</v>
      </c>
      <c r="D46" s="224">
        <f t="shared" si="2"/>
        <v>0.26788902392355224</v>
      </c>
      <c r="E46" s="87">
        <v>47294270.45</v>
      </c>
      <c r="F46" s="228">
        <f t="shared" si="3"/>
        <v>0.1902429961781066</v>
      </c>
    </row>
    <row r="47" spans="1:6" ht="12.75">
      <c r="A47" s="219" t="s">
        <v>266</v>
      </c>
      <c r="B47" s="129" t="s">
        <v>267</v>
      </c>
      <c r="C47" s="85">
        <v>6178</v>
      </c>
      <c r="D47" s="224">
        <f t="shared" si="2"/>
        <v>0.002473055781058106</v>
      </c>
      <c r="E47" s="87">
        <v>256945.23</v>
      </c>
      <c r="F47" s="228">
        <f t="shared" si="3"/>
        <v>0.001033571930463571</v>
      </c>
    </row>
    <row r="48" spans="1:6" ht="12.75">
      <c r="A48" s="219" t="s">
        <v>268</v>
      </c>
      <c r="B48" s="129" t="s">
        <v>269</v>
      </c>
      <c r="C48" s="85">
        <v>17788</v>
      </c>
      <c r="D48" s="224">
        <f t="shared" si="2"/>
        <v>0.007120543255659047</v>
      </c>
      <c r="E48" s="87">
        <v>1151414.36</v>
      </c>
      <c r="F48" s="228">
        <f t="shared" si="3"/>
        <v>0.004631607922157875</v>
      </c>
    </row>
    <row r="49" spans="1:6" ht="12.75">
      <c r="A49" s="219" t="s">
        <v>270</v>
      </c>
      <c r="B49" s="129" t="s">
        <v>271</v>
      </c>
      <c r="C49" s="85">
        <v>10564</v>
      </c>
      <c r="D49" s="224">
        <f t="shared" si="2"/>
        <v>0.004228773271462906</v>
      </c>
      <c r="E49" s="87">
        <v>269084.77</v>
      </c>
      <c r="F49" s="228">
        <f t="shared" si="3"/>
        <v>0.0010824036904177829</v>
      </c>
    </row>
    <row r="50" spans="1:6" ht="12.75">
      <c r="A50" s="219" t="s">
        <v>272</v>
      </c>
      <c r="B50" s="129" t="s">
        <v>273</v>
      </c>
      <c r="C50" s="85">
        <v>8245</v>
      </c>
      <c r="D50" s="224">
        <f t="shared" si="2"/>
        <v>0.0033004766776989452</v>
      </c>
      <c r="E50" s="87">
        <v>791811.15</v>
      </c>
      <c r="F50" s="228">
        <f t="shared" si="3"/>
        <v>0.0031850903745832535</v>
      </c>
    </row>
    <row r="51" spans="1:6" ht="12.75">
      <c r="A51" s="219" t="s">
        <v>274</v>
      </c>
      <c r="B51" s="129" t="s">
        <v>275</v>
      </c>
      <c r="C51" s="85">
        <v>9</v>
      </c>
      <c r="D51" s="224">
        <f t="shared" si="2"/>
        <v>3.6027034686828997E-06</v>
      </c>
      <c r="E51" s="87">
        <v>47377.62</v>
      </c>
      <c r="F51" s="228">
        <f t="shared" si="3"/>
        <v>0.0001905782729034102</v>
      </c>
    </row>
    <row r="52" spans="1:6" ht="12.75">
      <c r="A52" s="219" t="s">
        <v>276</v>
      </c>
      <c r="B52" s="129" t="s">
        <v>277</v>
      </c>
      <c r="C52" s="85">
        <v>171</v>
      </c>
      <c r="D52" s="224">
        <f t="shared" si="2"/>
        <v>6.845136590497509E-05</v>
      </c>
      <c r="E52" s="87">
        <v>20570.14</v>
      </c>
      <c r="F52" s="228">
        <f t="shared" si="3"/>
        <v>8.274416812371228E-05</v>
      </c>
    </row>
    <row r="53" spans="1:6" ht="12.75">
      <c r="A53" s="219" t="s">
        <v>278</v>
      </c>
      <c r="B53" s="129" t="s">
        <v>279</v>
      </c>
      <c r="C53" s="85">
        <v>45520</v>
      </c>
      <c r="D53" s="224">
        <f t="shared" si="2"/>
        <v>0.01822167354382729</v>
      </c>
      <c r="E53" s="87">
        <v>3707082.49</v>
      </c>
      <c r="F53" s="228">
        <f t="shared" si="3"/>
        <v>0.014911879880303682</v>
      </c>
    </row>
    <row r="54" spans="1:6" ht="12.75">
      <c r="A54" s="219" t="s">
        <v>280</v>
      </c>
      <c r="B54" s="129" t="s">
        <v>281</v>
      </c>
      <c r="C54" s="85">
        <v>3380</v>
      </c>
      <c r="D54" s="224">
        <f t="shared" si="2"/>
        <v>0.0013530153026831335</v>
      </c>
      <c r="E54" s="87">
        <v>180076.81</v>
      </c>
      <c r="F54" s="228">
        <f t="shared" si="3"/>
        <v>0.0007243657963349687</v>
      </c>
    </row>
    <row r="55" spans="1:6" ht="12.75">
      <c r="A55" s="219" t="s">
        <v>282</v>
      </c>
      <c r="B55" s="129" t="s">
        <v>283</v>
      </c>
      <c r="C55" s="85">
        <v>42</v>
      </c>
      <c r="D55" s="224">
        <f t="shared" si="2"/>
        <v>1.6812616187186864E-05</v>
      </c>
      <c r="E55" s="87">
        <v>34292.78</v>
      </c>
      <c r="F55" s="228">
        <f t="shared" si="3"/>
        <v>0.00013794400785553613</v>
      </c>
    </row>
    <row r="56" spans="1:6" ht="12.75">
      <c r="A56" s="219" t="s">
        <v>284</v>
      </c>
      <c r="B56" s="129" t="s">
        <v>285</v>
      </c>
      <c r="C56" s="85">
        <v>42502</v>
      </c>
      <c r="D56" s="224">
        <f t="shared" si="2"/>
        <v>0.01701356698066229</v>
      </c>
      <c r="E56" s="87">
        <v>455671.01</v>
      </c>
      <c r="F56" s="228">
        <f t="shared" si="3"/>
        <v>0.0018329539157507816</v>
      </c>
    </row>
    <row r="57" spans="1:6" ht="12.75">
      <c r="A57" s="219" t="s">
        <v>286</v>
      </c>
      <c r="B57" s="129" t="s">
        <v>287</v>
      </c>
      <c r="C57" s="85">
        <v>319582</v>
      </c>
      <c r="D57" s="224">
        <f t="shared" si="2"/>
        <v>0.1279287977698465</v>
      </c>
      <c r="E57" s="87">
        <v>4337014.31</v>
      </c>
      <c r="F57" s="228">
        <f t="shared" si="3"/>
        <v>0.017445804511859717</v>
      </c>
    </row>
    <row r="58" spans="1:6" ht="12.75">
      <c r="A58" s="219" t="s">
        <v>288</v>
      </c>
      <c r="B58" s="129" t="s">
        <v>289</v>
      </c>
      <c r="C58" s="85">
        <v>193</v>
      </c>
      <c r="D58" s="224">
        <f t="shared" si="2"/>
        <v>7.725797438397774E-05</v>
      </c>
      <c r="E58" s="87">
        <v>21229.81</v>
      </c>
      <c r="F58" s="228">
        <f t="shared" si="3"/>
        <v>8.539771571192361E-05</v>
      </c>
    </row>
    <row r="59" spans="1:6" ht="12.75">
      <c r="A59" s="219" t="s">
        <v>290</v>
      </c>
      <c r="B59" s="129" t="s">
        <v>291</v>
      </c>
      <c r="C59" s="85">
        <v>54535</v>
      </c>
      <c r="D59" s="224">
        <f t="shared" si="2"/>
        <v>0.021830381518291326</v>
      </c>
      <c r="E59" s="87">
        <v>158429.28</v>
      </c>
      <c r="F59" s="228">
        <f t="shared" si="3"/>
        <v>0.0006372877860840368</v>
      </c>
    </row>
    <row r="60" spans="1:6" ht="12.75">
      <c r="A60" s="219" t="s">
        <v>292</v>
      </c>
      <c r="B60" s="129" t="s">
        <v>293</v>
      </c>
      <c r="C60" s="85">
        <v>1</v>
      </c>
      <c r="D60" s="224">
        <f t="shared" si="2"/>
        <v>4.0030038540921106E-07</v>
      </c>
      <c r="E60" s="87">
        <v>553.3</v>
      </c>
      <c r="F60" s="228">
        <f t="shared" si="3"/>
        <v>2.2256702298987757E-06</v>
      </c>
    </row>
    <row r="61" spans="1:6" ht="12.75">
      <c r="A61" s="219" t="s">
        <v>294</v>
      </c>
      <c r="B61" s="129" t="s">
        <v>295</v>
      </c>
      <c r="C61" s="85">
        <v>9</v>
      </c>
      <c r="D61" s="224">
        <f t="shared" si="2"/>
        <v>3.6027034686828997E-06</v>
      </c>
      <c r="E61" s="87">
        <v>3096.19</v>
      </c>
      <c r="F61" s="228">
        <f t="shared" si="3"/>
        <v>1.2454541675601466E-05</v>
      </c>
    </row>
    <row r="62" spans="1:6" ht="12.75">
      <c r="A62" s="219" t="s">
        <v>296</v>
      </c>
      <c r="B62" s="129" t="s">
        <v>297</v>
      </c>
      <c r="C62" s="85">
        <v>13</v>
      </c>
      <c r="D62" s="224">
        <f t="shared" si="2"/>
        <v>5.2039050103197435E-06</v>
      </c>
      <c r="E62" s="87">
        <v>23886.9</v>
      </c>
      <c r="F62" s="228">
        <f t="shared" si="3"/>
        <v>9.608596098783495E-05</v>
      </c>
    </row>
    <row r="63" spans="1:6" ht="12.75">
      <c r="A63" s="219" t="s">
        <v>298</v>
      </c>
      <c r="B63" s="129" t="s">
        <v>299</v>
      </c>
      <c r="C63" s="85">
        <v>747</v>
      </c>
      <c r="D63" s="224">
        <f t="shared" si="2"/>
        <v>0.00029902438790068065</v>
      </c>
      <c r="E63" s="87">
        <v>269958.56</v>
      </c>
      <c r="F63" s="228">
        <f t="shared" si="3"/>
        <v>0.0010859185438249457</v>
      </c>
    </row>
    <row r="64" spans="1:6" ht="12.75">
      <c r="A64" s="219" t="s">
        <v>300</v>
      </c>
      <c r="B64" s="129" t="s">
        <v>301</v>
      </c>
      <c r="C64" s="85">
        <v>70</v>
      </c>
      <c r="D64" s="224">
        <f t="shared" si="2"/>
        <v>2.8021026978644773E-05</v>
      </c>
      <c r="E64" s="87">
        <v>12636.95</v>
      </c>
      <c r="F64" s="228">
        <f t="shared" si="3"/>
        <v>5.083261053988675E-05</v>
      </c>
    </row>
    <row r="65" spans="1:6" ht="12.75">
      <c r="A65" s="219" t="s">
        <v>302</v>
      </c>
      <c r="B65" s="129" t="s">
        <v>303</v>
      </c>
      <c r="C65" s="85">
        <v>246</v>
      </c>
      <c r="D65" s="224">
        <f t="shared" si="2"/>
        <v>9.847389481066593E-05</v>
      </c>
      <c r="E65" s="87">
        <v>166657.02</v>
      </c>
      <c r="F65" s="228">
        <f t="shared" si="3"/>
        <v>0.0006703841822115396</v>
      </c>
    </row>
    <row r="66" spans="1:6" ht="12.75">
      <c r="A66" s="219" t="s">
        <v>304</v>
      </c>
      <c r="B66" s="129" t="s">
        <v>305</v>
      </c>
      <c r="C66" s="85">
        <v>74</v>
      </c>
      <c r="D66" s="224">
        <f t="shared" si="2"/>
        <v>2.9622228520281618E-05</v>
      </c>
      <c r="E66" s="87">
        <v>123181.88</v>
      </c>
      <c r="F66" s="228">
        <f t="shared" si="3"/>
        <v>0.0004955037830814449</v>
      </c>
    </row>
    <row r="67" spans="1:6" ht="12.75">
      <c r="A67" s="219" t="s">
        <v>306</v>
      </c>
      <c r="B67" s="129" t="s">
        <v>307</v>
      </c>
      <c r="C67" s="85">
        <v>225</v>
      </c>
      <c r="D67" s="224">
        <f t="shared" si="2"/>
        <v>9.006758671707249E-05</v>
      </c>
      <c r="E67" s="87">
        <v>115208.07</v>
      </c>
      <c r="F67" s="228">
        <f t="shared" si="3"/>
        <v>0.0004634288300073998</v>
      </c>
    </row>
    <row r="68" spans="1:6" ht="12.75">
      <c r="A68" s="219" t="s">
        <v>308</v>
      </c>
      <c r="B68" s="129" t="s">
        <v>309</v>
      </c>
      <c r="C68" s="85">
        <v>37</v>
      </c>
      <c r="D68" s="224">
        <f t="shared" si="2"/>
        <v>1.4811114260140809E-05</v>
      </c>
      <c r="E68" s="87">
        <v>79968.66</v>
      </c>
      <c r="F68" s="228">
        <f t="shared" si="3"/>
        <v>0.00032167696708277076</v>
      </c>
    </row>
    <row r="69" spans="1:6" ht="12.75">
      <c r="A69" s="219" t="s">
        <v>310</v>
      </c>
      <c r="B69" s="129" t="s">
        <v>311</v>
      </c>
      <c r="C69" s="85">
        <v>5575</v>
      </c>
      <c r="D69" s="224">
        <f t="shared" si="2"/>
        <v>0.0022316746486563516</v>
      </c>
      <c r="E69" s="87">
        <v>698809.06</v>
      </c>
      <c r="F69" s="228">
        <f t="shared" si="3"/>
        <v>0.0028109859411269613</v>
      </c>
    </row>
    <row r="70" spans="1:6" ht="12.75">
      <c r="A70" s="219" t="s">
        <v>312</v>
      </c>
      <c r="B70" s="129" t="s">
        <v>313</v>
      </c>
      <c r="C70" s="85">
        <v>39</v>
      </c>
      <c r="D70" s="224">
        <f t="shared" si="2"/>
        <v>1.5611715030959233E-05</v>
      </c>
      <c r="E70" s="87">
        <v>27307.65</v>
      </c>
      <c r="F70" s="228">
        <f t="shared" si="3"/>
        <v>0.00010984605757002587</v>
      </c>
    </row>
    <row r="71" spans="1:6" ht="12.75">
      <c r="A71" s="219" t="s">
        <v>314</v>
      </c>
      <c r="B71" s="129" t="s">
        <v>315</v>
      </c>
      <c r="C71" s="85">
        <v>177</v>
      </c>
      <c r="D71" s="224">
        <f t="shared" si="2"/>
        <v>7.085316821743036E-05</v>
      </c>
      <c r="E71" s="87">
        <v>63747.72</v>
      </c>
      <c r="F71" s="228">
        <f t="shared" si="3"/>
        <v>0.0002564276208709973</v>
      </c>
    </row>
    <row r="72" spans="1:6" ht="12.75">
      <c r="A72" s="219" t="s">
        <v>316</v>
      </c>
      <c r="B72" s="129" t="s">
        <v>317</v>
      </c>
      <c r="C72" s="85">
        <v>85</v>
      </c>
      <c r="D72" s="224">
        <f t="shared" si="2"/>
        <v>3.402553275978294E-05</v>
      </c>
      <c r="E72" s="87">
        <v>7649.57</v>
      </c>
      <c r="F72" s="228">
        <f t="shared" si="3"/>
        <v>3.077068537958934E-05</v>
      </c>
    </row>
    <row r="73" spans="1:6" ht="12.75">
      <c r="A73" s="219" t="s">
        <v>318</v>
      </c>
      <c r="B73" s="129" t="s">
        <v>319</v>
      </c>
      <c r="C73" s="85">
        <v>3</v>
      </c>
      <c r="D73" s="224">
        <f t="shared" si="2"/>
        <v>1.2009011562276333E-06</v>
      </c>
      <c r="E73" s="87">
        <v>174.86</v>
      </c>
      <c r="F73" s="228">
        <f t="shared" si="3"/>
        <v>7.033809803001988E-07</v>
      </c>
    </row>
    <row r="74" spans="1:6" ht="12.75">
      <c r="A74" s="219" t="s">
        <v>320</v>
      </c>
      <c r="B74" s="129" t="s">
        <v>321</v>
      </c>
      <c r="C74" s="85">
        <v>60</v>
      </c>
      <c r="D74" s="224">
        <f aca="true" t="shared" si="4" ref="D74:D87">+C74/$C$88</f>
        <v>2.4018023124552663E-05</v>
      </c>
      <c r="E74" s="87">
        <v>14143.37</v>
      </c>
      <c r="F74" s="228">
        <f aca="true" t="shared" si="5" ref="F74:F87">+E74/$E$88</f>
        <v>5.689224210996467E-05</v>
      </c>
    </row>
    <row r="75" spans="1:6" ht="12.75">
      <c r="A75" s="219" t="s">
        <v>322</v>
      </c>
      <c r="B75" s="129" t="s">
        <v>323</v>
      </c>
      <c r="C75" s="85">
        <v>28</v>
      </c>
      <c r="D75" s="224">
        <f t="shared" si="4"/>
        <v>1.120841079145791E-05</v>
      </c>
      <c r="E75" s="87">
        <v>10934.78</v>
      </c>
      <c r="F75" s="228">
        <f t="shared" si="5"/>
        <v>4.398556717240654E-05</v>
      </c>
    </row>
    <row r="76" spans="1:6" ht="12.75">
      <c r="A76" s="219" t="s">
        <v>324</v>
      </c>
      <c r="B76" s="129" t="s">
        <v>325</v>
      </c>
      <c r="C76" s="85">
        <v>7301</v>
      </c>
      <c r="D76" s="224">
        <f t="shared" si="4"/>
        <v>0.00292259311387265</v>
      </c>
      <c r="E76" s="87">
        <v>2044306.35</v>
      </c>
      <c r="F76" s="228">
        <f t="shared" si="5"/>
        <v>0.008223299808400556</v>
      </c>
    </row>
    <row r="77" spans="1:6" ht="12.75">
      <c r="A77" s="219" t="s">
        <v>326</v>
      </c>
      <c r="B77" s="129" t="s">
        <v>327</v>
      </c>
      <c r="C77" s="85">
        <v>211</v>
      </c>
      <c r="D77" s="224">
        <f t="shared" si="4"/>
        <v>8.446338132134354E-05</v>
      </c>
      <c r="E77" s="87">
        <v>72959.61</v>
      </c>
      <c r="F77" s="228">
        <f t="shared" si="5"/>
        <v>0.00029348279769026754</v>
      </c>
    </row>
    <row r="78" spans="1:6" ht="12.75">
      <c r="A78" s="219" t="s">
        <v>328</v>
      </c>
      <c r="B78" s="129" t="s">
        <v>329</v>
      </c>
      <c r="C78" s="85">
        <v>4</v>
      </c>
      <c r="D78" s="224">
        <f t="shared" si="4"/>
        <v>1.6012015416368443E-06</v>
      </c>
      <c r="E78" s="87">
        <v>412.93</v>
      </c>
      <c r="F78" s="228">
        <f t="shared" si="5"/>
        <v>1.6610265823822549E-06</v>
      </c>
    </row>
    <row r="79" spans="1:6" ht="12.75">
      <c r="A79" s="219" t="s">
        <v>330</v>
      </c>
      <c r="B79" s="129" t="s">
        <v>331</v>
      </c>
      <c r="C79" s="85">
        <v>12415</v>
      </c>
      <c r="D79" s="224">
        <f t="shared" si="4"/>
        <v>0.0049697292848553554</v>
      </c>
      <c r="E79" s="87">
        <v>0</v>
      </c>
      <c r="F79" s="228">
        <f t="shared" si="5"/>
        <v>0</v>
      </c>
    </row>
    <row r="80" spans="1:6" ht="12.75">
      <c r="A80" s="219" t="s">
        <v>332</v>
      </c>
      <c r="B80" s="129" t="s">
        <v>333</v>
      </c>
      <c r="C80" s="85">
        <v>113</v>
      </c>
      <c r="D80" s="224">
        <f t="shared" si="4"/>
        <v>4.523394355124085E-05</v>
      </c>
      <c r="E80" s="87">
        <v>104939.89</v>
      </c>
      <c r="F80" s="228">
        <f t="shared" si="5"/>
        <v>0.00042212468661097463</v>
      </c>
    </row>
    <row r="81" spans="1:6" ht="12.75">
      <c r="A81" s="219" t="s">
        <v>334</v>
      </c>
      <c r="B81" s="129" t="s">
        <v>335</v>
      </c>
      <c r="C81" s="85">
        <v>1046</v>
      </c>
      <c r="D81" s="224">
        <f t="shared" si="4"/>
        <v>0.00041871420313803476</v>
      </c>
      <c r="E81" s="87">
        <v>245000.66</v>
      </c>
      <c r="F81" s="228">
        <f t="shared" si="5"/>
        <v>0.0009855244447271856</v>
      </c>
    </row>
    <row r="82" spans="1:6" ht="12.75">
      <c r="A82" s="219" t="s">
        <v>336</v>
      </c>
      <c r="B82" s="129" t="s">
        <v>337</v>
      </c>
      <c r="C82" s="85">
        <v>1232</v>
      </c>
      <c r="D82" s="224">
        <f t="shared" si="4"/>
        <v>0.0004931700748241481</v>
      </c>
      <c r="E82" s="87">
        <v>723051.47</v>
      </c>
      <c r="F82" s="228">
        <f t="shared" si="5"/>
        <v>0.00290850195456994</v>
      </c>
    </row>
    <row r="83" spans="1:6" ht="12.75">
      <c r="A83" s="219" t="s">
        <v>338</v>
      </c>
      <c r="B83" s="129" t="s">
        <v>339</v>
      </c>
      <c r="C83" s="85">
        <v>74</v>
      </c>
      <c r="D83" s="224">
        <f t="shared" si="4"/>
        <v>2.9622228520281618E-05</v>
      </c>
      <c r="E83" s="87">
        <v>49349.09</v>
      </c>
      <c r="F83" s="228">
        <f t="shared" si="5"/>
        <v>0.00019850858573214417</v>
      </c>
    </row>
    <row r="84" spans="1:6" ht="12.75">
      <c r="A84" s="219" t="s">
        <v>340</v>
      </c>
      <c r="B84" s="129" t="s">
        <v>341</v>
      </c>
      <c r="C84" s="85">
        <v>15433</v>
      </c>
      <c r="D84" s="224">
        <f t="shared" si="4"/>
        <v>0.006177835848020355</v>
      </c>
      <c r="E84" s="87">
        <v>209969.39</v>
      </c>
      <c r="F84" s="228">
        <f t="shared" si="5"/>
        <v>0.0008446098328447601</v>
      </c>
    </row>
    <row r="85" spans="1:6" ht="12.75">
      <c r="A85" s="219" t="s">
        <v>342</v>
      </c>
      <c r="B85" s="129" t="s">
        <v>343</v>
      </c>
      <c r="C85" s="85">
        <v>2458</v>
      </c>
      <c r="D85" s="224">
        <f t="shared" si="4"/>
        <v>0.0009839383473358408</v>
      </c>
      <c r="E85" s="87">
        <v>1637809.98</v>
      </c>
      <c r="F85" s="228">
        <f t="shared" si="5"/>
        <v>0.006588152746642165</v>
      </c>
    </row>
    <row r="86" spans="1:6" ht="12.75">
      <c r="A86" s="219" t="s">
        <v>344</v>
      </c>
      <c r="B86" s="129" t="s">
        <v>345</v>
      </c>
      <c r="C86" s="85">
        <v>10</v>
      </c>
      <c r="D86" s="224">
        <f t="shared" si="4"/>
        <v>4.003003854092111E-06</v>
      </c>
      <c r="E86" s="87">
        <v>1477.98</v>
      </c>
      <c r="F86" s="228">
        <f t="shared" si="5"/>
        <v>5.945230591696716E-06</v>
      </c>
    </row>
    <row r="87" spans="1:6" ht="13.5" thickBot="1">
      <c r="A87" s="220" t="s">
        <v>346</v>
      </c>
      <c r="B87" s="221" t="s">
        <v>347</v>
      </c>
      <c r="C87" s="90">
        <v>2355</v>
      </c>
      <c r="D87" s="225">
        <f t="shared" si="4"/>
        <v>0.0009427074076386921</v>
      </c>
      <c r="E87" s="77">
        <v>180609.48</v>
      </c>
      <c r="F87" s="229">
        <f t="shared" si="5"/>
        <v>0.0007265084816076241</v>
      </c>
    </row>
    <row r="88" spans="2:6" ht="16.5" thickBot="1" thickTop="1">
      <c r="B88" s="226" t="s">
        <v>52</v>
      </c>
      <c r="C88" s="66">
        <f>SUM(C10:C87)</f>
        <v>2498124</v>
      </c>
      <c r="D88" s="66"/>
      <c r="E88" s="175">
        <f>SUM(E10:E87)</f>
        <v>248599272.50999993</v>
      </c>
      <c r="F88" s="226"/>
    </row>
    <row r="89" ht="13.5" thickTop="1"/>
  </sheetData>
  <sheetProtection/>
  <mergeCells count="5">
    <mergeCell ref="A9:B9"/>
    <mergeCell ref="A5:F5"/>
    <mergeCell ref="A3:F3"/>
    <mergeCell ref="A2:F2"/>
    <mergeCell ref="A6:F6"/>
  </mergeCells>
  <printOptions/>
  <pageMargins left="0.75" right="0.75" top="1" bottom="1" header="0" footer="0"/>
  <pageSetup horizontalDpi="600" verticalDpi="600" orientation="portrait" paperSize="1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3" customWidth="1"/>
    <col min="2" max="3" width="16.140625" style="23" customWidth="1"/>
    <col min="4" max="4" width="19.57421875" style="23" customWidth="1"/>
    <col min="5" max="5" width="27.8515625" style="1" customWidth="1"/>
    <col min="6" max="6" width="20.421875" style="171" customWidth="1"/>
    <col min="7" max="7" width="16.57421875" style="0" customWidth="1"/>
    <col min="8" max="8" width="15.28125" style="0" customWidth="1"/>
    <col min="9" max="9" width="16.7109375" style="3" bestFit="1" customWidth="1"/>
    <col min="11" max="11" width="18.421875" style="0" bestFit="1" customWidth="1"/>
  </cols>
  <sheetData>
    <row r="2" spans="1:7" ht="12.75">
      <c r="A2" s="333" t="s">
        <v>190</v>
      </c>
      <c r="B2" s="333"/>
      <c r="C2" s="333"/>
      <c r="D2" s="333"/>
      <c r="E2" s="333"/>
      <c r="F2" s="333"/>
      <c r="G2" s="333"/>
    </row>
    <row r="3" spans="1:7" ht="12.75">
      <c r="A3" s="333" t="s">
        <v>62</v>
      </c>
      <c r="B3" s="333"/>
      <c r="C3" s="333"/>
      <c r="D3" s="333"/>
      <c r="E3" s="333"/>
      <c r="F3" s="333"/>
      <c r="G3" s="333"/>
    </row>
    <row r="5" spans="1:7" ht="12.75">
      <c r="A5" s="333" t="s">
        <v>192</v>
      </c>
      <c r="B5" s="333"/>
      <c r="C5" s="333"/>
      <c r="D5" s="333"/>
      <c r="E5" s="333"/>
      <c r="F5" s="333"/>
      <c r="G5" s="333"/>
    </row>
    <row r="6" spans="1:7" ht="12.75">
      <c r="A6" s="333" t="s">
        <v>368</v>
      </c>
      <c r="B6" s="333"/>
      <c r="C6" s="333"/>
      <c r="D6" s="333"/>
      <c r="E6" s="333"/>
      <c r="F6" s="333"/>
      <c r="G6" s="333"/>
    </row>
    <row r="7" ht="13.5" thickBot="1"/>
    <row r="8" spans="1:9" ht="14.25" thickBot="1" thickTop="1">
      <c r="A8" s="7" t="s">
        <v>113</v>
      </c>
      <c r="B8" s="7" t="s">
        <v>59</v>
      </c>
      <c r="C8" s="7" t="s">
        <v>115</v>
      </c>
      <c r="D8" s="7" t="s">
        <v>116</v>
      </c>
      <c r="E8" s="7" t="s">
        <v>114</v>
      </c>
      <c r="F8" s="7" t="s">
        <v>117</v>
      </c>
      <c r="G8" s="7" t="s">
        <v>118</v>
      </c>
      <c r="H8" s="260" t="s">
        <v>120</v>
      </c>
      <c r="I8" s="260" t="s">
        <v>2669</v>
      </c>
    </row>
    <row r="9" spans="1:9" ht="13.5" thickTop="1">
      <c r="A9" s="119">
        <v>1991</v>
      </c>
      <c r="B9" s="28">
        <v>990632</v>
      </c>
      <c r="C9" s="28">
        <v>0</v>
      </c>
      <c r="D9" s="28">
        <v>0</v>
      </c>
      <c r="E9" s="11">
        <v>3630417000000</v>
      </c>
      <c r="F9" s="168">
        <v>0</v>
      </c>
      <c r="G9" s="122">
        <v>0</v>
      </c>
      <c r="H9" s="262">
        <f>+E9/B9</f>
        <v>3664748.362661412</v>
      </c>
      <c r="I9" s="261"/>
    </row>
    <row r="10" spans="1:9" ht="12.75">
      <c r="A10" s="120">
        <v>1992</v>
      </c>
      <c r="B10" s="29">
        <v>999372</v>
      </c>
      <c r="C10" s="29">
        <f>+B10-B9</f>
        <v>8740</v>
      </c>
      <c r="D10" s="62">
        <f>+C10/B9</f>
        <v>0.008822650590733996</v>
      </c>
      <c r="E10" s="15">
        <v>4400029000000</v>
      </c>
      <c r="F10" s="169">
        <f>+E10-E9</f>
        <v>769612000000</v>
      </c>
      <c r="G10" s="123">
        <f>+F10/E9</f>
        <v>0.21198997250178148</v>
      </c>
      <c r="H10" s="263">
        <f aca="true" t="shared" si="0" ref="H10:H27">+E10/B10</f>
        <v>4402793.954603491</v>
      </c>
      <c r="I10" s="298">
        <f>+(H10-H9)/H9</f>
        <v>0.20139052368826116</v>
      </c>
    </row>
    <row r="11" spans="1:9" ht="12.75">
      <c r="A11" s="120">
        <v>1993</v>
      </c>
      <c r="B11" s="29">
        <v>1062421</v>
      </c>
      <c r="C11" s="29">
        <f aca="true" t="shared" si="1" ref="C11:C23">+B11-B10</f>
        <v>63049</v>
      </c>
      <c r="D11" s="62">
        <f aca="true" t="shared" si="2" ref="D11:D29">+C11/B10</f>
        <v>0.06308861965314218</v>
      </c>
      <c r="E11" s="15">
        <v>8717518000000</v>
      </c>
      <c r="F11" s="169">
        <f aca="true" t="shared" si="3" ref="F11:F21">+E11-E10</f>
        <v>4317489000000</v>
      </c>
      <c r="G11" s="123">
        <f aca="true" t="shared" si="4" ref="G11:G21">+F11/E10</f>
        <v>0.981241032729557</v>
      </c>
      <c r="H11" s="263">
        <f t="shared" si="0"/>
        <v>8205332.914164912</v>
      </c>
      <c r="I11" s="298">
        <f aca="true" t="shared" si="5" ref="I11:I27">+(H11-H10)/H10</f>
        <v>0.863664981547807</v>
      </c>
    </row>
    <row r="12" spans="1:9" ht="12.75">
      <c r="A12" s="120">
        <v>1994</v>
      </c>
      <c r="B12" s="29">
        <v>1119096</v>
      </c>
      <c r="C12" s="29">
        <f t="shared" si="1"/>
        <v>56675</v>
      </c>
      <c r="D12" s="62">
        <f t="shared" si="2"/>
        <v>0.05334514283885578</v>
      </c>
      <c r="E12" s="15">
        <v>13184425000000</v>
      </c>
      <c r="F12" s="169">
        <f t="shared" si="3"/>
        <v>4466907000000</v>
      </c>
      <c r="G12" s="123">
        <f t="shared" si="4"/>
        <v>0.5124058246854207</v>
      </c>
      <c r="H12" s="263">
        <f>+E12/B12</f>
        <v>11781317.241773717</v>
      </c>
      <c r="I12" s="298">
        <f t="shared" si="5"/>
        <v>0.43581221688586985</v>
      </c>
    </row>
    <row r="13" spans="1:9" ht="12.75">
      <c r="A13" s="120">
        <v>1995</v>
      </c>
      <c r="B13" s="29">
        <v>1211483</v>
      </c>
      <c r="C13" s="29">
        <f t="shared" si="1"/>
        <v>92387</v>
      </c>
      <c r="D13" s="62">
        <f t="shared" si="2"/>
        <v>0.0825550265571497</v>
      </c>
      <c r="E13" s="15">
        <v>20559210000000</v>
      </c>
      <c r="F13" s="169">
        <f t="shared" si="3"/>
        <v>7374785000000</v>
      </c>
      <c r="G13" s="123">
        <f t="shared" si="4"/>
        <v>0.5593558308382808</v>
      </c>
      <c r="H13" s="263">
        <f t="shared" si="0"/>
        <v>16970283.528534863</v>
      </c>
      <c r="I13" s="298">
        <f t="shared" si="5"/>
        <v>0.4404402479174671</v>
      </c>
    </row>
    <row r="14" spans="1:9" ht="12.75">
      <c r="A14" s="120">
        <v>1996</v>
      </c>
      <c r="B14" s="29">
        <v>1281959</v>
      </c>
      <c r="C14" s="29">
        <f t="shared" si="1"/>
        <v>70476</v>
      </c>
      <c r="D14" s="62">
        <f t="shared" si="2"/>
        <v>0.058173329712426836</v>
      </c>
      <c r="E14" s="15">
        <v>28379909000000</v>
      </c>
      <c r="F14" s="169">
        <f t="shared" si="3"/>
        <v>7820699000000</v>
      </c>
      <c r="G14" s="123">
        <f t="shared" si="4"/>
        <v>0.3803988090982095</v>
      </c>
      <c r="H14" s="263">
        <f t="shared" si="0"/>
        <v>22137922.507662103</v>
      </c>
      <c r="I14" s="298">
        <f t="shared" si="5"/>
        <v>0.3045110572512273</v>
      </c>
    </row>
    <row r="15" spans="1:9" ht="12.75">
      <c r="A15" s="120">
        <v>1997</v>
      </c>
      <c r="B15" s="29">
        <v>1350934</v>
      </c>
      <c r="C15" s="29">
        <f t="shared" si="1"/>
        <v>68975</v>
      </c>
      <c r="D15" s="62">
        <f t="shared" si="2"/>
        <v>0.053804372838756935</v>
      </c>
      <c r="E15" s="15">
        <v>40194654000000</v>
      </c>
      <c r="F15" s="169">
        <f t="shared" si="3"/>
        <v>11814745000000</v>
      </c>
      <c r="G15" s="123">
        <f t="shared" si="4"/>
        <v>0.4163066555287404</v>
      </c>
      <c r="H15" s="263">
        <f t="shared" si="0"/>
        <v>29753232.948463805</v>
      </c>
      <c r="I15" s="298">
        <f t="shared" si="5"/>
        <v>0.3439939063010988</v>
      </c>
    </row>
    <row r="16" spans="1:9" ht="12.75">
      <c r="A16" s="120">
        <v>1998</v>
      </c>
      <c r="B16" s="29">
        <v>1426714</v>
      </c>
      <c r="C16" s="29">
        <f t="shared" si="1"/>
        <v>75780</v>
      </c>
      <c r="D16" s="62">
        <f t="shared" si="2"/>
        <v>0.056094524232864075</v>
      </c>
      <c r="E16" s="15">
        <v>49991832000000</v>
      </c>
      <c r="F16" s="169">
        <f t="shared" si="3"/>
        <v>9797178000000</v>
      </c>
      <c r="G16" s="123">
        <f t="shared" si="4"/>
        <v>0.24374330974462424</v>
      </c>
      <c r="H16" s="263">
        <f t="shared" si="0"/>
        <v>35039841.20153023</v>
      </c>
      <c r="I16" s="298">
        <f t="shared" si="5"/>
        <v>0.17768180897260719</v>
      </c>
    </row>
    <row r="17" spans="1:9" ht="12.75">
      <c r="A17" s="120">
        <v>1999</v>
      </c>
      <c r="B17" s="29">
        <v>1518099</v>
      </c>
      <c r="C17" s="29">
        <f t="shared" si="1"/>
        <v>91385</v>
      </c>
      <c r="D17" s="62">
        <f t="shared" si="2"/>
        <v>0.06405278142641062</v>
      </c>
      <c r="E17" s="15">
        <v>60142031000000</v>
      </c>
      <c r="F17" s="169">
        <f t="shared" si="3"/>
        <v>10150199000000</v>
      </c>
      <c r="G17" s="123">
        <f t="shared" si="4"/>
        <v>0.20303714814852153</v>
      </c>
      <c r="H17" s="263">
        <f t="shared" si="0"/>
        <v>39616672.56219786</v>
      </c>
      <c r="I17" s="298">
        <f t="shared" si="5"/>
        <v>0.13061792530234834</v>
      </c>
    </row>
    <row r="18" spans="1:9" ht="12.75">
      <c r="A18" s="120">
        <v>2000</v>
      </c>
      <c r="B18" s="29">
        <v>1631045</v>
      </c>
      <c r="C18" s="29">
        <f t="shared" si="1"/>
        <v>112946</v>
      </c>
      <c r="D18" s="62">
        <f t="shared" si="2"/>
        <v>0.0743996274287777</v>
      </c>
      <c r="E18" s="15">
        <v>63525336000000</v>
      </c>
      <c r="F18" s="169">
        <f t="shared" si="3"/>
        <v>3383305000000</v>
      </c>
      <c r="G18" s="123">
        <f t="shared" si="4"/>
        <v>0.056255250176037455</v>
      </c>
      <c r="H18" s="263">
        <f t="shared" si="0"/>
        <v>38947629.28061458</v>
      </c>
      <c r="I18" s="298">
        <f t="shared" si="5"/>
        <v>-0.016887922137652698</v>
      </c>
    </row>
    <row r="19" spans="1:9" ht="12.75">
      <c r="A19" s="120">
        <v>2001</v>
      </c>
      <c r="B19" s="29">
        <v>1682849</v>
      </c>
      <c r="C19" s="29">
        <f t="shared" si="1"/>
        <v>51804</v>
      </c>
      <c r="D19" s="62">
        <f t="shared" si="2"/>
        <v>0.03176123282925977</v>
      </c>
      <c r="E19" s="15">
        <v>66611275000000</v>
      </c>
      <c r="F19" s="169">
        <f t="shared" si="3"/>
        <v>3085939000000</v>
      </c>
      <c r="G19" s="123">
        <f t="shared" si="4"/>
        <v>0.048578082294598174</v>
      </c>
      <c r="H19" s="263">
        <f t="shared" si="0"/>
        <v>39582443.225743964</v>
      </c>
      <c r="I19" s="298">
        <f t="shared" si="5"/>
        <v>0.016299167801860366</v>
      </c>
    </row>
    <row r="20" spans="1:9" ht="12.75">
      <c r="A20" s="120">
        <v>2002</v>
      </c>
      <c r="B20" s="29">
        <v>1700370</v>
      </c>
      <c r="C20" s="29">
        <f t="shared" si="1"/>
        <v>17521</v>
      </c>
      <c r="D20" s="62">
        <f t="shared" si="2"/>
        <v>0.010411510480144088</v>
      </c>
      <c r="E20" s="15">
        <v>70480398000000</v>
      </c>
      <c r="F20" s="169">
        <f t="shared" si="3"/>
        <v>3869123000000</v>
      </c>
      <c r="G20" s="123">
        <f t="shared" si="4"/>
        <v>0.058085106462832305</v>
      </c>
      <c r="H20" s="263">
        <f t="shared" si="0"/>
        <v>41450036.1685986</v>
      </c>
      <c r="I20" s="298">
        <f t="shared" si="5"/>
        <v>0.04718235638471085</v>
      </c>
    </row>
    <row r="21" spans="1:9" ht="12.75">
      <c r="A21" s="120">
        <v>2003</v>
      </c>
      <c r="B21" s="29">
        <v>1703797</v>
      </c>
      <c r="C21" s="29">
        <f t="shared" si="1"/>
        <v>3427</v>
      </c>
      <c r="D21" s="62">
        <f t="shared" si="2"/>
        <v>0.0020154436975481807</v>
      </c>
      <c r="E21" s="15">
        <v>78333132895201</v>
      </c>
      <c r="F21" s="169">
        <f t="shared" si="3"/>
        <v>7852734895201</v>
      </c>
      <c r="G21" s="123">
        <f t="shared" si="4"/>
        <v>0.11141728931781855</v>
      </c>
      <c r="H21" s="263">
        <f t="shared" si="0"/>
        <v>45975625.555861995</v>
      </c>
      <c r="I21" s="298">
        <f t="shared" si="5"/>
        <v>0.1091817958579215</v>
      </c>
    </row>
    <row r="22" spans="1:9" ht="12.75">
      <c r="A22" s="131">
        <v>2004</v>
      </c>
      <c r="B22" s="44">
        <v>1794204</v>
      </c>
      <c r="C22" s="29">
        <f t="shared" si="1"/>
        <v>90407</v>
      </c>
      <c r="D22" s="62">
        <f t="shared" si="2"/>
        <v>0.05306207253563658</v>
      </c>
      <c r="E22" s="45">
        <v>88249884586500</v>
      </c>
      <c r="F22" s="169">
        <f aca="true" t="shared" si="6" ref="F22:F27">+E22-E21</f>
        <v>9916751691299</v>
      </c>
      <c r="G22" s="123">
        <f aca="true" t="shared" si="7" ref="G22:G27">+F22/E21</f>
        <v>0.12659715403654614</v>
      </c>
      <c r="H22" s="263">
        <f t="shared" si="0"/>
        <v>49186092.87823458</v>
      </c>
      <c r="I22" s="298">
        <f t="shared" si="5"/>
        <v>0.06982976922134002</v>
      </c>
    </row>
    <row r="23" spans="1:9" ht="12.75">
      <c r="A23" s="131">
        <v>2005</v>
      </c>
      <c r="B23" s="44">
        <v>1833994</v>
      </c>
      <c r="C23" s="29">
        <f t="shared" si="1"/>
        <v>39790</v>
      </c>
      <c r="D23" s="62">
        <f t="shared" si="2"/>
        <v>0.022176965384092334</v>
      </c>
      <c r="E23" s="45">
        <v>94272003119600</v>
      </c>
      <c r="F23" s="169">
        <f t="shared" si="6"/>
        <v>6022118533100</v>
      </c>
      <c r="G23" s="123">
        <f t="shared" si="7"/>
        <v>0.06823939273481194</v>
      </c>
      <c r="H23" s="263">
        <f t="shared" si="0"/>
        <v>51402568.99400979</v>
      </c>
      <c r="I23" s="298">
        <f t="shared" si="5"/>
        <v>0.045063065311211764</v>
      </c>
    </row>
    <row r="24" spans="1:9" ht="12.75">
      <c r="A24" s="131">
        <v>2006</v>
      </c>
      <c r="B24" s="44">
        <v>1885961</v>
      </c>
      <c r="C24" s="29">
        <f aca="true" t="shared" si="8" ref="C24:C29">+B24-B23</f>
        <v>51967</v>
      </c>
      <c r="D24" s="62">
        <f t="shared" si="2"/>
        <v>0.02833542530673492</v>
      </c>
      <c r="E24" s="45">
        <v>102553165051000</v>
      </c>
      <c r="F24" s="169">
        <f t="shared" si="6"/>
        <v>8281161931400</v>
      </c>
      <c r="G24" s="123">
        <f t="shared" si="7"/>
        <v>0.08784327963089894</v>
      </c>
      <c r="H24" s="263">
        <f t="shared" si="0"/>
        <v>54377139.85124825</v>
      </c>
      <c r="I24" s="298">
        <f t="shared" si="5"/>
        <v>0.057868136076722136</v>
      </c>
    </row>
    <row r="25" spans="1:9" ht="12.75">
      <c r="A25" s="131">
        <v>2007</v>
      </c>
      <c r="B25" s="44">
        <v>1935492</v>
      </c>
      <c r="C25" s="44">
        <f t="shared" si="8"/>
        <v>49531</v>
      </c>
      <c r="D25" s="62">
        <f t="shared" si="2"/>
        <v>0.026263003317672</v>
      </c>
      <c r="E25" s="45">
        <v>112343561993500</v>
      </c>
      <c r="F25" s="210">
        <f t="shared" si="6"/>
        <v>9790396942500</v>
      </c>
      <c r="G25" s="211">
        <f t="shared" si="7"/>
        <v>0.09546655081421627</v>
      </c>
      <c r="H25" s="263">
        <f t="shared" si="0"/>
        <v>58043929.91213603</v>
      </c>
      <c r="I25" s="298">
        <f t="shared" si="5"/>
        <v>0.06743256579729084</v>
      </c>
    </row>
    <row r="26" spans="1:9" ht="12.75">
      <c r="A26" s="131">
        <v>2008</v>
      </c>
      <c r="B26" s="44">
        <v>1969447</v>
      </c>
      <c r="C26" s="44">
        <f t="shared" si="8"/>
        <v>33955</v>
      </c>
      <c r="D26" s="62">
        <f t="shared" si="2"/>
        <v>0.01754334298462613</v>
      </c>
      <c r="E26" s="45">
        <v>121202549262600</v>
      </c>
      <c r="F26" s="210">
        <f t="shared" si="6"/>
        <v>8858987269100</v>
      </c>
      <c r="G26" s="211">
        <f t="shared" si="7"/>
        <v>0.07885620779598003</v>
      </c>
      <c r="H26" s="263">
        <f t="shared" si="0"/>
        <v>61541412.011899784</v>
      </c>
      <c r="I26" s="298">
        <f t="shared" si="5"/>
        <v>0.060255777047799185</v>
      </c>
    </row>
    <row r="27" spans="1:9" ht="12.75">
      <c r="A27" s="131">
        <v>2009</v>
      </c>
      <c r="B27" s="44">
        <v>2057764</v>
      </c>
      <c r="C27" s="44">
        <f t="shared" si="8"/>
        <v>88317</v>
      </c>
      <c r="D27" s="62">
        <f t="shared" si="2"/>
        <v>0.04484355253022803</v>
      </c>
      <c r="E27" s="45">
        <v>153977391277900</v>
      </c>
      <c r="F27" s="210">
        <f t="shared" si="6"/>
        <v>32774842015300</v>
      </c>
      <c r="G27" s="211">
        <f t="shared" si="7"/>
        <v>0.2704138008210482</v>
      </c>
      <c r="H27" s="263">
        <f t="shared" si="0"/>
        <v>74827527.0040199</v>
      </c>
      <c r="I27" s="298">
        <f t="shared" si="5"/>
        <v>0.21588901778124758</v>
      </c>
    </row>
    <row r="28" spans="1:9" ht="12.75">
      <c r="A28" s="131">
        <v>2010</v>
      </c>
      <c r="B28" s="44">
        <v>2140409</v>
      </c>
      <c r="C28" s="44">
        <f t="shared" si="8"/>
        <v>82645</v>
      </c>
      <c r="D28" s="62">
        <f t="shared" si="2"/>
        <v>0.040162525926199504</v>
      </c>
      <c r="E28" s="45">
        <v>196614218698800</v>
      </c>
      <c r="F28" s="210">
        <f>+E28-E27</f>
        <v>42636827420900</v>
      </c>
      <c r="G28" s="211">
        <f>+F28/E27</f>
        <v>0.27690316784201524</v>
      </c>
      <c r="H28" s="263">
        <f>+E28/B28</f>
        <v>91858247.04474705</v>
      </c>
      <c r="I28" s="298">
        <f>+(H28-H27)/H27</f>
        <v>0.22759966448994398</v>
      </c>
    </row>
    <row r="29" spans="1:9" ht="12.75">
      <c r="A29" s="131">
        <v>2011</v>
      </c>
      <c r="B29" s="44">
        <v>2213981</v>
      </c>
      <c r="C29" s="44">
        <f t="shared" si="8"/>
        <v>73572</v>
      </c>
      <c r="D29" s="62">
        <f t="shared" si="2"/>
        <v>0.03437286985805049</v>
      </c>
      <c r="E29" s="45">
        <v>239175187101000</v>
      </c>
      <c r="F29" s="210">
        <f>+E29-E28</f>
        <v>42560968402200</v>
      </c>
      <c r="G29" s="211">
        <f>+F29/E28</f>
        <v>0.21646943280028283</v>
      </c>
      <c r="H29" s="263">
        <f>+E29/B29</f>
        <v>108029466.87482865</v>
      </c>
      <c r="I29" s="298">
        <f>+(H29-H28)/H28</f>
        <v>0.1760453780726306</v>
      </c>
    </row>
    <row r="30" spans="1:9" ht="13.5" thickBot="1">
      <c r="A30" s="121">
        <v>2012</v>
      </c>
      <c r="B30" s="30">
        <v>2269252</v>
      </c>
      <c r="C30" s="30">
        <f>+B30-B29</f>
        <v>55271</v>
      </c>
      <c r="D30" s="64">
        <f>+C30/B29</f>
        <v>0.02496453221594946</v>
      </c>
      <c r="E30" s="19">
        <v>280079627699500</v>
      </c>
      <c r="F30" s="170">
        <f>+E30-E29</f>
        <v>40904440598500</v>
      </c>
      <c r="G30" s="64">
        <f>+F30/E29</f>
        <v>0.1710229271451419</v>
      </c>
      <c r="H30" s="264">
        <f>+E30/B30</f>
        <v>123423765.9367492</v>
      </c>
      <c r="I30" s="299">
        <f>+(H30-H29)/H29</f>
        <v>0.1425009259719627</v>
      </c>
    </row>
    <row r="31" ht="13.5" thickTop="1"/>
  </sheetData>
  <sheetProtection/>
  <mergeCells count="4">
    <mergeCell ref="A2:G2"/>
    <mergeCell ref="A3:G3"/>
    <mergeCell ref="A5:G5"/>
    <mergeCell ref="A6:G6"/>
  </mergeCells>
  <printOptions/>
  <pageMargins left="0.83" right="0.52" top="0.75" bottom="0.72" header="0" footer="0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29.8515625" style="1" bestFit="1" customWidth="1"/>
    <col min="3" max="3" width="14.28125" style="1" customWidth="1"/>
    <col min="4" max="4" width="16.421875" style="1" customWidth="1"/>
    <col min="5" max="5" width="17.421875" style="78" customWidth="1"/>
    <col min="6" max="6" width="18.140625" style="139" customWidth="1"/>
    <col min="7" max="7" width="19.421875" style="78" customWidth="1"/>
    <col min="8" max="8" width="20.28125" style="3" customWidth="1"/>
    <col min="9" max="9" width="19.00390625" style="0" customWidth="1"/>
    <col min="10" max="10" width="3.00390625" style="0" bestFit="1" customWidth="1"/>
    <col min="12" max="12" width="11.7109375" style="0" bestFit="1" customWidth="1"/>
  </cols>
  <sheetData>
    <row r="2" spans="1:8" ht="12.75">
      <c r="A2" s="307" t="s">
        <v>190</v>
      </c>
      <c r="B2" s="307"/>
      <c r="C2" s="307"/>
      <c r="D2" s="307"/>
      <c r="E2" s="307"/>
      <c r="F2" s="307"/>
      <c r="G2" s="307"/>
      <c r="H2" s="307"/>
    </row>
    <row r="3" spans="1:8" ht="12.75">
      <c r="A3" s="307" t="s">
        <v>62</v>
      </c>
      <c r="B3" s="307"/>
      <c r="C3" s="307"/>
      <c r="D3" s="307"/>
      <c r="E3" s="307"/>
      <c r="F3" s="307"/>
      <c r="G3" s="307"/>
      <c r="H3" s="307"/>
    </row>
    <row r="4" spans="1:8" ht="12.75">
      <c r="A4" s="8"/>
      <c r="B4" s="8"/>
      <c r="C4" s="4"/>
      <c r="D4" s="4"/>
      <c r="E4" s="4"/>
      <c r="F4" s="130"/>
      <c r="G4" s="4"/>
      <c r="H4" s="130"/>
    </row>
    <row r="5" spans="1:8" ht="12.75">
      <c r="A5" s="307" t="s">
        <v>147</v>
      </c>
      <c r="B5" s="307"/>
      <c r="C5" s="307"/>
      <c r="D5" s="307"/>
      <c r="E5" s="307"/>
      <c r="F5" s="307"/>
      <c r="G5" s="307"/>
      <c r="H5" s="307"/>
    </row>
    <row r="6" spans="1:8" ht="12.75">
      <c r="A6" s="307" t="s">
        <v>2671</v>
      </c>
      <c r="B6" s="307"/>
      <c r="C6" s="307"/>
      <c r="D6" s="307"/>
      <c r="E6" s="307"/>
      <c r="F6" s="307"/>
      <c r="G6" s="307"/>
      <c r="H6" s="307"/>
    </row>
    <row r="7" spans="1:8" ht="13.5" thickBot="1">
      <c r="A7" s="5"/>
      <c r="B7" s="5"/>
      <c r="C7" s="5"/>
      <c r="D7" s="5"/>
      <c r="E7" s="5"/>
      <c r="F7" s="5"/>
      <c r="G7" s="5"/>
      <c r="H7" s="5"/>
    </row>
    <row r="8" spans="1:9" ht="13.5" thickTop="1">
      <c r="A8" s="38"/>
      <c r="B8" s="2"/>
      <c r="C8" s="72" t="s">
        <v>59</v>
      </c>
      <c r="D8" s="72" t="s">
        <v>101</v>
      </c>
      <c r="E8" s="72" t="s">
        <v>120</v>
      </c>
      <c r="F8" s="72" t="s">
        <v>148</v>
      </c>
      <c r="G8" s="72" t="s">
        <v>149</v>
      </c>
      <c r="H8" s="72" t="s">
        <v>148</v>
      </c>
      <c r="I8" s="72" t="s">
        <v>149</v>
      </c>
    </row>
    <row r="9" spans="1:9" ht="13.5" thickBot="1">
      <c r="A9" s="38"/>
      <c r="B9" s="2"/>
      <c r="C9" s="124"/>
      <c r="D9" s="124"/>
      <c r="E9" s="124" t="s">
        <v>2672</v>
      </c>
      <c r="F9" s="124" t="s">
        <v>103</v>
      </c>
      <c r="G9" s="124" t="s">
        <v>150</v>
      </c>
      <c r="H9" s="124" t="s">
        <v>104</v>
      </c>
      <c r="I9" s="124" t="s">
        <v>151</v>
      </c>
    </row>
    <row r="10" spans="1:11" ht="13.5" thickTop="1">
      <c r="A10" s="38"/>
      <c r="B10" s="79" t="s">
        <v>105</v>
      </c>
      <c r="C10" s="80">
        <v>104929</v>
      </c>
      <c r="D10" s="81">
        <f>+C10/$C$17</f>
        <v>0.056560437179206606</v>
      </c>
      <c r="E10" s="80">
        <v>26460741.177367553</v>
      </c>
      <c r="F10" s="151">
        <v>89.6354325305683</v>
      </c>
      <c r="G10" s="151">
        <v>117686.58188494145</v>
      </c>
      <c r="H10" s="151">
        <v>103.57499604494467</v>
      </c>
      <c r="I10" s="152">
        <v>153626.38684632033</v>
      </c>
      <c r="K10" s="78"/>
    </row>
    <row r="11" spans="1:11" ht="12.75">
      <c r="A11" s="38"/>
      <c r="B11" s="84" t="s">
        <v>106</v>
      </c>
      <c r="C11" s="85">
        <v>496002</v>
      </c>
      <c r="D11" s="86">
        <f aca="true" t="shared" si="0" ref="D11:D16">+C11/$C$17</f>
        <v>0.2673625972015442</v>
      </c>
      <c r="E11" s="85">
        <v>49842454.7642953</v>
      </c>
      <c r="F11" s="153">
        <v>77.68773424300709</v>
      </c>
      <c r="G11" s="153">
        <v>289841.9640115032</v>
      </c>
      <c r="H11" s="153">
        <v>110.96875020665239</v>
      </c>
      <c r="I11" s="154">
        <v>246243.10044231388</v>
      </c>
      <c r="K11" s="78"/>
    </row>
    <row r="12" spans="1:11" ht="12.75">
      <c r="A12" s="38"/>
      <c r="B12" s="84" t="s">
        <v>107</v>
      </c>
      <c r="C12" s="85">
        <v>604369</v>
      </c>
      <c r="D12" s="86">
        <f t="shared" si="0"/>
        <v>0.325776237813759</v>
      </c>
      <c r="E12" s="85">
        <v>70934705.62024194</v>
      </c>
      <c r="F12" s="153">
        <v>63.64169510679734</v>
      </c>
      <c r="G12" s="153">
        <v>553462.2145369428</v>
      </c>
      <c r="H12" s="153">
        <v>100.15975925303911</v>
      </c>
      <c r="I12" s="154">
        <v>356544.6325017012</v>
      </c>
      <c r="K12" s="78"/>
    </row>
    <row r="13" spans="1:11" ht="12.75">
      <c r="A13" s="38"/>
      <c r="B13" s="84" t="s">
        <v>108</v>
      </c>
      <c r="C13" s="85">
        <v>389975</v>
      </c>
      <c r="D13" s="86">
        <f t="shared" si="0"/>
        <v>0.210210299240068</v>
      </c>
      <c r="E13" s="85">
        <v>86762054.62657863</v>
      </c>
      <c r="F13" s="153">
        <v>37.86549419834605</v>
      </c>
      <c r="G13" s="153">
        <v>872176.3811597379</v>
      </c>
      <c r="H13" s="153">
        <v>61.568020847490224</v>
      </c>
      <c r="I13" s="154">
        <v>872801.359254296</v>
      </c>
      <c r="K13" s="78"/>
    </row>
    <row r="14" spans="1:11" ht="12.75">
      <c r="A14" s="38"/>
      <c r="B14" s="84" t="s">
        <v>109</v>
      </c>
      <c r="C14" s="85">
        <v>133756</v>
      </c>
      <c r="D14" s="86">
        <f t="shared" si="0"/>
        <v>0.07209920837272783</v>
      </c>
      <c r="E14" s="85">
        <v>128150455.80758993</v>
      </c>
      <c r="F14" s="153">
        <v>54.152742456413165</v>
      </c>
      <c r="G14" s="153">
        <v>1008442.458215349</v>
      </c>
      <c r="H14" s="153">
        <v>76.77772099943179</v>
      </c>
      <c r="I14" s="154">
        <v>957836.7258361751</v>
      </c>
      <c r="K14" s="78"/>
    </row>
    <row r="15" spans="1:11" ht="12.75">
      <c r="A15" s="38"/>
      <c r="B15" s="84" t="s">
        <v>110</v>
      </c>
      <c r="C15" s="85">
        <v>126129</v>
      </c>
      <c r="D15" s="86">
        <f t="shared" si="0"/>
        <v>0.06798798598076937</v>
      </c>
      <c r="E15" s="85">
        <v>189568970.61738378</v>
      </c>
      <c r="F15" s="153">
        <v>70.88511999619438</v>
      </c>
      <c r="G15" s="153">
        <v>1114174.5735738487</v>
      </c>
      <c r="H15" s="153">
        <v>85.37083620737498</v>
      </c>
      <c r="I15" s="154">
        <v>1295413.78453749</v>
      </c>
      <c r="K15" s="78"/>
    </row>
    <row r="16" spans="1:11" ht="13.5" thickBot="1">
      <c r="A16" s="38"/>
      <c r="B16" s="89" t="s">
        <v>111</v>
      </c>
      <c r="C16" s="90">
        <v>6</v>
      </c>
      <c r="D16" s="91">
        <f t="shared" si="0"/>
        <v>3.2342119249705955E-06</v>
      </c>
      <c r="E16" s="90">
        <v>5744265833.333333</v>
      </c>
      <c r="F16" s="155">
        <v>103620.13500000001</v>
      </c>
      <c r="G16" s="155">
        <v>55371.09161988642</v>
      </c>
      <c r="H16" s="155">
        <v>35.80166666666667</v>
      </c>
      <c r="I16" s="156">
        <v>187310.25231600017</v>
      </c>
      <c r="K16" s="78"/>
    </row>
    <row r="17" spans="1:9" ht="14.25" thickBot="1" thickTop="1">
      <c r="A17" s="92"/>
      <c r="B17" s="93" t="s">
        <v>100</v>
      </c>
      <c r="C17" s="22">
        <f>SUM(C10:C16)</f>
        <v>1855166</v>
      </c>
      <c r="D17" s="63">
        <f>SUM(D10:D16)</f>
        <v>1.0000000000000002</v>
      </c>
      <c r="E17" s="22">
        <v>78316295.34499878</v>
      </c>
      <c r="F17" s="138">
        <v>63.59211839803015</v>
      </c>
      <c r="G17" s="138">
        <v>540311.4733670555</v>
      </c>
      <c r="H17" s="138">
        <v>92.43896186648526</v>
      </c>
      <c r="I17" s="7">
        <v>475521.7533475025</v>
      </c>
    </row>
    <row r="18" spans="1:9" ht="14.25" thickBot="1" thickTop="1">
      <c r="A18" s="95"/>
      <c r="B18" s="96"/>
      <c r="C18" s="97"/>
      <c r="D18" s="97"/>
      <c r="E18" s="97"/>
      <c r="I18" s="1"/>
    </row>
    <row r="19" spans="1:10" ht="13.5" thickTop="1">
      <c r="A19" s="74" t="s">
        <v>21</v>
      </c>
      <c r="B19" s="10" t="s">
        <v>22</v>
      </c>
      <c r="C19" s="11">
        <v>1855166</v>
      </c>
      <c r="D19" s="98">
        <f aca="true" t="shared" si="1" ref="D19:D38">+C19/$C$43</f>
        <v>0.8175231309700289</v>
      </c>
      <c r="E19" s="11">
        <v>78316295.34499878</v>
      </c>
      <c r="F19" s="140">
        <v>63.59211839803015</v>
      </c>
      <c r="G19" s="140">
        <v>540311.4733670555</v>
      </c>
      <c r="H19" s="140">
        <v>92.43896186648526</v>
      </c>
      <c r="I19" s="122">
        <v>475521.7533475025</v>
      </c>
      <c r="J19" s="2"/>
    </row>
    <row r="20" spans="1:10" ht="12.75">
      <c r="A20" s="75" t="s">
        <v>23</v>
      </c>
      <c r="B20" s="14" t="s">
        <v>24</v>
      </c>
      <c r="C20" s="48">
        <v>3515</v>
      </c>
      <c r="D20" s="101">
        <f t="shared" si="1"/>
        <v>0.0015489685588026363</v>
      </c>
      <c r="E20" s="15">
        <v>1746006233.8549075</v>
      </c>
      <c r="F20" s="141">
        <v>2400.413778093883</v>
      </c>
      <c r="G20" s="141">
        <v>450555.2326532091</v>
      </c>
      <c r="H20" s="141">
        <v>1557.2722190611664</v>
      </c>
      <c r="I20" s="157">
        <v>426699.47747277794</v>
      </c>
      <c r="J20" s="2"/>
    </row>
    <row r="21" spans="1:10" ht="12.75">
      <c r="A21" s="75" t="s">
        <v>25</v>
      </c>
      <c r="B21" s="14" t="s">
        <v>169</v>
      </c>
      <c r="C21" s="15">
        <v>5075</v>
      </c>
      <c r="D21" s="101">
        <f t="shared" si="1"/>
        <v>0.002236419754174503</v>
      </c>
      <c r="E21" s="15">
        <v>3475177717.635468</v>
      </c>
      <c r="F21" s="141">
        <v>6530.796021674877</v>
      </c>
      <c r="G21" s="141">
        <v>390610.19345005316</v>
      </c>
      <c r="H21" s="141">
        <v>1690.5832709359606</v>
      </c>
      <c r="I21" s="157">
        <v>546664.7120208408</v>
      </c>
      <c r="J21" s="2"/>
    </row>
    <row r="22" spans="1:10" ht="12.75">
      <c r="A22" s="75" t="s">
        <v>26</v>
      </c>
      <c r="B22" s="14" t="s">
        <v>170</v>
      </c>
      <c r="C22" s="15">
        <v>186</v>
      </c>
      <c r="D22" s="101">
        <f t="shared" si="1"/>
        <v>8.196533483279953E-05</v>
      </c>
      <c r="E22" s="15">
        <v>4688515021.505377</v>
      </c>
      <c r="F22" s="141">
        <v>25525.799623655916</v>
      </c>
      <c r="G22" s="141">
        <v>160185.36210274437</v>
      </c>
      <c r="H22" s="141">
        <v>1202.5970430107527</v>
      </c>
      <c r="I22" s="157">
        <v>498633.81732053455</v>
      </c>
      <c r="J22" s="2"/>
    </row>
    <row r="23" spans="1:10" ht="12.75">
      <c r="A23" s="75" t="s">
        <v>155</v>
      </c>
      <c r="B23" s="14" t="s">
        <v>163</v>
      </c>
      <c r="C23" s="15">
        <v>10334</v>
      </c>
      <c r="D23" s="101">
        <f t="shared" si="1"/>
        <v>0.004553923495495432</v>
      </c>
      <c r="E23" s="15">
        <v>1086362917.7472422</v>
      </c>
      <c r="F23" s="141">
        <v>1420.051943100445</v>
      </c>
      <c r="G23" s="141">
        <v>459217.94294228323</v>
      </c>
      <c r="H23" s="141">
        <v>800.4043342365009</v>
      </c>
      <c r="I23" s="157">
        <v>542537.7678226616</v>
      </c>
      <c r="J23" s="2"/>
    </row>
    <row r="24" spans="1:10" ht="12.75">
      <c r="A24" s="75" t="s">
        <v>27</v>
      </c>
      <c r="B24" s="14" t="s">
        <v>28</v>
      </c>
      <c r="C24" s="15">
        <v>32</v>
      </c>
      <c r="D24" s="101">
        <f t="shared" si="1"/>
        <v>1.4101562981987015E-05</v>
      </c>
      <c r="E24" s="15">
        <v>3418288250</v>
      </c>
      <c r="F24" s="141">
        <v>102369.6946875</v>
      </c>
      <c r="G24" s="141">
        <v>32613.761379050466</v>
      </c>
      <c r="H24" s="141">
        <v>335.22125</v>
      </c>
      <c r="I24" s="157">
        <v>237537.0808551815</v>
      </c>
      <c r="J24" s="2"/>
    </row>
    <row r="25" spans="1:10" ht="12.75">
      <c r="A25" s="75" t="s">
        <v>156</v>
      </c>
      <c r="B25" s="14" t="s">
        <v>171</v>
      </c>
      <c r="C25" s="15">
        <v>98</v>
      </c>
      <c r="D25" s="101">
        <f t="shared" si="1"/>
        <v>4.3186036632335236E-05</v>
      </c>
      <c r="E25" s="15">
        <v>14599984734.693878</v>
      </c>
      <c r="F25" s="141">
        <v>49789.61632653062</v>
      </c>
      <c r="G25" s="141">
        <v>251447.89574106754</v>
      </c>
      <c r="H25" s="141">
        <v>3304.0060204081637</v>
      </c>
      <c r="I25" s="157">
        <v>629687.2333409482</v>
      </c>
      <c r="J25" s="2"/>
    </row>
    <row r="26" spans="1:10" ht="12.75">
      <c r="A26" s="75" t="s">
        <v>29</v>
      </c>
      <c r="B26" s="14" t="s">
        <v>172</v>
      </c>
      <c r="C26" s="15">
        <v>168316</v>
      </c>
      <c r="D26" s="101">
        <f t="shared" si="1"/>
        <v>0.07417245858987896</v>
      </c>
      <c r="E26" s="15">
        <v>225417347.94671926</v>
      </c>
      <c r="F26" s="141">
        <v>117.58645648660853</v>
      </c>
      <c r="G26" s="141">
        <v>977064.0371533536</v>
      </c>
      <c r="H26" s="141">
        <v>196.77041594381996</v>
      </c>
      <c r="I26" s="157">
        <v>561709.636793566</v>
      </c>
      <c r="J26" s="2"/>
    </row>
    <row r="27" spans="1:10" ht="12.75">
      <c r="A27" s="75" t="s">
        <v>30</v>
      </c>
      <c r="B27" s="14" t="s">
        <v>173</v>
      </c>
      <c r="C27" s="15">
        <v>47348</v>
      </c>
      <c r="D27" s="101">
        <f t="shared" si="1"/>
        <v>0.020865025127222537</v>
      </c>
      <c r="E27" s="15">
        <v>177507582.5589254</v>
      </c>
      <c r="F27" s="141">
        <v>41.599671580636986</v>
      </c>
      <c r="G27" s="141">
        <v>1676446.5903169897</v>
      </c>
      <c r="H27" s="141">
        <v>50.60358621272282</v>
      </c>
      <c r="I27" s="157">
        <v>2129650.3614348643</v>
      </c>
      <c r="J27" s="2"/>
    </row>
    <row r="28" spans="1:10" ht="12.75">
      <c r="A28" s="75" t="s">
        <v>31</v>
      </c>
      <c r="B28" s="14" t="s">
        <v>174</v>
      </c>
      <c r="C28" s="15">
        <v>57297</v>
      </c>
      <c r="D28" s="101">
        <f t="shared" si="1"/>
        <v>0.02524928919309094</v>
      </c>
      <c r="E28" s="15">
        <v>269139008.37740195</v>
      </c>
      <c r="F28" s="141">
        <v>353.33698814946683</v>
      </c>
      <c r="G28" s="141">
        <v>468453.1692297103</v>
      </c>
      <c r="H28" s="141">
        <v>280.8667235631883</v>
      </c>
      <c r="I28" s="157">
        <v>368919.37493502145</v>
      </c>
      <c r="J28" s="2"/>
    </row>
    <row r="29" spans="1:10" ht="12.75">
      <c r="A29" s="75" t="s">
        <v>157</v>
      </c>
      <c r="B29" s="14" t="s">
        <v>164</v>
      </c>
      <c r="C29" s="15">
        <v>1196</v>
      </c>
      <c r="D29" s="101">
        <f t="shared" si="1"/>
        <v>0.0005270459164517647</v>
      </c>
      <c r="E29" s="15">
        <v>698027672.2408026</v>
      </c>
      <c r="F29" s="141">
        <v>663.4398411371238</v>
      </c>
      <c r="G29" s="141">
        <v>1008198.6385080898</v>
      </c>
      <c r="H29" s="141">
        <v>103.33418060200668</v>
      </c>
      <c r="I29" s="157">
        <v>282079.66486384405</v>
      </c>
      <c r="J29" s="2"/>
    </row>
    <row r="30" spans="1:10" ht="12.75">
      <c r="A30" s="75" t="s">
        <v>32</v>
      </c>
      <c r="B30" s="14" t="s">
        <v>33</v>
      </c>
      <c r="C30" s="15">
        <v>37023</v>
      </c>
      <c r="D30" s="101">
        <f t="shared" si="1"/>
        <v>0.01631506769631579</v>
      </c>
      <c r="E30" s="15">
        <v>150890161.30513465</v>
      </c>
      <c r="F30" s="141">
        <v>384.51926910299005</v>
      </c>
      <c r="G30" s="141">
        <v>391251.52894966304</v>
      </c>
      <c r="H30" s="141">
        <v>1.0714374848067418</v>
      </c>
      <c r="I30" s="157">
        <v>416617.0643516421</v>
      </c>
      <c r="J30" s="2"/>
    </row>
    <row r="31" spans="1:10" ht="12.75">
      <c r="A31" s="75" t="s">
        <v>34</v>
      </c>
      <c r="B31" s="14" t="s">
        <v>175</v>
      </c>
      <c r="C31" s="15">
        <v>81</v>
      </c>
      <c r="D31" s="101">
        <f t="shared" si="1"/>
        <v>3.569458129815463E-05</v>
      </c>
      <c r="E31" s="15">
        <v>1625910765.4320989</v>
      </c>
      <c r="F31" s="141">
        <v>11712.631111111112</v>
      </c>
      <c r="G31" s="141">
        <v>138816.87044793429</v>
      </c>
      <c r="H31" s="141">
        <v>0</v>
      </c>
      <c r="I31" s="157">
        <v>0</v>
      </c>
      <c r="J31" s="2"/>
    </row>
    <row r="32" spans="1:10" ht="12.75">
      <c r="A32" s="75" t="s">
        <v>35</v>
      </c>
      <c r="B32" s="14" t="s">
        <v>176</v>
      </c>
      <c r="C32" s="15">
        <v>19110</v>
      </c>
      <c r="D32" s="101">
        <f t="shared" si="1"/>
        <v>0.00842127714330537</v>
      </c>
      <c r="E32" s="15">
        <v>73776489.32496075</v>
      </c>
      <c r="F32" s="141">
        <v>1045.2450758765044</v>
      </c>
      <c r="G32" s="141">
        <v>70503.12022757826</v>
      </c>
      <c r="H32" s="141">
        <v>0.2878058608058608</v>
      </c>
      <c r="I32" s="157">
        <v>289839.5954523388</v>
      </c>
      <c r="J32" s="2"/>
    </row>
    <row r="33" spans="1:10" ht="12.75">
      <c r="A33" s="75" t="s">
        <v>36</v>
      </c>
      <c r="B33" s="14" t="s">
        <v>37</v>
      </c>
      <c r="C33" s="15">
        <v>2842</v>
      </c>
      <c r="D33" s="101">
        <f t="shared" si="1"/>
        <v>0.001252395062337722</v>
      </c>
      <c r="E33" s="15">
        <v>952713800.4926108</v>
      </c>
      <c r="F33" s="141">
        <v>2462.616921182266</v>
      </c>
      <c r="G33" s="141">
        <v>386855.7546701266</v>
      </c>
      <c r="H33" s="141">
        <v>0.21773399014778325</v>
      </c>
      <c r="I33" s="157">
        <v>166455.78555268262</v>
      </c>
      <c r="J33" s="2"/>
    </row>
    <row r="34" spans="1:10" ht="12.75">
      <c r="A34" s="75" t="s">
        <v>38</v>
      </c>
      <c r="B34" s="14" t="s">
        <v>177</v>
      </c>
      <c r="C34" s="15">
        <v>20523</v>
      </c>
      <c r="D34" s="101">
        <f t="shared" si="1"/>
        <v>0.009043949283728736</v>
      </c>
      <c r="E34" s="15">
        <v>767697021.8291672</v>
      </c>
      <c r="F34" s="141">
        <v>1476.5860936510255</v>
      </c>
      <c r="G34" s="141">
        <v>519908.92270651984</v>
      </c>
      <c r="H34" s="141">
        <v>0.025451931978755542</v>
      </c>
      <c r="I34" s="157">
        <v>263194.64573561784</v>
      </c>
      <c r="J34" s="2"/>
    </row>
    <row r="35" spans="1:10" ht="12.75">
      <c r="A35" s="75" t="s">
        <v>158</v>
      </c>
      <c r="B35" s="14" t="s">
        <v>165</v>
      </c>
      <c r="C35" s="15">
        <v>9929</v>
      </c>
      <c r="D35" s="101">
        <f t="shared" si="1"/>
        <v>0.004375450589004659</v>
      </c>
      <c r="E35" s="15">
        <v>544063811.763521</v>
      </c>
      <c r="F35" s="141">
        <v>1896.3129066371237</v>
      </c>
      <c r="G35" s="141">
        <v>286632.4491105085</v>
      </c>
      <c r="H35" s="141">
        <v>1.6004945110283009</v>
      </c>
      <c r="I35" s="157">
        <v>324256.24538191</v>
      </c>
      <c r="J35" s="2"/>
    </row>
    <row r="36" spans="1:10" ht="12.75">
      <c r="A36" s="75" t="s">
        <v>159</v>
      </c>
      <c r="B36" s="14" t="s">
        <v>166</v>
      </c>
      <c r="C36" s="15">
        <v>10718</v>
      </c>
      <c r="D36" s="101">
        <f t="shared" si="1"/>
        <v>0.0047231422512792765</v>
      </c>
      <c r="E36" s="15">
        <v>151204952.04329166</v>
      </c>
      <c r="F36" s="141">
        <v>806.1930938607949</v>
      </c>
      <c r="G36" s="141">
        <v>182066.08329831585</v>
      </c>
      <c r="H36" s="141">
        <v>19.065565403993283</v>
      </c>
      <c r="I36" s="157">
        <v>232069.23517724188</v>
      </c>
      <c r="J36" s="2"/>
    </row>
    <row r="37" spans="1:10" ht="12.75">
      <c r="A37" s="75" t="s">
        <v>39</v>
      </c>
      <c r="B37" s="14" t="s">
        <v>40</v>
      </c>
      <c r="C37" s="15">
        <v>8</v>
      </c>
      <c r="D37" s="101">
        <f t="shared" si="1"/>
        <v>3.525390745496754E-06</v>
      </c>
      <c r="E37" s="15">
        <v>521498625</v>
      </c>
      <c r="F37" s="141">
        <v>20942.31625</v>
      </c>
      <c r="G37" s="141">
        <v>24901.674080583136</v>
      </c>
      <c r="H37" s="141">
        <v>0</v>
      </c>
      <c r="I37" s="157">
        <v>0</v>
      </c>
      <c r="J37" s="2"/>
    </row>
    <row r="38" spans="1:10" ht="13.5" thickBot="1">
      <c r="A38" s="265" t="s">
        <v>41</v>
      </c>
      <c r="B38" s="248" t="s">
        <v>49</v>
      </c>
      <c r="C38" s="15">
        <v>20</v>
      </c>
      <c r="D38" s="101">
        <f t="shared" si="1"/>
        <v>8.813476863741886E-06</v>
      </c>
      <c r="E38" s="15">
        <v>145471200</v>
      </c>
      <c r="F38" s="141">
        <v>8092.7985</v>
      </c>
      <c r="G38" s="141">
        <v>17960.16169808256</v>
      </c>
      <c r="H38" s="141">
        <v>4.2225</v>
      </c>
      <c r="I38" s="157">
        <v>29250</v>
      </c>
      <c r="J38" s="2"/>
    </row>
    <row r="39" spans="1:10" ht="14.25" thickBot="1" thickTop="1">
      <c r="A39" s="239"/>
      <c r="B39" s="240" t="s">
        <v>357</v>
      </c>
      <c r="C39" s="241">
        <f>SUM(C19:C38)</f>
        <v>2248817</v>
      </c>
      <c r="D39" s="242">
        <f>SUM(D19:D38)</f>
        <v>0.990994830014472</v>
      </c>
      <c r="E39" s="241">
        <v>123589745.31675988</v>
      </c>
      <c r="F39" s="246">
        <v>146.8299933075924</v>
      </c>
      <c r="G39" s="246">
        <v>468807.069021214</v>
      </c>
      <c r="H39" s="247">
        <v>109.55597894359566</v>
      </c>
      <c r="I39" s="245">
        <v>499763.48197526665</v>
      </c>
      <c r="J39" s="2"/>
    </row>
    <row r="40" spans="1:10" ht="13.5" thickTop="1">
      <c r="A40" s="233"/>
      <c r="B40" s="234"/>
      <c r="C40" s="235"/>
      <c r="D40" s="98"/>
      <c r="E40" s="11"/>
      <c r="F40" s="140"/>
      <c r="G40" s="99"/>
      <c r="H40" s="144"/>
      <c r="I40" s="12"/>
      <c r="J40" s="2"/>
    </row>
    <row r="41" spans="1:10" ht="12.75">
      <c r="A41" s="75"/>
      <c r="B41" s="248" t="s">
        <v>2670</v>
      </c>
      <c r="C41" s="15">
        <v>8850</v>
      </c>
      <c r="D41" s="101">
        <f>+C41/$C$43</f>
        <v>0.003899963512205784</v>
      </c>
      <c r="E41" s="235">
        <v>27987769.367231637</v>
      </c>
      <c r="F41" s="266">
        <v>578.945595480226</v>
      </c>
      <c r="G41" s="266">
        <v>28980.73527967028</v>
      </c>
      <c r="H41" s="266">
        <v>50.18910734463277</v>
      </c>
      <c r="I41" s="267">
        <v>223343.62724912062</v>
      </c>
      <c r="J41" s="2"/>
    </row>
    <row r="42" spans="1:10" ht="13.5" thickBot="1">
      <c r="A42" s="76"/>
      <c r="B42" s="18" t="s">
        <v>125</v>
      </c>
      <c r="C42" s="19">
        <v>11585</v>
      </c>
      <c r="D42" s="104">
        <f>+C42/$C$43</f>
        <v>0.005105206473322487</v>
      </c>
      <c r="E42" s="19">
        <v>164638274.63098836</v>
      </c>
      <c r="F42" s="142">
        <v>107474.57176348727</v>
      </c>
      <c r="G42" s="142">
        <v>1110.7934616005655</v>
      </c>
      <c r="H42" s="142">
        <v>146.18490979715148</v>
      </c>
      <c r="I42" s="158">
        <v>309578.93579127867</v>
      </c>
      <c r="J42" s="2"/>
    </row>
    <row r="43" spans="1:9" ht="14.25" thickBot="1" thickTop="1">
      <c r="A43" s="5"/>
      <c r="B43" s="132" t="s">
        <v>52</v>
      </c>
      <c r="C43" s="133">
        <f>SUM(C39:C42)</f>
        <v>2269252</v>
      </c>
      <c r="D43" s="134">
        <f>+D42+D39</f>
        <v>0.9961000364877944</v>
      </c>
      <c r="E43" s="34">
        <v>123426462.3164373</v>
      </c>
      <c r="F43" s="143">
        <v>696.4455104413261</v>
      </c>
      <c r="G43" s="143">
        <v>98916.5298776857</v>
      </c>
      <c r="H43" s="143">
        <v>109.51144856543036</v>
      </c>
      <c r="I43" s="34">
        <v>497973.34269306785</v>
      </c>
    </row>
    <row r="44" ht="13.5" thickTop="1"/>
    <row r="45" spans="1:5" ht="12.75">
      <c r="A45" s="3"/>
      <c r="B45"/>
      <c r="E45" s="1"/>
    </row>
  </sheetData>
  <sheetProtection/>
  <mergeCells count="4">
    <mergeCell ref="A2:H2"/>
    <mergeCell ref="A3:H3"/>
    <mergeCell ref="A5:H5"/>
    <mergeCell ref="A6:H6"/>
  </mergeCells>
  <printOptions/>
  <pageMargins left="0.55" right="0.62" top="1.09" bottom="0.82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28.00390625" style="0" customWidth="1"/>
    <col min="3" max="4" width="14.421875" style="1" customWidth="1"/>
    <col min="5" max="5" width="24.00390625" style="1" customWidth="1"/>
    <col min="6" max="6" width="20.7109375" style="1" customWidth="1"/>
    <col min="7" max="7" width="19.421875" style="1" customWidth="1"/>
    <col min="8" max="8" width="13.28125" style="0" bestFit="1" customWidth="1"/>
    <col min="9" max="9" width="17.421875" style="0" bestFit="1" customWidth="1"/>
  </cols>
  <sheetData>
    <row r="2" spans="1:7" ht="12.75">
      <c r="A2" s="307" t="s">
        <v>190</v>
      </c>
      <c r="B2" s="307"/>
      <c r="C2" s="307"/>
      <c r="D2" s="307"/>
      <c r="E2" s="307"/>
      <c r="F2" s="307"/>
      <c r="G2" s="307"/>
    </row>
    <row r="3" spans="1:7" ht="12.75">
      <c r="A3" s="307" t="s">
        <v>62</v>
      </c>
      <c r="B3" s="307"/>
      <c r="C3" s="307"/>
      <c r="D3" s="307"/>
      <c r="E3" s="307"/>
      <c r="F3" s="307"/>
      <c r="G3" s="307"/>
    </row>
    <row r="4" spans="1:7" ht="12.75">
      <c r="A4" s="8"/>
      <c r="B4" s="8"/>
      <c r="C4" s="4"/>
      <c r="D4" s="4"/>
      <c r="E4" s="4"/>
      <c r="F4" s="4"/>
      <c r="G4" s="4"/>
    </row>
    <row r="5" spans="1:7" ht="12.75">
      <c r="A5" s="307" t="s">
        <v>63</v>
      </c>
      <c r="B5" s="307"/>
      <c r="C5" s="307"/>
      <c r="D5" s="307"/>
      <c r="E5" s="307"/>
      <c r="F5" s="307"/>
      <c r="G5" s="307"/>
    </row>
    <row r="6" spans="1:7" ht="12.75">
      <c r="A6" s="307" t="s">
        <v>2673</v>
      </c>
      <c r="B6" s="307"/>
      <c r="C6" s="307"/>
      <c r="D6" s="307"/>
      <c r="E6" s="307"/>
      <c r="F6" s="307"/>
      <c r="G6" s="307"/>
    </row>
    <row r="7" ht="13.5" thickBot="1"/>
    <row r="8" spans="1:7" ht="14.25" thickBot="1" thickTop="1">
      <c r="A8" s="308" t="s">
        <v>58</v>
      </c>
      <c r="B8" s="308"/>
      <c r="C8" s="7" t="s">
        <v>59</v>
      </c>
      <c r="D8" s="7" t="s">
        <v>76</v>
      </c>
      <c r="E8" s="7" t="s">
        <v>2672</v>
      </c>
      <c r="F8" s="7" t="s">
        <v>60</v>
      </c>
      <c r="G8" s="7" t="s">
        <v>61</v>
      </c>
    </row>
    <row r="9" spans="1:9" ht="13.5" thickTop="1">
      <c r="A9" s="25">
        <v>1</v>
      </c>
      <c r="B9" s="10" t="s">
        <v>0</v>
      </c>
      <c r="C9" s="28">
        <v>293255</v>
      </c>
      <c r="D9" s="61">
        <v>0.12129490090624379</v>
      </c>
      <c r="E9" s="11">
        <v>46336454586000</v>
      </c>
      <c r="F9" s="301">
        <v>62886168.62</v>
      </c>
      <c r="G9" s="305">
        <v>23321504.96</v>
      </c>
      <c r="H9" s="1"/>
      <c r="I9" s="1"/>
    </row>
    <row r="10" spans="1:9" ht="12.75">
      <c r="A10" s="26">
        <v>2</v>
      </c>
      <c r="B10" s="14" t="s">
        <v>1</v>
      </c>
      <c r="C10" s="29">
        <v>153245</v>
      </c>
      <c r="D10" s="62">
        <v>0.06779818507520889</v>
      </c>
      <c r="E10" s="15">
        <v>31222180384000</v>
      </c>
      <c r="F10" s="302">
        <v>22998718.73</v>
      </c>
      <c r="G10" s="306">
        <v>14085320</v>
      </c>
      <c r="I10" s="1"/>
    </row>
    <row r="11" spans="1:7" ht="12.75">
      <c r="A11" s="26">
        <v>3</v>
      </c>
      <c r="B11" s="14" t="s">
        <v>2</v>
      </c>
      <c r="C11" s="29">
        <v>59223</v>
      </c>
      <c r="D11" s="62">
        <v>0.027799159967666066</v>
      </c>
      <c r="E11" s="15">
        <v>6395116355700</v>
      </c>
      <c r="F11" s="302">
        <v>36756332.65</v>
      </c>
      <c r="G11" s="306">
        <v>6587540.54</v>
      </c>
    </row>
    <row r="12" spans="1:7" ht="12.75">
      <c r="A12" s="26">
        <v>4</v>
      </c>
      <c r="B12" s="14" t="s">
        <v>3</v>
      </c>
      <c r="C12" s="29">
        <v>83450</v>
      </c>
      <c r="D12" s="62">
        <v>0.04048393255369017</v>
      </c>
      <c r="E12" s="15">
        <v>5016372455500</v>
      </c>
      <c r="F12" s="302">
        <v>46618605.45</v>
      </c>
      <c r="G12" s="306">
        <v>10328907.13</v>
      </c>
    </row>
    <row r="13" spans="1:7" ht="12.75">
      <c r="A13" s="26">
        <v>5</v>
      </c>
      <c r="B13" s="14" t="s">
        <v>4</v>
      </c>
      <c r="C13" s="29">
        <v>79083</v>
      </c>
      <c r="D13" s="62">
        <v>0.03824167990218579</v>
      </c>
      <c r="E13" s="15">
        <v>3446855533900</v>
      </c>
      <c r="F13" s="302">
        <v>238393470.11</v>
      </c>
      <c r="G13" s="306">
        <v>7389650.47</v>
      </c>
    </row>
    <row r="14" spans="1:7" ht="12.75">
      <c r="A14" s="26">
        <v>6</v>
      </c>
      <c r="B14" s="14" t="s">
        <v>5</v>
      </c>
      <c r="C14" s="29">
        <v>33031</v>
      </c>
      <c r="D14" s="62">
        <v>0.016654920566575</v>
      </c>
      <c r="E14" s="15">
        <v>3216710349000</v>
      </c>
      <c r="F14" s="302">
        <v>8451968.77</v>
      </c>
      <c r="G14" s="306">
        <v>5808362.91</v>
      </c>
    </row>
    <row r="15" spans="1:7" ht="12.75">
      <c r="A15" s="26">
        <v>7</v>
      </c>
      <c r="B15" s="14" t="s">
        <v>6</v>
      </c>
      <c r="C15" s="29">
        <v>128253</v>
      </c>
      <c r="D15" s="62">
        <v>0.05106253122702402</v>
      </c>
      <c r="E15" s="15">
        <v>7801503616500</v>
      </c>
      <c r="F15" s="302">
        <v>22624635.84</v>
      </c>
      <c r="G15" s="306">
        <v>13387677.36</v>
      </c>
    </row>
    <row r="16" spans="1:7" ht="12.75">
      <c r="A16" s="26">
        <v>8</v>
      </c>
      <c r="B16" s="14" t="s">
        <v>7</v>
      </c>
      <c r="C16" s="29">
        <v>245327</v>
      </c>
      <c r="D16" s="62">
        <v>0.10400985453792129</v>
      </c>
      <c r="E16" s="15">
        <v>23600338350000</v>
      </c>
      <c r="F16" s="302">
        <v>33390794.86</v>
      </c>
      <c r="G16" s="306">
        <v>26998185.95</v>
      </c>
    </row>
    <row r="17" spans="1:7" ht="12.75">
      <c r="A17" s="26">
        <v>9</v>
      </c>
      <c r="B17" s="14" t="s">
        <v>8</v>
      </c>
      <c r="C17" s="29">
        <v>127350</v>
      </c>
      <c r="D17" s="62">
        <v>0.05325705476864583</v>
      </c>
      <c r="E17" s="15">
        <v>24602219999000</v>
      </c>
      <c r="F17" s="302">
        <v>28474275.95</v>
      </c>
      <c r="G17" s="306">
        <v>14560693.18</v>
      </c>
    </row>
    <row r="18" spans="1:7" ht="12.75">
      <c r="A18" s="26">
        <v>10</v>
      </c>
      <c r="B18" s="14" t="s">
        <v>9</v>
      </c>
      <c r="C18" s="29">
        <v>192586</v>
      </c>
      <c r="D18" s="62">
        <v>0.08931741279790073</v>
      </c>
      <c r="E18" s="15">
        <v>24535973550000</v>
      </c>
      <c r="F18" s="302">
        <v>33166032.25</v>
      </c>
      <c r="G18" s="306">
        <v>23748010.83</v>
      </c>
    </row>
    <row r="19" spans="1:7" ht="12.75">
      <c r="A19" s="26">
        <v>11</v>
      </c>
      <c r="B19" s="14" t="s">
        <v>10</v>
      </c>
      <c r="C19" s="29">
        <v>407806</v>
      </c>
      <c r="D19" s="62">
        <v>0.16617346586454682</v>
      </c>
      <c r="E19" s="15">
        <v>46336943759000</v>
      </c>
      <c r="F19" s="302">
        <v>93750956.45</v>
      </c>
      <c r="G19" s="306">
        <v>33933078.93</v>
      </c>
    </row>
    <row r="20" spans="1:7" ht="12.75">
      <c r="A20" s="26">
        <v>12</v>
      </c>
      <c r="B20" s="14" t="s">
        <v>11</v>
      </c>
      <c r="C20" s="29">
        <v>52644</v>
      </c>
      <c r="D20" s="62">
        <v>0.025088248077633934</v>
      </c>
      <c r="E20" s="15">
        <v>8865262294000</v>
      </c>
      <c r="F20" s="302">
        <v>8618363.29</v>
      </c>
      <c r="G20" s="306">
        <v>8631161.62</v>
      </c>
    </row>
    <row r="21" spans="1:7" ht="12.75">
      <c r="A21" s="26">
        <v>13</v>
      </c>
      <c r="B21" s="14" t="s">
        <v>12</v>
      </c>
      <c r="C21" s="29">
        <v>76350</v>
      </c>
      <c r="D21" s="62">
        <v>0.03452591792217921</v>
      </c>
      <c r="E21" s="15">
        <v>14581604932000</v>
      </c>
      <c r="F21" s="302">
        <v>10077866.83</v>
      </c>
      <c r="G21" s="306">
        <v>9560964.63</v>
      </c>
    </row>
    <row r="22" spans="1:7" ht="12.75">
      <c r="A22" s="26">
        <v>14</v>
      </c>
      <c r="B22" s="14" t="s">
        <v>13</v>
      </c>
      <c r="C22" s="29">
        <v>33187</v>
      </c>
      <c r="D22" s="62">
        <v>0.01497018453901804</v>
      </c>
      <c r="E22" s="15">
        <v>5278330256000</v>
      </c>
      <c r="F22" s="302">
        <v>4482084.13</v>
      </c>
      <c r="G22" s="306">
        <v>6014046.06</v>
      </c>
    </row>
    <row r="23" spans="1:7" ht="12.75">
      <c r="A23" s="26">
        <v>15</v>
      </c>
      <c r="B23" s="14" t="s">
        <v>14</v>
      </c>
      <c r="C23" s="29">
        <v>21109</v>
      </c>
      <c r="D23" s="62">
        <v>0.01035518581856439</v>
      </c>
      <c r="E23" s="15">
        <v>3587240799000</v>
      </c>
      <c r="F23" s="302">
        <v>3845618.41</v>
      </c>
      <c r="G23" s="306">
        <v>4426664.33</v>
      </c>
    </row>
    <row r="24" spans="1:7" ht="12.75">
      <c r="A24" s="26">
        <v>16</v>
      </c>
      <c r="B24" s="14" t="s">
        <v>15</v>
      </c>
      <c r="C24" s="29">
        <v>65325</v>
      </c>
      <c r="D24" s="62">
        <v>0.03263300173449616</v>
      </c>
      <c r="E24" s="15">
        <v>11887527598000</v>
      </c>
      <c r="F24" s="302">
        <v>13270414.09</v>
      </c>
      <c r="G24" s="306">
        <v>14108772.48</v>
      </c>
    </row>
    <row r="25" spans="1:7" ht="12.75">
      <c r="A25" s="26">
        <v>17</v>
      </c>
      <c r="B25" s="14" t="s">
        <v>16</v>
      </c>
      <c r="C25" s="29">
        <v>13895</v>
      </c>
      <c r="D25" s="62">
        <v>0.0069618492085091865</v>
      </c>
      <c r="E25" s="15">
        <v>1945094027000</v>
      </c>
      <c r="F25" s="302">
        <v>1624324.53</v>
      </c>
      <c r="G25" s="306">
        <v>2393616.14</v>
      </c>
    </row>
    <row r="26" spans="1:7" ht="12.75">
      <c r="A26" s="26">
        <v>18</v>
      </c>
      <c r="B26" s="14" t="s">
        <v>17</v>
      </c>
      <c r="C26" s="29">
        <v>71851</v>
      </c>
      <c r="D26" s="62">
        <v>0.034811784824986494</v>
      </c>
      <c r="E26" s="15">
        <v>5180710213000</v>
      </c>
      <c r="F26" s="302">
        <v>12331294.31</v>
      </c>
      <c r="G26" s="306">
        <v>10500410.8</v>
      </c>
    </row>
    <row r="27" spans="1:7" ht="12.75">
      <c r="A27" s="26">
        <v>19</v>
      </c>
      <c r="B27" s="14" t="s">
        <v>18</v>
      </c>
      <c r="C27" s="29">
        <v>130612</v>
      </c>
      <c r="D27" s="62">
        <v>0.06350510396821851</v>
      </c>
      <c r="E27" s="15">
        <v>6210099410600</v>
      </c>
      <c r="F27" s="302">
        <v>125720022.61</v>
      </c>
      <c r="G27" s="306">
        <v>12646326.87</v>
      </c>
    </row>
    <row r="28" spans="1:7" ht="12.75">
      <c r="A28" s="26">
        <v>20</v>
      </c>
      <c r="B28" s="14" t="s">
        <v>19</v>
      </c>
      <c r="C28" s="29">
        <v>1670</v>
      </c>
      <c r="D28" s="62">
        <v>0.0008174879458609722</v>
      </c>
      <c r="E28" s="15">
        <v>33089231300</v>
      </c>
      <c r="F28" s="302">
        <v>772928419.58</v>
      </c>
      <c r="G28" s="306">
        <v>78178.49</v>
      </c>
    </row>
    <row r="29" spans="1:7" ht="13.5" thickBot="1">
      <c r="A29" s="27"/>
      <c r="B29" s="18"/>
      <c r="C29" s="30"/>
      <c r="D29" s="62"/>
      <c r="E29" s="19"/>
      <c r="F29" s="303"/>
      <c r="G29" s="20"/>
    </row>
    <row r="30" spans="2:7" s="8" customFormat="1" ht="14.25" thickBot="1" thickTop="1">
      <c r="B30" s="21" t="s">
        <v>52</v>
      </c>
      <c r="C30" s="7">
        <f>SUM(C9:C29)</f>
        <v>2269252</v>
      </c>
      <c r="D30" s="63">
        <v>1</v>
      </c>
      <c r="E30" s="22">
        <f>SUM(E9:E29)</f>
        <v>280079627699500</v>
      </c>
      <c r="F30" s="304">
        <f>SUM(F9:F29)</f>
        <v>1580410367.46</v>
      </c>
      <c r="G30" s="22">
        <f>SUM(G9:G29)</f>
        <v>248509073.68</v>
      </c>
    </row>
    <row r="31" ht="13.5" thickTop="1"/>
    <row r="32" ht="12.75">
      <c r="A32" s="24" t="s">
        <v>66</v>
      </c>
    </row>
  </sheetData>
  <sheetProtection/>
  <mergeCells count="5">
    <mergeCell ref="A8:B8"/>
    <mergeCell ref="A2:G2"/>
    <mergeCell ref="A3:G3"/>
    <mergeCell ref="A5:G5"/>
    <mergeCell ref="A6:G6"/>
  </mergeCells>
  <printOptions/>
  <pageMargins left="1.51" right="0.41" top="0.4" bottom="0.18" header="0" footer="0"/>
  <pageSetup fitToHeight="1" fitToWidth="1"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21.8515625" style="0" customWidth="1"/>
    <col min="3" max="3" width="9.7109375" style="3" bestFit="1" customWidth="1"/>
    <col min="4" max="4" width="14.00390625" style="23" customWidth="1"/>
    <col min="5" max="5" width="24.28125" style="1" customWidth="1"/>
    <col min="6" max="6" width="20.140625" style="78" customWidth="1"/>
    <col min="7" max="7" width="20.28125" style="78" customWidth="1"/>
    <col min="8" max="8" width="13.28125" style="0" bestFit="1" customWidth="1"/>
    <col min="9" max="9" width="16.421875" style="0" bestFit="1" customWidth="1"/>
  </cols>
  <sheetData>
    <row r="2" spans="1:7" s="37" customFormat="1" ht="12.75">
      <c r="A2" s="307" t="s">
        <v>190</v>
      </c>
      <c r="B2" s="307"/>
      <c r="C2" s="307"/>
      <c r="D2" s="307"/>
      <c r="E2" s="307"/>
      <c r="F2" s="307"/>
      <c r="G2" s="307"/>
    </row>
    <row r="3" spans="1:7" s="37" customFormat="1" ht="12.75">
      <c r="A3" s="307" t="s">
        <v>62</v>
      </c>
      <c r="B3" s="307"/>
      <c r="C3" s="307"/>
      <c r="D3" s="307"/>
      <c r="E3" s="307"/>
      <c r="F3" s="307"/>
      <c r="G3" s="307"/>
    </row>
    <row r="4" spans="1:7" s="37" customFormat="1" ht="12.75">
      <c r="A4" s="31"/>
      <c r="B4" s="31"/>
      <c r="C4" s="32"/>
      <c r="D4" s="32"/>
      <c r="E4" s="32"/>
      <c r="F4" s="172"/>
      <c r="G4" s="173"/>
    </row>
    <row r="5" spans="1:7" s="37" customFormat="1" ht="12.75">
      <c r="A5" s="307" t="s">
        <v>126</v>
      </c>
      <c r="B5" s="307"/>
      <c r="C5" s="307"/>
      <c r="D5" s="307"/>
      <c r="E5" s="307"/>
      <c r="F5" s="307"/>
      <c r="G5" s="307"/>
    </row>
    <row r="6" spans="1:7" s="37" customFormat="1" ht="12.75">
      <c r="A6" s="307" t="s">
        <v>2671</v>
      </c>
      <c r="B6" s="307"/>
      <c r="C6" s="307"/>
      <c r="D6" s="307"/>
      <c r="E6" s="307"/>
      <c r="F6" s="307"/>
      <c r="G6" s="307"/>
    </row>
    <row r="7" spans="1:4" ht="13.5" thickBot="1">
      <c r="A7"/>
      <c r="C7"/>
      <c r="D7" s="1"/>
    </row>
    <row r="8" spans="1:7" ht="14.25" thickBot="1" thickTop="1">
      <c r="A8" s="311" t="s">
        <v>58</v>
      </c>
      <c r="B8" s="312"/>
      <c r="C8" s="7" t="s">
        <v>64</v>
      </c>
      <c r="D8" s="7" t="s">
        <v>59</v>
      </c>
      <c r="E8" s="7" t="s">
        <v>2672</v>
      </c>
      <c r="F8" s="138" t="s">
        <v>60</v>
      </c>
      <c r="G8" s="138" t="s">
        <v>61</v>
      </c>
    </row>
    <row r="9" spans="1:7" ht="13.5" thickTop="1">
      <c r="A9" s="25"/>
      <c r="B9" s="10"/>
      <c r="C9" s="53"/>
      <c r="D9" s="11"/>
      <c r="E9" s="11"/>
      <c r="F9" s="99"/>
      <c r="G9" s="100"/>
    </row>
    <row r="10" spans="1:7" ht="12.75">
      <c r="A10" s="26">
        <v>1</v>
      </c>
      <c r="B10" s="14" t="s">
        <v>0</v>
      </c>
      <c r="C10" s="54">
        <v>1</v>
      </c>
      <c r="D10" s="15">
        <v>2320</v>
      </c>
      <c r="E10" s="15">
        <v>76488033000</v>
      </c>
      <c r="F10" s="102">
        <v>420502.28</v>
      </c>
      <c r="G10" s="103">
        <v>258206.43</v>
      </c>
    </row>
    <row r="11" spans="1:7" ht="12.75">
      <c r="A11" s="26">
        <v>1</v>
      </c>
      <c r="B11" s="14" t="s">
        <v>0</v>
      </c>
      <c r="C11" s="54">
        <v>2</v>
      </c>
      <c r="D11" s="15">
        <v>5884</v>
      </c>
      <c r="E11" s="15">
        <v>300493576000</v>
      </c>
      <c r="F11" s="102">
        <v>440522.47</v>
      </c>
      <c r="G11" s="103">
        <v>862095.2</v>
      </c>
    </row>
    <row r="12" spans="1:9" ht="12.75">
      <c r="A12" s="26">
        <v>1</v>
      </c>
      <c r="B12" s="14" t="s">
        <v>0</v>
      </c>
      <c r="C12" s="54">
        <v>3</v>
      </c>
      <c r="D12" s="15">
        <v>40828</v>
      </c>
      <c r="E12" s="15">
        <v>2617857040000</v>
      </c>
      <c r="F12" s="102">
        <v>1880730.74</v>
      </c>
      <c r="G12" s="103">
        <v>3093319.25</v>
      </c>
      <c r="H12" s="1"/>
      <c r="I12" s="1"/>
    </row>
    <row r="13" spans="1:7" ht="12.75">
      <c r="A13" s="26">
        <v>1</v>
      </c>
      <c r="B13" s="14" t="s">
        <v>0</v>
      </c>
      <c r="C13" s="54">
        <v>4</v>
      </c>
      <c r="D13" s="15">
        <v>93514</v>
      </c>
      <c r="E13" s="15">
        <v>7704949662000</v>
      </c>
      <c r="F13" s="102">
        <v>3065985.87</v>
      </c>
      <c r="G13" s="103">
        <v>5157205.3</v>
      </c>
    </row>
    <row r="14" spans="1:7" ht="12.75">
      <c r="A14" s="26">
        <v>1</v>
      </c>
      <c r="B14" s="14" t="s">
        <v>0</v>
      </c>
      <c r="C14" s="54">
        <v>5</v>
      </c>
      <c r="D14" s="15">
        <v>42622</v>
      </c>
      <c r="E14" s="15">
        <v>5712699645000</v>
      </c>
      <c r="F14" s="102">
        <v>1988764.19</v>
      </c>
      <c r="G14" s="103">
        <v>3178950.73</v>
      </c>
    </row>
    <row r="15" spans="1:7" ht="13.5" thickBot="1">
      <c r="A15" s="176">
        <v>1</v>
      </c>
      <c r="B15" s="177" t="s">
        <v>0</v>
      </c>
      <c r="C15" s="178">
        <v>6</v>
      </c>
      <c r="D15" s="179">
        <v>68362</v>
      </c>
      <c r="E15" s="179">
        <v>11428526517000</v>
      </c>
      <c r="F15" s="180">
        <v>3730681.06</v>
      </c>
      <c r="G15" s="181">
        <v>5405729.13</v>
      </c>
    </row>
    <row r="16" spans="1:7" ht="13.5" thickBot="1">
      <c r="A16" s="309" t="s">
        <v>78</v>
      </c>
      <c r="B16" s="310"/>
      <c r="C16" s="310"/>
      <c r="D16" s="42">
        <f>SUM(D9:D15)</f>
        <v>253530</v>
      </c>
      <c r="E16" s="42">
        <f>SUM(E9:E15)</f>
        <v>27841014473000</v>
      </c>
      <c r="F16" s="174">
        <f>SUM(F9:F15)</f>
        <v>11527186.610000001</v>
      </c>
      <c r="G16" s="182">
        <f>SUM(G9:G15)</f>
        <v>17955506.04</v>
      </c>
    </row>
    <row r="17" spans="1:7" ht="13.5" thickTop="1">
      <c r="A17" s="26">
        <v>2</v>
      </c>
      <c r="B17" s="14" t="s">
        <v>1</v>
      </c>
      <c r="C17" s="53">
        <v>1</v>
      </c>
      <c r="D17" s="48">
        <v>1153</v>
      </c>
      <c r="E17" s="48">
        <v>38432004000</v>
      </c>
      <c r="F17" s="150">
        <v>126167.74</v>
      </c>
      <c r="G17" s="183">
        <v>153665.76</v>
      </c>
    </row>
    <row r="18" spans="1:7" ht="12.75">
      <c r="A18" s="26">
        <v>2</v>
      </c>
      <c r="B18" s="14" t="s">
        <v>1</v>
      </c>
      <c r="C18" s="54">
        <v>2</v>
      </c>
      <c r="D18" s="15">
        <v>1783</v>
      </c>
      <c r="E18" s="15">
        <v>59922746000</v>
      </c>
      <c r="F18" s="102">
        <v>322180.5</v>
      </c>
      <c r="G18" s="103">
        <v>221801.93</v>
      </c>
    </row>
    <row r="19" spans="1:7" ht="12.75">
      <c r="A19" s="26">
        <v>2</v>
      </c>
      <c r="B19" s="14" t="s">
        <v>1</v>
      </c>
      <c r="C19" s="54">
        <v>3</v>
      </c>
      <c r="D19" s="15">
        <v>5614</v>
      </c>
      <c r="E19" s="15">
        <v>330174310000</v>
      </c>
      <c r="F19" s="102">
        <v>138558.19</v>
      </c>
      <c r="G19" s="103">
        <v>319160.67</v>
      </c>
    </row>
    <row r="20" spans="1:7" ht="12.75">
      <c r="A20" s="26">
        <v>2</v>
      </c>
      <c r="B20" s="14" t="s">
        <v>1</v>
      </c>
      <c r="C20" s="54">
        <v>4</v>
      </c>
      <c r="D20" s="15">
        <v>29945</v>
      </c>
      <c r="E20" s="15">
        <v>2285517451000</v>
      </c>
      <c r="F20" s="102">
        <v>660212.19</v>
      </c>
      <c r="G20" s="103">
        <v>1656514.46</v>
      </c>
    </row>
    <row r="21" spans="1:7" ht="12.75">
      <c r="A21" s="26">
        <v>2</v>
      </c>
      <c r="B21" s="14" t="s">
        <v>1</v>
      </c>
      <c r="C21" s="54">
        <v>5</v>
      </c>
      <c r="D21" s="15">
        <v>12734</v>
      </c>
      <c r="E21" s="15">
        <v>1701821793000</v>
      </c>
      <c r="F21" s="102">
        <v>406244.03</v>
      </c>
      <c r="G21" s="103">
        <v>883428.78</v>
      </c>
    </row>
    <row r="22" spans="1:7" ht="13.5" thickBot="1">
      <c r="A22" s="176">
        <v>2</v>
      </c>
      <c r="B22" s="177" t="s">
        <v>1</v>
      </c>
      <c r="C22" s="178">
        <v>6</v>
      </c>
      <c r="D22" s="179">
        <v>51416</v>
      </c>
      <c r="E22" s="179">
        <v>10218784337000</v>
      </c>
      <c r="F22" s="180">
        <v>1880864.34</v>
      </c>
      <c r="G22" s="181">
        <v>4479528.61</v>
      </c>
    </row>
    <row r="23" spans="1:7" ht="13.5" thickBot="1">
      <c r="A23" s="309" t="s">
        <v>79</v>
      </c>
      <c r="B23" s="310"/>
      <c r="C23" s="310"/>
      <c r="D23" s="42">
        <f>SUM(D17:D22)</f>
        <v>102645</v>
      </c>
      <c r="E23" s="42">
        <f>SUM(E17:E22)</f>
        <v>14634652641000</v>
      </c>
      <c r="F23" s="174">
        <f>SUM(F17:F22)</f>
        <v>3534226.99</v>
      </c>
      <c r="G23" s="182">
        <f>SUM(G17:G22)</f>
        <v>7714100.21</v>
      </c>
    </row>
    <row r="24" spans="1:7" ht="13.5" thickTop="1">
      <c r="A24" s="26">
        <v>3</v>
      </c>
      <c r="B24" s="14" t="s">
        <v>2</v>
      </c>
      <c r="C24" s="53">
        <v>1</v>
      </c>
      <c r="D24" s="48">
        <v>1103</v>
      </c>
      <c r="E24" s="48">
        <v>31263449000</v>
      </c>
      <c r="F24" s="150">
        <v>137539.18</v>
      </c>
      <c r="G24" s="183">
        <v>121818.54</v>
      </c>
    </row>
    <row r="25" spans="1:7" ht="12.75">
      <c r="A25" s="26">
        <v>3</v>
      </c>
      <c r="B25" s="14" t="s">
        <v>2</v>
      </c>
      <c r="C25" s="54">
        <v>2</v>
      </c>
      <c r="D25" s="15">
        <v>11136</v>
      </c>
      <c r="E25" s="15">
        <v>446203055000</v>
      </c>
      <c r="F25" s="102">
        <v>1088497.63</v>
      </c>
      <c r="G25" s="103">
        <v>1393451.89</v>
      </c>
    </row>
    <row r="26" spans="1:7" ht="12.75">
      <c r="A26" s="26">
        <v>3</v>
      </c>
      <c r="B26" s="14" t="s">
        <v>2</v>
      </c>
      <c r="C26" s="54">
        <v>3</v>
      </c>
      <c r="D26" s="15">
        <v>9191</v>
      </c>
      <c r="E26" s="15">
        <v>485342638000</v>
      </c>
      <c r="F26" s="102">
        <v>187696.19</v>
      </c>
      <c r="G26" s="103">
        <v>592188.2</v>
      </c>
    </row>
    <row r="27" spans="1:7" ht="13.5" thickBot="1">
      <c r="A27" s="176">
        <v>3</v>
      </c>
      <c r="B27" s="177" t="s">
        <v>2</v>
      </c>
      <c r="C27" s="178">
        <v>4</v>
      </c>
      <c r="D27" s="179">
        <v>9166</v>
      </c>
      <c r="E27" s="179">
        <v>605968681000</v>
      </c>
      <c r="F27" s="180">
        <v>104765.25</v>
      </c>
      <c r="G27" s="181">
        <v>395107.84</v>
      </c>
    </row>
    <row r="28" spans="1:7" ht="13.5" thickBot="1">
      <c r="A28" s="309" t="s">
        <v>80</v>
      </c>
      <c r="B28" s="310"/>
      <c r="C28" s="310"/>
      <c r="D28" s="42">
        <f>SUM(D24:D27)</f>
        <v>30596</v>
      </c>
      <c r="E28" s="42">
        <f>SUM(E24:E27)</f>
        <v>1568777823000</v>
      </c>
      <c r="F28" s="174">
        <f>SUM(F24:F27)</f>
        <v>1518498.2499999998</v>
      </c>
      <c r="G28" s="182">
        <f>SUM(G24:G27)</f>
        <v>2502566.4699999997</v>
      </c>
    </row>
    <row r="29" spans="1:7" ht="12.75">
      <c r="A29" s="184">
        <v>4</v>
      </c>
      <c r="B29" s="185" t="s">
        <v>3</v>
      </c>
      <c r="C29" s="186">
        <v>1</v>
      </c>
      <c r="D29" s="187">
        <v>3516</v>
      </c>
      <c r="E29" s="187">
        <v>111770830000</v>
      </c>
      <c r="F29" s="188">
        <v>473674.06</v>
      </c>
      <c r="G29" s="189">
        <v>399726.5</v>
      </c>
    </row>
    <row r="30" spans="1:7" ht="12.75">
      <c r="A30" s="26">
        <v>4</v>
      </c>
      <c r="B30" s="14" t="s">
        <v>3</v>
      </c>
      <c r="C30" s="54">
        <v>2</v>
      </c>
      <c r="D30" s="15">
        <v>51510</v>
      </c>
      <c r="E30" s="15">
        <v>2285723620000</v>
      </c>
      <c r="F30" s="102">
        <v>5243459.16</v>
      </c>
      <c r="G30" s="103">
        <v>6805913.43</v>
      </c>
    </row>
    <row r="31" spans="1:7" ht="13.5" thickBot="1">
      <c r="A31" s="176">
        <v>4</v>
      </c>
      <c r="B31" s="177" t="s">
        <v>3</v>
      </c>
      <c r="C31" s="178">
        <v>3</v>
      </c>
      <c r="D31" s="179">
        <v>10943</v>
      </c>
      <c r="E31" s="179">
        <v>744281196000</v>
      </c>
      <c r="F31" s="180">
        <v>925955.12</v>
      </c>
      <c r="G31" s="181">
        <v>1399266.06</v>
      </c>
    </row>
    <row r="32" spans="1:7" ht="13.5" thickBot="1">
      <c r="A32" s="309" t="s">
        <v>81</v>
      </c>
      <c r="B32" s="310"/>
      <c r="C32" s="310"/>
      <c r="D32" s="42">
        <f>SUM(D29:D31)</f>
        <v>65969</v>
      </c>
      <c r="E32" s="42">
        <f>SUM(E29:E31)</f>
        <v>3141775646000</v>
      </c>
      <c r="F32" s="174">
        <f>SUM(F29:F31)</f>
        <v>6643088.34</v>
      </c>
      <c r="G32" s="182">
        <f>SUM(G29:G31)</f>
        <v>8604905.99</v>
      </c>
    </row>
    <row r="33" spans="1:7" ht="12.75">
      <c r="A33" s="26">
        <v>5</v>
      </c>
      <c r="B33" s="14" t="s">
        <v>4</v>
      </c>
      <c r="C33" s="268" t="s">
        <v>191</v>
      </c>
      <c r="D33" s="15">
        <v>1</v>
      </c>
      <c r="E33" s="15">
        <v>100547000</v>
      </c>
      <c r="F33" s="102">
        <v>14028.09</v>
      </c>
      <c r="G33" s="103">
        <v>45.1</v>
      </c>
    </row>
    <row r="34" spans="1:7" ht="12.75">
      <c r="A34" s="26">
        <v>5</v>
      </c>
      <c r="B34" s="14" t="s">
        <v>4</v>
      </c>
      <c r="C34" s="54">
        <v>1</v>
      </c>
      <c r="D34" s="15">
        <v>27013</v>
      </c>
      <c r="E34" s="15">
        <v>672683200000</v>
      </c>
      <c r="F34" s="102">
        <v>2913958.62</v>
      </c>
      <c r="G34" s="103">
        <v>2723325.86</v>
      </c>
    </row>
    <row r="35" spans="1:7" ht="12.75">
      <c r="A35" s="26">
        <v>5</v>
      </c>
      <c r="B35" s="14" t="s">
        <v>4</v>
      </c>
      <c r="C35" s="54">
        <v>2</v>
      </c>
      <c r="D35" s="15">
        <v>31349</v>
      </c>
      <c r="E35" s="15">
        <v>1325800154000</v>
      </c>
      <c r="F35" s="102">
        <v>2425386.67</v>
      </c>
      <c r="G35" s="103">
        <v>3299521.21</v>
      </c>
    </row>
    <row r="36" spans="1:7" ht="13.5" thickBot="1">
      <c r="A36" s="176">
        <v>5</v>
      </c>
      <c r="B36" s="177" t="s">
        <v>4</v>
      </c>
      <c r="C36" s="178">
        <v>3</v>
      </c>
      <c r="D36" s="179">
        <v>75</v>
      </c>
      <c r="E36" s="179">
        <v>2472707000</v>
      </c>
      <c r="F36" s="180">
        <v>42046.14</v>
      </c>
      <c r="G36" s="181">
        <v>6903.91</v>
      </c>
    </row>
    <row r="37" spans="1:7" ht="13.5" thickBot="1">
      <c r="A37" s="309" t="s">
        <v>82</v>
      </c>
      <c r="B37" s="310"/>
      <c r="C37" s="310"/>
      <c r="D37" s="42">
        <f>SUM(D33:D36)</f>
        <v>58438</v>
      </c>
      <c r="E37" s="42">
        <f>SUM(E33:E36)</f>
        <v>2001056608000</v>
      </c>
      <c r="F37" s="174">
        <f>SUM(F33:F36)</f>
        <v>5395419.52</v>
      </c>
      <c r="G37" s="182">
        <f>SUM(G33:G36)</f>
        <v>6029796.08</v>
      </c>
    </row>
    <row r="38" spans="1:7" ht="13.5" thickTop="1">
      <c r="A38" s="26">
        <v>6</v>
      </c>
      <c r="B38" s="14" t="s">
        <v>5</v>
      </c>
      <c r="C38" s="53">
        <v>2</v>
      </c>
      <c r="D38" s="48">
        <v>13029</v>
      </c>
      <c r="E38" s="48">
        <v>898134312000</v>
      </c>
      <c r="F38" s="150">
        <v>1526940.92</v>
      </c>
      <c r="G38" s="183">
        <v>2596459.06</v>
      </c>
    </row>
    <row r="39" spans="1:7" ht="13.5" thickBot="1">
      <c r="A39" s="176">
        <v>6</v>
      </c>
      <c r="B39" s="177" t="s">
        <v>5</v>
      </c>
      <c r="C39" s="178">
        <v>3</v>
      </c>
      <c r="D39" s="179">
        <v>14099</v>
      </c>
      <c r="E39" s="179">
        <v>749819124000</v>
      </c>
      <c r="F39" s="180">
        <v>914878.61</v>
      </c>
      <c r="G39" s="181">
        <v>1331153.08</v>
      </c>
    </row>
    <row r="40" spans="1:7" ht="13.5" thickBot="1">
      <c r="A40" s="309" t="s">
        <v>83</v>
      </c>
      <c r="B40" s="310"/>
      <c r="C40" s="310"/>
      <c r="D40" s="42">
        <f>SUM(D38:D39)</f>
        <v>27128</v>
      </c>
      <c r="E40" s="42">
        <f>SUM(E38:E39)</f>
        <v>1647953436000</v>
      </c>
      <c r="F40" s="174">
        <f>SUM(F38:F39)</f>
        <v>2441819.53</v>
      </c>
      <c r="G40" s="182">
        <f>SUM(G38:G39)</f>
        <v>3927612.14</v>
      </c>
    </row>
    <row r="41" spans="1:7" ht="12.75">
      <c r="A41" s="190">
        <v>7</v>
      </c>
      <c r="B41" s="191" t="s">
        <v>6</v>
      </c>
      <c r="C41" s="215">
        <v>1</v>
      </c>
      <c r="D41" s="187">
        <v>7125</v>
      </c>
      <c r="E41" s="187">
        <v>279502466000</v>
      </c>
      <c r="F41" s="188">
        <v>501580.6</v>
      </c>
      <c r="G41" s="189">
        <v>808144.9</v>
      </c>
    </row>
    <row r="42" spans="1:7" ht="12.75">
      <c r="A42" s="26">
        <v>7</v>
      </c>
      <c r="B42" s="14" t="s">
        <v>6</v>
      </c>
      <c r="C42" s="54">
        <v>2</v>
      </c>
      <c r="D42" s="15">
        <v>101737</v>
      </c>
      <c r="E42" s="15">
        <v>4551233561000</v>
      </c>
      <c r="F42" s="102">
        <v>6113546.93</v>
      </c>
      <c r="G42" s="103">
        <v>9807364.89</v>
      </c>
    </row>
    <row r="43" spans="1:7" ht="13.5" thickBot="1">
      <c r="A43" s="176">
        <v>7</v>
      </c>
      <c r="B43" s="177" t="s">
        <v>6</v>
      </c>
      <c r="C43" s="178">
        <v>3</v>
      </c>
      <c r="D43" s="179">
        <v>3270</v>
      </c>
      <c r="E43" s="179">
        <v>256305868000</v>
      </c>
      <c r="F43" s="180">
        <v>245830.18</v>
      </c>
      <c r="G43" s="181">
        <v>395858.1</v>
      </c>
    </row>
    <row r="44" spans="1:7" ht="13.5" thickBot="1">
      <c r="A44" s="309" t="s">
        <v>84</v>
      </c>
      <c r="B44" s="310"/>
      <c r="C44" s="310"/>
      <c r="D44" s="42">
        <f>SUM(D41:D43)</f>
        <v>112132</v>
      </c>
      <c r="E44" s="42">
        <f>SUM(E41:E43)</f>
        <v>5087041895000</v>
      </c>
      <c r="F44" s="174">
        <f>SUM(F41:F43)</f>
        <v>6860957.709999999</v>
      </c>
      <c r="G44" s="182">
        <f>SUM(G41:G43)</f>
        <v>11011367.89</v>
      </c>
    </row>
    <row r="45" spans="1:7" ht="13.5" thickTop="1">
      <c r="A45" s="26">
        <v>8</v>
      </c>
      <c r="B45" s="14" t="s">
        <v>7</v>
      </c>
      <c r="C45" s="53">
        <v>1</v>
      </c>
      <c r="D45" s="48">
        <v>799</v>
      </c>
      <c r="E45" s="48">
        <v>28279901000</v>
      </c>
      <c r="F45" s="150">
        <v>53192.88</v>
      </c>
      <c r="G45" s="183">
        <v>81321.5</v>
      </c>
    </row>
    <row r="46" spans="1:7" ht="12.75">
      <c r="A46" s="26">
        <v>8</v>
      </c>
      <c r="B46" s="14" t="s">
        <v>7</v>
      </c>
      <c r="C46" s="54">
        <v>2</v>
      </c>
      <c r="D46" s="15">
        <v>89878</v>
      </c>
      <c r="E46" s="15">
        <v>4891190997000</v>
      </c>
      <c r="F46" s="102">
        <v>5023239.58</v>
      </c>
      <c r="G46" s="103">
        <v>9179844.22</v>
      </c>
    </row>
    <row r="47" spans="1:7" ht="12.75">
      <c r="A47" s="26">
        <v>8</v>
      </c>
      <c r="B47" s="14" t="s">
        <v>7</v>
      </c>
      <c r="C47" s="54">
        <v>3</v>
      </c>
      <c r="D47" s="15">
        <v>111409</v>
      </c>
      <c r="E47" s="15">
        <v>7548453033000</v>
      </c>
      <c r="F47" s="102">
        <v>6395428.99</v>
      </c>
      <c r="G47" s="103">
        <v>10026213.56</v>
      </c>
    </row>
    <row r="48" spans="1:7" ht="13.5" thickBot="1">
      <c r="A48" s="176">
        <v>8</v>
      </c>
      <c r="B48" s="177" t="s">
        <v>7</v>
      </c>
      <c r="C48" s="178">
        <v>4</v>
      </c>
      <c r="D48" s="179">
        <v>10558</v>
      </c>
      <c r="E48" s="179">
        <v>976509389000</v>
      </c>
      <c r="F48" s="180">
        <v>349745.27</v>
      </c>
      <c r="G48" s="181">
        <v>691087.9</v>
      </c>
    </row>
    <row r="49" spans="1:7" ht="13.5" thickBot="1">
      <c r="A49" s="309" t="s">
        <v>85</v>
      </c>
      <c r="B49" s="310"/>
      <c r="C49" s="310"/>
      <c r="D49" s="42">
        <f>SUM(D45:D48)</f>
        <v>212644</v>
      </c>
      <c r="E49" s="42">
        <f>SUM(E45:E48)</f>
        <v>13444433320000</v>
      </c>
      <c r="F49" s="174">
        <f>SUM(F45:F48)</f>
        <v>11821606.719999999</v>
      </c>
      <c r="G49" s="182">
        <f>SUM(G45:G48)</f>
        <v>19978467.18</v>
      </c>
    </row>
    <row r="50" spans="1:7" ht="13.5" thickTop="1">
      <c r="A50" s="26">
        <v>9</v>
      </c>
      <c r="B50" s="14" t="s">
        <v>8</v>
      </c>
      <c r="C50" s="53" t="s">
        <v>191</v>
      </c>
      <c r="D50" s="48">
        <v>1</v>
      </c>
      <c r="E50" s="48">
        <v>1635934000</v>
      </c>
      <c r="F50" s="150">
        <v>8363.02</v>
      </c>
      <c r="G50" s="183">
        <v>8</v>
      </c>
    </row>
    <row r="51" spans="1:7" ht="12.75">
      <c r="A51" s="26">
        <v>9</v>
      </c>
      <c r="B51" s="14" t="s">
        <v>8</v>
      </c>
      <c r="C51" s="54">
        <v>1</v>
      </c>
      <c r="D51" s="15">
        <v>2</v>
      </c>
      <c r="E51" s="15">
        <v>15544861000</v>
      </c>
      <c r="F51" s="102">
        <v>40619.4</v>
      </c>
      <c r="G51" s="103">
        <v>109.5</v>
      </c>
    </row>
    <row r="52" spans="1:7" ht="12.75">
      <c r="A52" s="26">
        <v>9</v>
      </c>
      <c r="B52" s="14" t="s">
        <v>8</v>
      </c>
      <c r="C52" s="54">
        <v>2</v>
      </c>
      <c r="D52" s="15">
        <v>16154</v>
      </c>
      <c r="E52" s="15">
        <v>885183860000</v>
      </c>
      <c r="F52" s="102">
        <v>1302681.21</v>
      </c>
      <c r="G52" s="103">
        <v>1173592.8</v>
      </c>
    </row>
    <row r="53" spans="1:7" ht="12.75">
      <c r="A53" s="26">
        <v>9</v>
      </c>
      <c r="B53" s="14" t="s">
        <v>8</v>
      </c>
      <c r="C53" s="54">
        <v>3</v>
      </c>
      <c r="D53" s="15">
        <v>36446</v>
      </c>
      <c r="E53" s="15">
        <v>2634469273000</v>
      </c>
      <c r="F53" s="102">
        <v>2913093.86</v>
      </c>
      <c r="G53" s="103">
        <v>3836335.4</v>
      </c>
    </row>
    <row r="54" spans="1:7" ht="12.75">
      <c r="A54" s="26">
        <v>9</v>
      </c>
      <c r="B54" s="14" t="s">
        <v>8</v>
      </c>
      <c r="C54" s="54">
        <v>4</v>
      </c>
      <c r="D54" s="15">
        <v>55536</v>
      </c>
      <c r="E54" s="15">
        <v>4513338038000</v>
      </c>
      <c r="F54" s="102">
        <v>1869322.41</v>
      </c>
      <c r="G54" s="103">
        <v>3103716.93</v>
      </c>
    </row>
    <row r="55" spans="1:7" ht="13.5" thickBot="1">
      <c r="A55" s="176">
        <v>9</v>
      </c>
      <c r="B55" s="177" t="s">
        <v>8</v>
      </c>
      <c r="C55" s="178">
        <v>5</v>
      </c>
      <c r="D55" s="179">
        <v>2802</v>
      </c>
      <c r="E55" s="179">
        <v>320814140000</v>
      </c>
      <c r="F55" s="180">
        <v>63589.82</v>
      </c>
      <c r="G55" s="181">
        <v>178524.5</v>
      </c>
    </row>
    <row r="56" spans="1:7" ht="13.5" thickBot="1">
      <c r="A56" s="309" t="s">
        <v>86</v>
      </c>
      <c r="B56" s="310"/>
      <c r="C56" s="310"/>
      <c r="D56" s="42">
        <f>SUM(D50:D55)</f>
        <v>110941</v>
      </c>
      <c r="E56" s="42">
        <f>SUM(E50:E55)</f>
        <v>8370986106000</v>
      </c>
      <c r="F56" s="174">
        <f>SUM(F50:F55)</f>
        <v>6197669.720000001</v>
      </c>
      <c r="G56" s="182">
        <f>SUM(G50:G55)</f>
        <v>8292287.130000001</v>
      </c>
    </row>
    <row r="57" spans="1:7" ht="12.75">
      <c r="A57" s="192">
        <v>10</v>
      </c>
      <c r="B57" s="191" t="s">
        <v>9</v>
      </c>
      <c r="C57" s="215">
        <v>1</v>
      </c>
      <c r="D57" s="187">
        <v>1112</v>
      </c>
      <c r="E57" s="187">
        <v>41215181000</v>
      </c>
      <c r="F57" s="188">
        <v>32363.35</v>
      </c>
      <c r="G57" s="189">
        <v>120864.11</v>
      </c>
    </row>
    <row r="58" spans="1:7" ht="12.75">
      <c r="A58" s="26">
        <v>10</v>
      </c>
      <c r="B58" s="14" t="s">
        <v>9</v>
      </c>
      <c r="C58" s="54">
        <v>2</v>
      </c>
      <c r="D58" s="15">
        <v>30040</v>
      </c>
      <c r="E58" s="15">
        <v>2021916821000</v>
      </c>
      <c r="F58" s="102">
        <v>3024144.22</v>
      </c>
      <c r="G58" s="103">
        <v>3695122.12</v>
      </c>
    </row>
    <row r="59" spans="1:7" ht="12.75">
      <c r="A59" s="26">
        <v>10</v>
      </c>
      <c r="B59" s="14" t="s">
        <v>9</v>
      </c>
      <c r="C59" s="54">
        <v>3</v>
      </c>
      <c r="D59" s="15">
        <v>129642</v>
      </c>
      <c r="E59" s="15">
        <v>9933789186000</v>
      </c>
      <c r="F59" s="102">
        <v>8746842.51</v>
      </c>
      <c r="G59" s="103">
        <v>13253144.05</v>
      </c>
    </row>
    <row r="60" spans="1:7" ht="13.5" thickBot="1">
      <c r="A60" s="176">
        <v>10</v>
      </c>
      <c r="B60" s="177" t="s">
        <v>9</v>
      </c>
      <c r="C60" s="178">
        <v>4</v>
      </c>
      <c r="D60" s="179">
        <v>7438</v>
      </c>
      <c r="E60" s="179">
        <v>945275122000</v>
      </c>
      <c r="F60" s="180">
        <v>566849.97</v>
      </c>
      <c r="G60" s="181">
        <v>793216.6</v>
      </c>
    </row>
    <row r="61" spans="1:7" ht="13.5" thickBot="1">
      <c r="A61" s="309" t="s">
        <v>87</v>
      </c>
      <c r="B61" s="310"/>
      <c r="C61" s="310"/>
      <c r="D61" s="42">
        <f>SUM(D57:D60)</f>
        <v>168232</v>
      </c>
      <c r="E61" s="42">
        <f>SUM(E57:E60)</f>
        <v>12942196310000</v>
      </c>
      <c r="F61" s="174">
        <f>SUM(F57:F60)</f>
        <v>12370200.05</v>
      </c>
      <c r="G61" s="182">
        <f>SUM(G57:G60)</f>
        <v>17862346.880000003</v>
      </c>
    </row>
    <row r="62" spans="1:7" ht="12.75">
      <c r="A62" s="26">
        <v>11</v>
      </c>
      <c r="B62" s="14" t="s">
        <v>10</v>
      </c>
      <c r="C62" s="268" t="s">
        <v>191</v>
      </c>
      <c r="D62" s="15">
        <v>3</v>
      </c>
      <c r="E62" s="15">
        <v>28996626000</v>
      </c>
      <c r="F62" s="102">
        <v>51762.29</v>
      </c>
      <c r="G62" s="103">
        <v>103.26</v>
      </c>
    </row>
    <row r="63" spans="1:7" ht="12.75">
      <c r="A63" s="26">
        <v>11</v>
      </c>
      <c r="B63" s="14" t="s">
        <v>10</v>
      </c>
      <c r="C63" s="54">
        <v>1</v>
      </c>
      <c r="D63" s="15">
        <v>375</v>
      </c>
      <c r="E63" s="15">
        <v>15581189000</v>
      </c>
      <c r="F63" s="102">
        <v>30393.97</v>
      </c>
      <c r="G63" s="103">
        <v>48235.54</v>
      </c>
    </row>
    <row r="64" spans="1:7" ht="12.75">
      <c r="A64" s="26">
        <v>11</v>
      </c>
      <c r="B64" s="14" t="s">
        <v>10</v>
      </c>
      <c r="C64" s="54">
        <v>2</v>
      </c>
      <c r="D64" s="15">
        <v>67933</v>
      </c>
      <c r="E64" s="15">
        <v>3761441423000</v>
      </c>
      <c r="F64" s="102">
        <v>4484147.23</v>
      </c>
      <c r="G64" s="103">
        <v>7740024.36</v>
      </c>
    </row>
    <row r="65" spans="1:7" ht="12.75">
      <c r="A65" s="26">
        <v>11</v>
      </c>
      <c r="B65" s="14" t="s">
        <v>10</v>
      </c>
      <c r="C65" s="54">
        <v>3</v>
      </c>
      <c r="D65" s="15">
        <v>119497</v>
      </c>
      <c r="E65" s="15">
        <v>6793916409000</v>
      </c>
      <c r="F65" s="102">
        <v>4771399.78</v>
      </c>
      <c r="G65" s="103">
        <v>7377234.23</v>
      </c>
    </row>
    <row r="66" spans="1:7" ht="12.75">
      <c r="A66" s="26">
        <v>11</v>
      </c>
      <c r="B66" s="14" t="s">
        <v>10</v>
      </c>
      <c r="C66" s="54">
        <v>4</v>
      </c>
      <c r="D66" s="15">
        <v>104498</v>
      </c>
      <c r="E66" s="15">
        <v>8215036408000</v>
      </c>
      <c r="F66" s="102">
        <v>4075969.03</v>
      </c>
      <c r="G66" s="103">
        <v>5459045.88</v>
      </c>
    </row>
    <row r="67" spans="1:7" ht="12.75">
      <c r="A67" s="26">
        <v>11</v>
      </c>
      <c r="B67" s="14" t="s">
        <v>10</v>
      </c>
      <c r="C67" s="54">
        <v>5</v>
      </c>
      <c r="D67" s="15">
        <v>68568</v>
      </c>
      <c r="E67" s="15">
        <v>8552300031000</v>
      </c>
      <c r="F67" s="102">
        <v>4490640.13</v>
      </c>
      <c r="G67" s="103">
        <v>5432257.86</v>
      </c>
    </row>
    <row r="68" spans="1:7" ht="13.5" thickBot="1">
      <c r="A68" s="176">
        <v>11</v>
      </c>
      <c r="B68" s="177" t="s">
        <v>10</v>
      </c>
      <c r="C68" s="178">
        <v>6</v>
      </c>
      <c r="D68" s="179">
        <v>6351</v>
      </c>
      <c r="E68" s="179">
        <v>2262833841000</v>
      </c>
      <c r="F68" s="180">
        <v>3329123.9</v>
      </c>
      <c r="G68" s="181">
        <v>882480.46</v>
      </c>
    </row>
    <row r="69" spans="1:7" ht="13.5" thickBot="1">
      <c r="A69" s="309" t="s">
        <v>88</v>
      </c>
      <c r="B69" s="310"/>
      <c r="C69" s="310"/>
      <c r="D69" s="42">
        <f>SUM(D62:D68)</f>
        <v>367225</v>
      </c>
      <c r="E69" s="42">
        <f>SUM(E62:E68)</f>
        <v>29630105927000</v>
      </c>
      <c r="F69" s="174">
        <f>SUM(F62:F68)</f>
        <v>21233436.33</v>
      </c>
      <c r="G69" s="182">
        <f>SUM(G62:G68)</f>
        <v>26939381.59</v>
      </c>
    </row>
    <row r="70" spans="1:7" ht="12.75">
      <c r="A70" s="190">
        <v>12</v>
      </c>
      <c r="B70" s="193" t="s">
        <v>11</v>
      </c>
      <c r="C70" s="215">
        <v>2</v>
      </c>
      <c r="D70" s="187">
        <v>1</v>
      </c>
      <c r="E70" s="187">
        <v>73843000</v>
      </c>
      <c r="F70" s="188">
        <v>97.2</v>
      </c>
      <c r="G70" s="189">
        <v>85.9</v>
      </c>
    </row>
    <row r="71" spans="1:7" ht="12.75">
      <c r="A71" s="26">
        <v>12</v>
      </c>
      <c r="B71" s="14" t="s">
        <v>11</v>
      </c>
      <c r="C71" s="54">
        <v>3</v>
      </c>
      <c r="D71" s="15">
        <v>13420</v>
      </c>
      <c r="E71" s="15">
        <v>1533722604000</v>
      </c>
      <c r="F71" s="102">
        <v>1412419.13</v>
      </c>
      <c r="G71" s="103">
        <v>2234058.33</v>
      </c>
    </row>
    <row r="72" spans="1:7" ht="12.75">
      <c r="A72" s="26">
        <v>12</v>
      </c>
      <c r="B72" s="14" t="s">
        <v>11</v>
      </c>
      <c r="C72" s="54">
        <v>4</v>
      </c>
      <c r="D72" s="15">
        <v>21064</v>
      </c>
      <c r="E72" s="15">
        <v>2293092099000</v>
      </c>
      <c r="F72" s="102">
        <v>1259973.4</v>
      </c>
      <c r="G72" s="103">
        <v>1919446.33</v>
      </c>
    </row>
    <row r="73" spans="1:7" ht="13.5" thickBot="1">
      <c r="A73" s="176">
        <v>12</v>
      </c>
      <c r="B73" s="177" t="s">
        <v>11</v>
      </c>
      <c r="C73" s="178">
        <v>5</v>
      </c>
      <c r="D73" s="179">
        <v>2126</v>
      </c>
      <c r="E73" s="179">
        <v>217539243000</v>
      </c>
      <c r="F73" s="180">
        <v>85774.23</v>
      </c>
      <c r="G73" s="181">
        <v>156490.28</v>
      </c>
    </row>
    <row r="74" spans="1:7" ht="13.5" thickBot="1">
      <c r="A74" s="309" t="s">
        <v>89</v>
      </c>
      <c r="B74" s="310"/>
      <c r="C74" s="310"/>
      <c r="D74" s="42">
        <f>SUM(D70:D73)</f>
        <v>36611</v>
      </c>
      <c r="E74" s="42">
        <f>SUM(E70:E73)</f>
        <v>4044427789000</v>
      </c>
      <c r="F74" s="174">
        <f>SUM(F70:F73)</f>
        <v>2758263.9599999995</v>
      </c>
      <c r="G74" s="182">
        <f>SUM(G70:G73)</f>
        <v>4310080.84</v>
      </c>
    </row>
    <row r="75" spans="1:7" ht="12.75">
      <c r="A75" s="184">
        <v>13</v>
      </c>
      <c r="B75" s="185" t="s">
        <v>12</v>
      </c>
      <c r="C75" s="186">
        <v>2</v>
      </c>
      <c r="D75" s="187">
        <v>2</v>
      </c>
      <c r="E75" s="187">
        <v>7623408000</v>
      </c>
      <c r="F75" s="188">
        <v>10146.4</v>
      </c>
      <c r="G75" s="189">
        <v>17046.4</v>
      </c>
    </row>
    <row r="76" spans="1:7" ht="12.75">
      <c r="A76" s="26">
        <v>13</v>
      </c>
      <c r="B76" s="14" t="s">
        <v>12</v>
      </c>
      <c r="C76" s="54">
        <v>3</v>
      </c>
      <c r="D76" s="15">
        <v>6996</v>
      </c>
      <c r="E76" s="15">
        <v>524522979000</v>
      </c>
      <c r="F76" s="102">
        <v>404962.11</v>
      </c>
      <c r="G76" s="103">
        <v>588630.58</v>
      </c>
    </row>
    <row r="77" spans="1:7" ht="12.75">
      <c r="A77" s="26">
        <v>13</v>
      </c>
      <c r="B77" s="14" t="s">
        <v>12</v>
      </c>
      <c r="C77" s="54">
        <v>4</v>
      </c>
      <c r="D77" s="15">
        <v>52541</v>
      </c>
      <c r="E77" s="15">
        <v>5754024086000</v>
      </c>
      <c r="F77" s="102">
        <v>2563236.11</v>
      </c>
      <c r="G77" s="103">
        <v>4437214.67</v>
      </c>
    </row>
    <row r="78" spans="1:7" ht="13.5" thickBot="1">
      <c r="A78" s="176">
        <v>13</v>
      </c>
      <c r="B78" s="177" t="s">
        <v>12</v>
      </c>
      <c r="C78" s="178">
        <v>5</v>
      </c>
      <c r="D78" s="179">
        <v>4904</v>
      </c>
      <c r="E78" s="179">
        <v>635717515000</v>
      </c>
      <c r="F78" s="180">
        <v>208241.82</v>
      </c>
      <c r="G78" s="181">
        <v>439828.7</v>
      </c>
    </row>
    <row r="79" spans="1:7" ht="13.5" thickBot="1">
      <c r="A79" s="309" t="s">
        <v>90</v>
      </c>
      <c r="B79" s="310"/>
      <c r="C79" s="310"/>
      <c r="D79" s="42">
        <f>SUM(D75:D78)</f>
        <v>64443</v>
      </c>
      <c r="E79" s="42">
        <f>SUM(E75:E78)</f>
        <v>6921887988000</v>
      </c>
      <c r="F79" s="174">
        <f>SUM(F75:F78)</f>
        <v>3186586.44</v>
      </c>
      <c r="G79" s="182">
        <f>SUM(G75:G78)</f>
        <v>5482720.350000001</v>
      </c>
    </row>
    <row r="80" spans="1:7" ht="12.75">
      <c r="A80" s="184">
        <v>14</v>
      </c>
      <c r="B80" s="185" t="s">
        <v>13</v>
      </c>
      <c r="C80" s="186">
        <v>2</v>
      </c>
      <c r="D80" s="187">
        <v>1010</v>
      </c>
      <c r="E80" s="187">
        <v>59267685000</v>
      </c>
      <c r="F80" s="188">
        <v>56742.68</v>
      </c>
      <c r="G80" s="189">
        <v>122488.52</v>
      </c>
    </row>
    <row r="81" spans="1:7" ht="12.75">
      <c r="A81" s="26">
        <v>14</v>
      </c>
      <c r="B81" s="14" t="s">
        <v>13</v>
      </c>
      <c r="C81" s="54">
        <v>3</v>
      </c>
      <c r="D81" s="15">
        <v>11204</v>
      </c>
      <c r="E81" s="15">
        <v>1060318057000</v>
      </c>
      <c r="F81" s="102">
        <v>971357.6</v>
      </c>
      <c r="G81" s="103">
        <v>1787936.04</v>
      </c>
    </row>
    <row r="82" spans="1:7" ht="13.5" thickBot="1">
      <c r="A82" s="176">
        <v>14</v>
      </c>
      <c r="B82" s="177" t="s">
        <v>13</v>
      </c>
      <c r="C82" s="178">
        <v>4</v>
      </c>
      <c r="D82" s="179">
        <v>1154</v>
      </c>
      <c r="E82" s="179">
        <v>136703836000</v>
      </c>
      <c r="F82" s="180">
        <v>94954.73</v>
      </c>
      <c r="G82" s="181">
        <v>99413.46</v>
      </c>
    </row>
    <row r="83" spans="1:7" ht="13.5" thickBot="1">
      <c r="A83" s="309" t="s">
        <v>91</v>
      </c>
      <c r="B83" s="310"/>
      <c r="C83" s="310"/>
      <c r="D83" s="42">
        <f>SUM(D80:D82)</f>
        <v>13368</v>
      </c>
      <c r="E83" s="42">
        <f>SUM(E80:E82)</f>
        <v>1256289578000</v>
      </c>
      <c r="F83" s="174">
        <f>SUM(F80:F82)</f>
        <v>1123055.01</v>
      </c>
      <c r="G83" s="182">
        <f>SUM(G80:G82)</f>
        <v>2009838.02</v>
      </c>
    </row>
    <row r="84" spans="1:7" ht="12.75">
      <c r="A84" s="184">
        <v>15</v>
      </c>
      <c r="B84" s="185" t="s">
        <v>14</v>
      </c>
      <c r="C84" s="186">
        <v>2</v>
      </c>
      <c r="D84" s="187">
        <v>411</v>
      </c>
      <c r="E84" s="187">
        <v>38384620000</v>
      </c>
      <c r="F84" s="188">
        <v>40425.78</v>
      </c>
      <c r="G84" s="189">
        <v>85209.46</v>
      </c>
    </row>
    <row r="85" spans="1:7" ht="13.5" thickBot="1">
      <c r="A85" s="176">
        <v>15</v>
      </c>
      <c r="B85" s="177" t="s">
        <v>14</v>
      </c>
      <c r="C85" s="178">
        <v>3</v>
      </c>
      <c r="D85" s="179">
        <v>14184</v>
      </c>
      <c r="E85" s="179">
        <v>1401802774000</v>
      </c>
      <c r="F85" s="180">
        <v>1445195.04</v>
      </c>
      <c r="G85" s="181">
        <v>2282400.49</v>
      </c>
    </row>
    <row r="86" spans="1:7" ht="13.5" thickBot="1">
      <c r="A86" s="309" t="s">
        <v>92</v>
      </c>
      <c r="B86" s="310"/>
      <c r="C86" s="310"/>
      <c r="D86" s="42">
        <f>SUM(D84:D85)</f>
        <v>14595</v>
      </c>
      <c r="E86" s="42">
        <f>SUM(E84:E85)</f>
        <v>1440187394000</v>
      </c>
      <c r="F86" s="174">
        <f>SUM(F84:F85)</f>
        <v>1485620.82</v>
      </c>
      <c r="G86" s="182">
        <f>SUM(G84:G85)</f>
        <v>2367609.95</v>
      </c>
    </row>
    <row r="87" spans="1:7" ht="12.75">
      <c r="A87" s="184">
        <v>16</v>
      </c>
      <c r="B87" s="185" t="s">
        <v>15</v>
      </c>
      <c r="C87" s="186">
        <v>1</v>
      </c>
      <c r="D87" s="187">
        <v>2</v>
      </c>
      <c r="E87" s="187">
        <v>198802000</v>
      </c>
      <c r="F87" s="188">
        <v>187</v>
      </c>
      <c r="G87" s="189">
        <v>476.42</v>
      </c>
    </row>
    <row r="88" spans="1:7" ht="12.75">
      <c r="A88" s="26">
        <v>16</v>
      </c>
      <c r="B88" s="14" t="s">
        <v>15</v>
      </c>
      <c r="C88" s="54">
        <v>2</v>
      </c>
      <c r="D88" s="15">
        <v>61</v>
      </c>
      <c r="E88" s="15">
        <v>1604637000</v>
      </c>
      <c r="F88" s="102">
        <v>852.5</v>
      </c>
      <c r="G88" s="103">
        <v>6180.94</v>
      </c>
    </row>
    <row r="89" spans="1:7" ht="12.75">
      <c r="A89" s="26">
        <v>16</v>
      </c>
      <c r="B89" s="14" t="s">
        <v>15</v>
      </c>
      <c r="C89" s="54">
        <v>3</v>
      </c>
      <c r="D89" s="15">
        <v>43607</v>
      </c>
      <c r="E89" s="15">
        <v>3972459404000</v>
      </c>
      <c r="F89" s="102">
        <v>4120288.79</v>
      </c>
      <c r="G89" s="103">
        <v>7155121.14</v>
      </c>
    </row>
    <row r="90" spans="1:7" ht="13.5" thickBot="1">
      <c r="A90" s="176">
        <v>16</v>
      </c>
      <c r="B90" s="177" t="s">
        <v>15</v>
      </c>
      <c r="C90" s="178">
        <v>4</v>
      </c>
      <c r="D90" s="179">
        <v>4560</v>
      </c>
      <c r="E90" s="179">
        <v>404550814000</v>
      </c>
      <c r="F90" s="180">
        <v>155547.87</v>
      </c>
      <c r="G90" s="181">
        <v>297887.4</v>
      </c>
    </row>
    <row r="91" spans="1:7" ht="13.5" thickBot="1">
      <c r="A91" s="309" t="s">
        <v>93</v>
      </c>
      <c r="B91" s="310"/>
      <c r="C91" s="310"/>
      <c r="D91" s="42">
        <f>SUM(D87:D90)</f>
        <v>48230</v>
      </c>
      <c r="E91" s="42">
        <f>SUM(E87:E90)</f>
        <v>4378813657000</v>
      </c>
      <c r="F91" s="174">
        <f>SUM(F87:F90)</f>
        <v>4276876.16</v>
      </c>
      <c r="G91" s="182">
        <f>SUM(G87:G90)</f>
        <v>7459665.9</v>
      </c>
    </row>
    <row r="92" spans="1:7" ht="12.75">
      <c r="A92" s="184">
        <v>17</v>
      </c>
      <c r="B92" s="185" t="s">
        <v>16</v>
      </c>
      <c r="C92" s="186">
        <v>2</v>
      </c>
      <c r="D92" s="187">
        <v>2401</v>
      </c>
      <c r="E92" s="187">
        <v>192909175000</v>
      </c>
      <c r="F92" s="188">
        <v>289844.04</v>
      </c>
      <c r="G92" s="189">
        <v>339232.6</v>
      </c>
    </row>
    <row r="93" spans="1:7" ht="12.75">
      <c r="A93" s="26">
        <v>17</v>
      </c>
      <c r="B93" s="14" t="s">
        <v>16</v>
      </c>
      <c r="C93" s="54">
        <v>3</v>
      </c>
      <c r="D93" s="15">
        <v>3352</v>
      </c>
      <c r="E93" s="15">
        <v>206242816000</v>
      </c>
      <c r="F93" s="102">
        <v>133979.82</v>
      </c>
      <c r="G93" s="103">
        <v>247135.03</v>
      </c>
    </row>
    <row r="94" spans="1:7" ht="13.5" thickBot="1">
      <c r="A94" s="176">
        <v>17</v>
      </c>
      <c r="B94" s="177" t="s">
        <v>16</v>
      </c>
      <c r="C94" s="178">
        <v>4</v>
      </c>
      <c r="D94" s="179">
        <v>1</v>
      </c>
      <c r="E94" s="179">
        <v>66667000</v>
      </c>
      <c r="F94" s="180">
        <v>34</v>
      </c>
      <c r="G94" s="181">
        <v>132.16</v>
      </c>
    </row>
    <row r="95" spans="1:7" ht="13.5" thickBot="1">
      <c r="A95" s="309" t="s">
        <v>94</v>
      </c>
      <c r="B95" s="310"/>
      <c r="C95" s="310"/>
      <c r="D95" s="42">
        <f>SUM(D92:D94)</f>
        <v>5754</v>
      </c>
      <c r="E95" s="42">
        <f>SUM(E92:E94)</f>
        <v>399218658000</v>
      </c>
      <c r="F95" s="174">
        <f>SUM(F92:F94)</f>
        <v>423857.86</v>
      </c>
      <c r="G95" s="182">
        <f>SUM(G92:G94)</f>
        <v>586499.79</v>
      </c>
    </row>
    <row r="96" spans="1:7" ht="12.75">
      <c r="A96" s="184">
        <v>18</v>
      </c>
      <c r="B96" s="185" t="s">
        <v>17</v>
      </c>
      <c r="C96" s="186">
        <v>1</v>
      </c>
      <c r="D96" s="187">
        <v>5076</v>
      </c>
      <c r="E96" s="187">
        <v>140242158000</v>
      </c>
      <c r="F96" s="188">
        <v>392464.67</v>
      </c>
      <c r="G96" s="189">
        <v>555828.03</v>
      </c>
    </row>
    <row r="97" spans="1:7" ht="12.75">
      <c r="A97" s="26">
        <v>18</v>
      </c>
      <c r="B97" s="14" t="s">
        <v>17</v>
      </c>
      <c r="C97" s="54">
        <v>2</v>
      </c>
      <c r="D97" s="15">
        <v>32092</v>
      </c>
      <c r="E97" s="15">
        <v>1257756138000</v>
      </c>
      <c r="F97" s="102">
        <v>2419562.14</v>
      </c>
      <c r="G97" s="103">
        <v>3568374.35</v>
      </c>
    </row>
    <row r="98" spans="1:7" ht="13.5" thickBot="1">
      <c r="A98" s="26">
        <v>18</v>
      </c>
      <c r="B98" s="14" t="s">
        <v>17</v>
      </c>
      <c r="C98" s="54">
        <v>3</v>
      </c>
      <c r="D98" s="15">
        <v>24860</v>
      </c>
      <c r="E98" s="15">
        <v>1753247090000</v>
      </c>
      <c r="F98" s="102">
        <v>2504216</v>
      </c>
      <c r="G98" s="103">
        <v>4144755.76</v>
      </c>
    </row>
    <row r="99" spans="1:7" ht="13.5" thickBot="1">
      <c r="A99" s="309" t="s">
        <v>95</v>
      </c>
      <c r="B99" s="310"/>
      <c r="C99" s="310"/>
      <c r="D99" s="42">
        <f>SUM(D96:D98)</f>
        <v>62028</v>
      </c>
      <c r="E99" s="42">
        <f>SUM(E96:E98)</f>
        <v>3151245386000</v>
      </c>
      <c r="F99" s="174">
        <f>SUM(F96:F98)</f>
        <v>5316242.8100000005</v>
      </c>
      <c r="G99" s="182">
        <f>SUM(G96:G98)</f>
        <v>8268958.14</v>
      </c>
    </row>
    <row r="100" spans="1:7" ht="12.75">
      <c r="A100" s="26">
        <v>19</v>
      </c>
      <c r="B100" s="14" t="s">
        <v>18</v>
      </c>
      <c r="C100" s="268" t="s">
        <v>191</v>
      </c>
      <c r="D100" s="15">
        <v>1</v>
      </c>
      <c r="E100" s="15">
        <v>3732488000</v>
      </c>
      <c r="F100" s="102">
        <v>547567.41</v>
      </c>
      <c r="G100" s="103">
        <v>58.45</v>
      </c>
    </row>
    <row r="101" spans="1:7" ht="12.75">
      <c r="A101" s="26">
        <v>19</v>
      </c>
      <c r="B101" s="14" t="s">
        <v>18</v>
      </c>
      <c r="C101" s="54">
        <v>1</v>
      </c>
      <c r="D101" s="15">
        <v>55333</v>
      </c>
      <c r="E101" s="15">
        <v>1325297037000</v>
      </c>
      <c r="F101" s="102">
        <v>4282712.55</v>
      </c>
      <c r="G101" s="103">
        <v>5596297.67</v>
      </c>
    </row>
    <row r="102" spans="1:7" ht="12.75">
      <c r="A102" s="26">
        <v>19</v>
      </c>
      <c r="B102" s="14" t="s">
        <v>18</v>
      </c>
      <c r="C102" s="54">
        <v>2</v>
      </c>
      <c r="D102" s="15">
        <v>39591</v>
      </c>
      <c r="E102" s="15">
        <v>1737093617000</v>
      </c>
      <c r="F102" s="102">
        <v>4720854.3</v>
      </c>
      <c r="G102" s="103">
        <v>4126912.76</v>
      </c>
    </row>
    <row r="103" spans="1:7" ht="13.5" thickBot="1">
      <c r="A103" s="176">
        <v>19</v>
      </c>
      <c r="B103" s="177" t="s">
        <v>18</v>
      </c>
      <c r="C103" s="178">
        <v>3</v>
      </c>
      <c r="D103" s="179">
        <v>5732</v>
      </c>
      <c r="E103" s="179">
        <v>321540593000</v>
      </c>
      <c r="F103" s="180">
        <v>308188.83</v>
      </c>
      <c r="G103" s="181">
        <v>462639.66</v>
      </c>
    </row>
    <row r="104" spans="1:7" ht="13.5" thickBot="1">
      <c r="A104" s="230" t="s">
        <v>96</v>
      </c>
      <c r="B104" s="231"/>
      <c r="C104" s="231"/>
      <c r="D104" s="42">
        <f>SUM(D100:D103)</f>
        <v>100657</v>
      </c>
      <c r="E104" s="42">
        <f>SUM(E100:E103)</f>
        <v>3387663735000</v>
      </c>
      <c r="F104" s="174">
        <f>SUM(F100:F103)</f>
        <v>9859323.09</v>
      </c>
      <c r="G104" s="182">
        <f>SUM(G100:G103)</f>
        <v>10185908.54</v>
      </c>
    </row>
    <row r="105" spans="1:7" ht="16.5" thickBot="1" thickTop="1">
      <c r="A105" s="65"/>
      <c r="B105" s="214" t="s">
        <v>52</v>
      </c>
      <c r="C105" s="58"/>
      <c r="D105" s="52">
        <f>SUM(D9:D104)/2</f>
        <v>1855166</v>
      </c>
      <c r="E105" s="66">
        <f>SUM(E9:E104)/2</f>
        <v>145289728370000</v>
      </c>
      <c r="F105" s="175">
        <f>SUM(F9:F104)/2</f>
        <v>117973935.91999997</v>
      </c>
      <c r="G105" s="175">
        <f>SUM(G9:G104)/2</f>
        <v>171489619.13</v>
      </c>
    </row>
    <row r="106" spans="4:7" ht="13.5" thickTop="1">
      <c r="D106" s="212"/>
      <c r="E106" s="212"/>
      <c r="F106" s="213"/>
      <c r="G106" s="213"/>
    </row>
    <row r="107" ht="12.75">
      <c r="A107" s="24" t="s">
        <v>66</v>
      </c>
    </row>
    <row r="108" spans="5:7" ht="12.75">
      <c r="E108" s="23"/>
      <c r="F108" s="23"/>
      <c r="G108" s="23"/>
    </row>
  </sheetData>
  <sheetProtection/>
  <mergeCells count="24">
    <mergeCell ref="A2:G2"/>
    <mergeCell ref="A3:G3"/>
    <mergeCell ref="A5:G5"/>
    <mergeCell ref="A6:G6"/>
    <mergeCell ref="A23:C23"/>
    <mergeCell ref="A28:C28"/>
    <mergeCell ref="A32:C32"/>
    <mergeCell ref="A37:C37"/>
    <mergeCell ref="A44:C44"/>
    <mergeCell ref="A8:B8"/>
    <mergeCell ref="A16:C16"/>
    <mergeCell ref="A99:C99"/>
    <mergeCell ref="A79:C79"/>
    <mergeCell ref="A83:C83"/>
    <mergeCell ref="A86:C86"/>
    <mergeCell ref="A91:C91"/>
    <mergeCell ref="A95:C95"/>
    <mergeCell ref="A40:C40"/>
    <mergeCell ref="A49:C49"/>
    <mergeCell ref="A56:C56"/>
    <mergeCell ref="A74:C74"/>
    <mergeCell ref="A61:C61"/>
    <mergeCell ref="A69:C69"/>
  </mergeCells>
  <printOptions/>
  <pageMargins left="0.56" right="0.43" top="0.56" bottom="0.56" header="0" footer="0"/>
  <pageSetup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1.57421875" style="0" customWidth="1"/>
    <col min="3" max="3" width="3.7109375" style="3" bestFit="1" customWidth="1"/>
    <col min="4" max="4" width="29.8515625" style="0" bestFit="1" customWidth="1"/>
    <col min="5" max="5" width="14.00390625" style="1" customWidth="1"/>
    <col min="6" max="6" width="23.57421875" style="1" customWidth="1"/>
    <col min="7" max="7" width="20.00390625" style="78" customWidth="1"/>
    <col min="8" max="8" width="22.7109375" style="78" customWidth="1"/>
    <col min="9" max="9" width="17.421875" style="0" bestFit="1" customWidth="1"/>
  </cols>
  <sheetData>
    <row r="2" spans="1:8" s="37" customFormat="1" ht="12.75">
      <c r="A2" s="307" t="s">
        <v>190</v>
      </c>
      <c r="B2" s="307"/>
      <c r="C2" s="307"/>
      <c r="D2" s="307"/>
      <c r="E2" s="307"/>
      <c r="F2" s="307"/>
      <c r="G2" s="307"/>
      <c r="H2" s="307"/>
    </row>
    <row r="3" spans="1:8" s="37" customFormat="1" ht="12.75">
      <c r="A3" s="307" t="s">
        <v>62</v>
      </c>
      <c r="B3" s="307"/>
      <c r="C3" s="307"/>
      <c r="D3" s="307"/>
      <c r="E3" s="307"/>
      <c r="F3" s="307"/>
      <c r="G3" s="307"/>
      <c r="H3" s="307"/>
    </row>
    <row r="4" spans="1:8" s="37" customFormat="1" ht="12.75">
      <c r="A4" s="31"/>
      <c r="B4" s="31"/>
      <c r="C4" s="130"/>
      <c r="D4" s="32"/>
      <c r="E4" s="32"/>
      <c r="F4" s="32"/>
      <c r="G4" s="173"/>
      <c r="H4" s="173"/>
    </row>
    <row r="5" spans="1:8" s="37" customFormat="1" ht="12.75">
      <c r="A5" s="307" t="s">
        <v>97</v>
      </c>
      <c r="B5" s="307"/>
      <c r="C5" s="307"/>
      <c r="D5" s="307"/>
      <c r="E5" s="307"/>
      <c r="F5" s="307"/>
      <c r="G5" s="307"/>
      <c r="H5" s="307"/>
    </row>
    <row r="6" spans="1:8" s="37" customFormat="1" ht="12.75">
      <c r="A6" s="307" t="s">
        <v>2673</v>
      </c>
      <c r="B6" s="307"/>
      <c r="C6" s="307"/>
      <c r="D6" s="307"/>
      <c r="E6" s="307"/>
      <c r="F6" s="307"/>
      <c r="G6" s="307"/>
      <c r="H6" s="307"/>
    </row>
    <row r="7" ht="13.5" thickBot="1"/>
    <row r="8" spans="1:8" ht="14.25" thickBot="1" thickTop="1">
      <c r="A8" s="319" t="s">
        <v>58</v>
      </c>
      <c r="B8" s="319"/>
      <c r="C8" s="308" t="s">
        <v>70</v>
      </c>
      <c r="D8" s="308"/>
      <c r="E8" s="7" t="s">
        <v>59</v>
      </c>
      <c r="F8" s="7" t="s">
        <v>2674</v>
      </c>
      <c r="G8" s="138" t="s">
        <v>60</v>
      </c>
      <c r="H8" s="138" t="s">
        <v>61</v>
      </c>
    </row>
    <row r="9" spans="1:15" ht="13.5" thickTop="1">
      <c r="A9" s="197">
        <v>1</v>
      </c>
      <c r="B9" s="128" t="s">
        <v>0</v>
      </c>
      <c r="C9" s="198" t="s">
        <v>21</v>
      </c>
      <c r="D9" s="128" t="s">
        <v>22</v>
      </c>
      <c r="E9" s="80">
        <v>253530</v>
      </c>
      <c r="F9" s="80">
        <v>27841014473000</v>
      </c>
      <c r="G9" s="82">
        <v>11527186.61</v>
      </c>
      <c r="H9" s="83">
        <v>17955506.04</v>
      </c>
      <c r="I9" s="1"/>
      <c r="J9" s="334"/>
      <c r="L9" s="1"/>
      <c r="M9" s="1"/>
      <c r="N9" s="269"/>
      <c r="O9" s="269"/>
    </row>
    <row r="10" spans="1:15" ht="12.75">
      <c r="A10" s="199">
        <v>1</v>
      </c>
      <c r="B10" s="129" t="s">
        <v>0</v>
      </c>
      <c r="C10" s="195" t="s">
        <v>23</v>
      </c>
      <c r="D10" s="129" t="s">
        <v>24</v>
      </c>
      <c r="E10" s="85">
        <v>60</v>
      </c>
      <c r="F10" s="85">
        <v>79979046000</v>
      </c>
      <c r="G10" s="87">
        <v>66383.07</v>
      </c>
      <c r="H10" s="88">
        <v>69389.76</v>
      </c>
      <c r="I10" s="1"/>
      <c r="J10" s="2"/>
      <c r="L10" s="1"/>
      <c r="M10" s="1"/>
      <c r="N10" s="269"/>
      <c r="O10" s="269"/>
    </row>
    <row r="11" spans="1:15" ht="12.75">
      <c r="A11" s="199">
        <v>1</v>
      </c>
      <c r="B11" s="129" t="s">
        <v>0</v>
      </c>
      <c r="C11" s="195" t="s">
        <v>25</v>
      </c>
      <c r="D11" s="129" t="s">
        <v>169</v>
      </c>
      <c r="E11" s="85">
        <v>178</v>
      </c>
      <c r="F11" s="85">
        <v>1481098211000</v>
      </c>
      <c r="G11" s="87">
        <v>1001455.08</v>
      </c>
      <c r="H11" s="88">
        <v>409686.06</v>
      </c>
      <c r="J11" s="2"/>
      <c r="L11" s="1"/>
      <c r="M11" s="1"/>
      <c r="N11" s="269"/>
      <c r="O11" s="269"/>
    </row>
    <row r="12" spans="1:15" ht="12.75">
      <c r="A12" s="199">
        <v>1</v>
      </c>
      <c r="B12" s="129" t="s">
        <v>0</v>
      </c>
      <c r="C12" s="195" t="s">
        <v>26</v>
      </c>
      <c r="D12" s="129" t="s">
        <v>170</v>
      </c>
      <c r="E12" s="85">
        <v>9</v>
      </c>
      <c r="F12" s="85">
        <v>57163902000</v>
      </c>
      <c r="G12" s="87">
        <v>135119.68</v>
      </c>
      <c r="H12" s="88">
        <v>9335.09</v>
      </c>
      <c r="J12" s="2"/>
      <c r="L12" s="1"/>
      <c r="M12" s="1"/>
      <c r="N12" s="269"/>
      <c r="O12" s="269"/>
    </row>
    <row r="13" spans="1:15" ht="12.75">
      <c r="A13" s="199">
        <v>1</v>
      </c>
      <c r="B13" s="129" t="s">
        <v>0</v>
      </c>
      <c r="C13" s="195" t="s">
        <v>155</v>
      </c>
      <c r="D13" s="129" t="s">
        <v>163</v>
      </c>
      <c r="E13" s="85">
        <v>1076</v>
      </c>
      <c r="F13" s="85">
        <v>2433553775000</v>
      </c>
      <c r="G13" s="87">
        <v>3237690.88</v>
      </c>
      <c r="H13" s="88">
        <v>970623.28</v>
      </c>
      <c r="J13" s="2"/>
      <c r="L13" s="1"/>
      <c r="M13" s="1"/>
      <c r="N13" s="269"/>
      <c r="O13" s="269"/>
    </row>
    <row r="14" spans="1:15" ht="12.75">
      <c r="A14" s="199">
        <v>1</v>
      </c>
      <c r="B14" s="129" t="s">
        <v>0</v>
      </c>
      <c r="C14" s="195" t="s">
        <v>156</v>
      </c>
      <c r="D14" s="129" t="s">
        <v>171</v>
      </c>
      <c r="E14" s="85">
        <v>16</v>
      </c>
      <c r="F14" s="85">
        <v>527049886000</v>
      </c>
      <c r="G14" s="87">
        <v>1379165.31</v>
      </c>
      <c r="H14" s="88">
        <v>28263.96</v>
      </c>
      <c r="J14" s="2"/>
      <c r="L14" s="1"/>
      <c r="M14" s="1"/>
      <c r="N14" s="269"/>
      <c r="O14" s="269"/>
    </row>
    <row r="15" spans="1:15" ht="12.75">
      <c r="A15" s="199">
        <v>1</v>
      </c>
      <c r="B15" s="129" t="s">
        <v>0</v>
      </c>
      <c r="C15" s="195" t="s">
        <v>29</v>
      </c>
      <c r="D15" s="129" t="s">
        <v>172</v>
      </c>
      <c r="E15" s="85">
        <v>20482</v>
      </c>
      <c r="F15" s="85">
        <v>5402115371000</v>
      </c>
      <c r="G15" s="87">
        <v>2033080.56</v>
      </c>
      <c r="H15" s="88">
        <v>2590035.9</v>
      </c>
      <c r="J15" s="2"/>
      <c r="L15" s="1"/>
      <c r="M15" s="1"/>
      <c r="N15" s="269"/>
      <c r="O15" s="269"/>
    </row>
    <row r="16" spans="1:15" ht="12.75">
      <c r="A16" s="199">
        <v>1</v>
      </c>
      <c r="B16" s="129" t="s">
        <v>0</v>
      </c>
      <c r="C16" s="195" t="s">
        <v>30</v>
      </c>
      <c r="D16" s="129" t="s">
        <v>173</v>
      </c>
      <c r="E16" s="85">
        <v>6484</v>
      </c>
      <c r="F16" s="85">
        <v>1575301190000</v>
      </c>
      <c r="G16" s="87">
        <v>270855.99</v>
      </c>
      <c r="H16" s="88">
        <v>215246.64</v>
      </c>
      <c r="J16" s="2"/>
      <c r="L16" s="1"/>
      <c r="M16" s="1"/>
      <c r="N16" s="269"/>
      <c r="O16" s="269"/>
    </row>
    <row r="17" spans="1:15" ht="12.75">
      <c r="A17" s="199">
        <v>1</v>
      </c>
      <c r="B17" s="129" t="s">
        <v>0</v>
      </c>
      <c r="C17" s="195" t="s">
        <v>31</v>
      </c>
      <c r="D17" s="129" t="s">
        <v>174</v>
      </c>
      <c r="E17" s="85">
        <v>3492</v>
      </c>
      <c r="F17" s="85">
        <v>1218325743000</v>
      </c>
      <c r="G17" s="87">
        <v>1137448.32</v>
      </c>
      <c r="H17" s="88">
        <v>700758.92</v>
      </c>
      <c r="J17" s="2"/>
      <c r="L17" s="1"/>
      <c r="M17" s="1"/>
      <c r="N17" s="269"/>
      <c r="O17" s="269"/>
    </row>
    <row r="18" spans="1:15" ht="12.75">
      <c r="A18" s="199">
        <v>1</v>
      </c>
      <c r="B18" s="129" t="s">
        <v>0</v>
      </c>
      <c r="C18" s="195" t="s">
        <v>157</v>
      </c>
      <c r="D18" s="129" t="s">
        <v>164</v>
      </c>
      <c r="E18" s="85">
        <v>74</v>
      </c>
      <c r="F18" s="85">
        <v>88438151000</v>
      </c>
      <c r="G18" s="87">
        <v>50810.02</v>
      </c>
      <c r="H18" s="88">
        <v>5363.96</v>
      </c>
      <c r="J18" s="2"/>
      <c r="L18" s="1"/>
      <c r="M18" s="1"/>
      <c r="N18" s="269"/>
      <c r="O18" s="269"/>
    </row>
    <row r="19" spans="1:15" ht="12.75">
      <c r="A19" s="199">
        <v>1</v>
      </c>
      <c r="B19" s="129" t="s">
        <v>0</v>
      </c>
      <c r="C19" s="195" t="s">
        <v>32</v>
      </c>
      <c r="D19" s="129" t="s">
        <v>33</v>
      </c>
      <c r="E19" s="85">
        <v>2805</v>
      </c>
      <c r="F19" s="85">
        <v>753494280000</v>
      </c>
      <c r="G19" s="87">
        <v>1307875.75</v>
      </c>
      <c r="H19" s="88">
        <v>16585.11</v>
      </c>
      <c r="J19" s="2"/>
      <c r="L19" s="1"/>
      <c r="M19" s="1"/>
      <c r="N19" s="269"/>
      <c r="O19" s="269"/>
    </row>
    <row r="20" spans="1:15" ht="12.75">
      <c r="A20" s="199">
        <v>1</v>
      </c>
      <c r="B20" s="129" t="s">
        <v>0</v>
      </c>
      <c r="C20" s="195" t="s">
        <v>34</v>
      </c>
      <c r="D20" s="129" t="s">
        <v>175</v>
      </c>
      <c r="E20" s="85">
        <v>3</v>
      </c>
      <c r="F20" s="85">
        <v>1343273000</v>
      </c>
      <c r="G20" s="87">
        <v>2433.54</v>
      </c>
      <c r="H20" s="88">
        <v>0</v>
      </c>
      <c r="J20" s="2"/>
      <c r="L20" s="1"/>
      <c r="M20" s="1"/>
      <c r="N20" s="269"/>
      <c r="O20" s="269"/>
    </row>
    <row r="21" spans="1:15" ht="12.75">
      <c r="A21" s="199">
        <v>1</v>
      </c>
      <c r="B21" s="129" t="s">
        <v>0</v>
      </c>
      <c r="C21" s="195" t="s">
        <v>35</v>
      </c>
      <c r="D21" s="129" t="s">
        <v>176</v>
      </c>
      <c r="E21" s="85">
        <v>248</v>
      </c>
      <c r="F21" s="85">
        <v>99838997000</v>
      </c>
      <c r="G21" s="87">
        <v>721952.9</v>
      </c>
      <c r="H21" s="88">
        <v>3177.28</v>
      </c>
      <c r="J21" s="2"/>
      <c r="L21" s="1"/>
      <c r="M21" s="1"/>
      <c r="N21" s="269"/>
      <c r="O21" s="269"/>
    </row>
    <row r="22" spans="1:15" ht="12.75">
      <c r="A22" s="199">
        <v>1</v>
      </c>
      <c r="B22" s="129" t="s">
        <v>0</v>
      </c>
      <c r="C22" s="195" t="s">
        <v>36</v>
      </c>
      <c r="D22" s="129" t="s">
        <v>37</v>
      </c>
      <c r="E22" s="85">
        <v>199</v>
      </c>
      <c r="F22" s="85">
        <v>117413267000</v>
      </c>
      <c r="G22" s="87">
        <v>393767.95</v>
      </c>
      <c r="H22" s="88">
        <v>572.2</v>
      </c>
      <c r="J22" s="2"/>
      <c r="L22" s="1"/>
      <c r="M22" s="1"/>
      <c r="N22" s="269"/>
      <c r="O22" s="269"/>
    </row>
    <row r="23" spans="1:15" ht="12.75">
      <c r="A23" s="199">
        <v>1</v>
      </c>
      <c r="B23" s="129" t="s">
        <v>0</v>
      </c>
      <c r="C23" s="195" t="s">
        <v>38</v>
      </c>
      <c r="D23" s="129" t="s">
        <v>177</v>
      </c>
      <c r="E23" s="85">
        <v>1630</v>
      </c>
      <c r="F23" s="85">
        <v>3101615561000</v>
      </c>
      <c r="G23" s="87">
        <v>2827279.39</v>
      </c>
      <c r="H23" s="88">
        <v>0</v>
      </c>
      <c r="J23" s="2"/>
      <c r="L23" s="1"/>
      <c r="M23" s="1"/>
      <c r="N23" s="269"/>
      <c r="O23" s="269"/>
    </row>
    <row r="24" spans="1:15" ht="12.75">
      <c r="A24" s="199">
        <v>1</v>
      </c>
      <c r="B24" s="129" t="s">
        <v>0</v>
      </c>
      <c r="C24" s="195" t="s">
        <v>158</v>
      </c>
      <c r="D24" s="129" t="s">
        <v>165</v>
      </c>
      <c r="E24" s="85">
        <v>812</v>
      </c>
      <c r="F24" s="85">
        <v>1026802452000</v>
      </c>
      <c r="G24" s="87">
        <v>1899266.96</v>
      </c>
      <c r="H24" s="88">
        <v>197.8</v>
      </c>
      <c r="J24" s="2"/>
      <c r="L24" s="1"/>
      <c r="M24" s="1"/>
      <c r="N24" s="269"/>
      <c r="O24" s="269"/>
    </row>
    <row r="25" spans="1:15" ht="12.75">
      <c r="A25" s="199">
        <v>1</v>
      </c>
      <c r="B25" s="129" t="s">
        <v>0</v>
      </c>
      <c r="C25" s="195" t="s">
        <v>159</v>
      </c>
      <c r="D25" s="129" t="s">
        <v>166</v>
      </c>
      <c r="E25" s="85">
        <v>218</v>
      </c>
      <c r="F25" s="85">
        <v>135601008000</v>
      </c>
      <c r="G25" s="87">
        <v>399097.37</v>
      </c>
      <c r="H25" s="88">
        <v>8801.24</v>
      </c>
      <c r="J25" s="2"/>
      <c r="L25" s="1"/>
      <c r="M25" s="1"/>
      <c r="N25" s="269"/>
      <c r="O25" s="269"/>
    </row>
    <row r="26" spans="1:15" ht="12.75">
      <c r="A26" s="199">
        <v>1</v>
      </c>
      <c r="B26" s="129" t="s">
        <v>0</v>
      </c>
      <c r="C26" s="195" t="s">
        <v>39</v>
      </c>
      <c r="D26" s="129" t="s">
        <v>40</v>
      </c>
      <c r="E26" s="85">
        <v>1</v>
      </c>
      <c r="F26" s="85">
        <v>4872000</v>
      </c>
      <c r="G26" s="87">
        <v>80.8</v>
      </c>
      <c r="H26" s="88">
        <v>0</v>
      </c>
      <c r="J26" s="2"/>
      <c r="L26" s="1"/>
      <c r="M26" s="1"/>
      <c r="N26" s="269"/>
      <c r="O26" s="269"/>
    </row>
    <row r="27" spans="1:15" ht="12.75">
      <c r="A27" s="199">
        <v>1</v>
      </c>
      <c r="B27" s="129" t="s">
        <v>0</v>
      </c>
      <c r="C27" s="271"/>
      <c r="D27" s="275" t="s">
        <v>2675</v>
      </c>
      <c r="E27" s="272">
        <v>1303</v>
      </c>
      <c r="F27" s="272">
        <v>380698399000</v>
      </c>
      <c r="G27" s="273">
        <v>34357743.86</v>
      </c>
      <c r="H27" s="274">
        <v>279682.8</v>
      </c>
      <c r="O27" s="269"/>
    </row>
    <row r="28" spans="1:8" ht="13.5" thickBot="1">
      <c r="A28" s="216">
        <v>1</v>
      </c>
      <c r="B28" s="160" t="s">
        <v>0</v>
      </c>
      <c r="C28" s="196"/>
      <c r="D28" s="276" t="s">
        <v>2676</v>
      </c>
      <c r="E28" s="161">
        <v>635</v>
      </c>
      <c r="F28" s="161">
        <v>15602729000</v>
      </c>
      <c r="G28" s="200">
        <v>137474.58</v>
      </c>
      <c r="H28" s="201">
        <v>58278.92</v>
      </c>
    </row>
    <row r="29" spans="1:8" ht="13.5" thickBot="1">
      <c r="A29" s="313" t="s">
        <v>121</v>
      </c>
      <c r="B29" s="314"/>
      <c r="C29" s="314"/>
      <c r="D29" s="315"/>
      <c r="E29" s="73">
        <f>SUM(E9:E28)</f>
        <v>293255</v>
      </c>
      <c r="F29" s="73">
        <f>SUM(F9:F28)</f>
        <v>46336454586000</v>
      </c>
      <c r="G29" s="115">
        <f>SUM(G9:G28)</f>
        <v>62886168.61999999</v>
      </c>
      <c r="H29" s="116">
        <f>SUM(H9:H28)</f>
        <v>23321504.960000005</v>
      </c>
    </row>
    <row r="30" spans="1:15" ht="12.75">
      <c r="A30" s="202">
        <v>2</v>
      </c>
      <c r="B30" s="203" t="s">
        <v>1</v>
      </c>
      <c r="C30" s="204" t="s">
        <v>21</v>
      </c>
      <c r="D30" s="203" t="s">
        <v>22</v>
      </c>
      <c r="E30" s="205">
        <v>102645</v>
      </c>
      <c r="F30" s="205">
        <v>14634652641000</v>
      </c>
      <c r="G30" s="206">
        <v>3534226.99</v>
      </c>
      <c r="H30" s="207">
        <v>7714100.21</v>
      </c>
      <c r="O30" s="269"/>
    </row>
    <row r="31" spans="1:15" ht="12.75">
      <c r="A31" s="199">
        <v>2</v>
      </c>
      <c r="B31" s="129" t="s">
        <v>1</v>
      </c>
      <c r="C31" s="195" t="s">
        <v>25</v>
      </c>
      <c r="D31" s="129" t="s">
        <v>169</v>
      </c>
      <c r="E31" s="85">
        <v>257</v>
      </c>
      <c r="F31" s="85">
        <v>538736802000</v>
      </c>
      <c r="G31" s="87">
        <v>304751.89</v>
      </c>
      <c r="H31" s="88">
        <v>323118.46</v>
      </c>
      <c r="O31" s="269"/>
    </row>
    <row r="32" spans="1:15" ht="12.75">
      <c r="A32" s="199">
        <v>2</v>
      </c>
      <c r="B32" s="129" t="s">
        <v>1</v>
      </c>
      <c r="C32" s="195" t="s">
        <v>26</v>
      </c>
      <c r="D32" s="129" t="s">
        <v>170</v>
      </c>
      <c r="E32" s="85">
        <v>3</v>
      </c>
      <c r="F32" s="85">
        <v>20389384000</v>
      </c>
      <c r="G32" s="87">
        <v>13608.2</v>
      </c>
      <c r="H32" s="88">
        <v>7920.6</v>
      </c>
      <c r="O32" s="269"/>
    </row>
    <row r="33" spans="1:15" ht="12.75">
      <c r="A33" s="199">
        <v>2</v>
      </c>
      <c r="B33" s="129" t="s">
        <v>1</v>
      </c>
      <c r="C33" s="195" t="s">
        <v>155</v>
      </c>
      <c r="D33" s="129" t="s">
        <v>163</v>
      </c>
      <c r="E33" s="85">
        <v>717</v>
      </c>
      <c r="F33" s="85">
        <v>1717785993000</v>
      </c>
      <c r="G33" s="87">
        <v>923878.88</v>
      </c>
      <c r="H33" s="88">
        <v>1016255.56</v>
      </c>
      <c r="O33" s="269"/>
    </row>
    <row r="34" spans="1:15" ht="12.75">
      <c r="A34" s="199">
        <v>2</v>
      </c>
      <c r="B34" s="129" t="s">
        <v>1</v>
      </c>
      <c r="C34" s="195" t="s">
        <v>156</v>
      </c>
      <c r="D34" s="129" t="s">
        <v>171</v>
      </c>
      <c r="E34" s="85">
        <v>14</v>
      </c>
      <c r="F34" s="85">
        <v>130902934000</v>
      </c>
      <c r="G34" s="87">
        <v>96467.73</v>
      </c>
      <c r="H34" s="88">
        <v>72973.37</v>
      </c>
      <c r="O34" s="269"/>
    </row>
    <row r="35" spans="1:15" ht="12.75">
      <c r="A35" s="199">
        <v>2</v>
      </c>
      <c r="B35" s="129" t="s">
        <v>1</v>
      </c>
      <c r="C35" s="195" t="s">
        <v>29</v>
      </c>
      <c r="D35" s="129" t="s">
        <v>172</v>
      </c>
      <c r="E35" s="85">
        <v>37317</v>
      </c>
      <c r="F35" s="85">
        <v>9269482070000</v>
      </c>
      <c r="G35" s="87">
        <v>1862710.98</v>
      </c>
      <c r="H35" s="88">
        <v>4135335.11</v>
      </c>
      <c r="O35" s="269"/>
    </row>
    <row r="36" spans="1:15" ht="12.75">
      <c r="A36" s="199">
        <v>2</v>
      </c>
      <c r="B36" s="129" t="s">
        <v>1</v>
      </c>
      <c r="C36" s="195" t="s">
        <v>30</v>
      </c>
      <c r="D36" s="129" t="s">
        <v>173</v>
      </c>
      <c r="E36" s="85">
        <v>5407</v>
      </c>
      <c r="F36" s="85">
        <v>1067349533000</v>
      </c>
      <c r="G36" s="87">
        <v>91533.38</v>
      </c>
      <c r="H36" s="88">
        <v>212893.19</v>
      </c>
      <c r="O36" s="269"/>
    </row>
    <row r="37" spans="1:15" ht="12.75">
      <c r="A37" s="199">
        <v>2</v>
      </c>
      <c r="B37" s="129" t="s">
        <v>1</v>
      </c>
      <c r="C37" s="195" t="s">
        <v>31</v>
      </c>
      <c r="D37" s="129" t="s">
        <v>174</v>
      </c>
      <c r="E37" s="85">
        <v>3596</v>
      </c>
      <c r="F37" s="85">
        <v>972713222000</v>
      </c>
      <c r="G37" s="87">
        <v>305117.54</v>
      </c>
      <c r="H37" s="88">
        <v>473387.24</v>
      </c>
      <c r="J37" s="2"/>
      <c r="L37" s="1"/>
      <c r="M37" s="1"/>
      <c r="N37" s="269"/>
      <c r="O37" s="269"/>
    </row>
    <row r="38" spans="1:15" ht="12.75">
      <c r="A38" s="199">
        <v>2</v>
      </c>
      <c r="B38" s="129" t="s">
        <v>1</v>
      </c>
      <c r="C38" s="195" t="s">
        <v>157</v>
      </c>
      <c r="D38" s="129" t="s">
        <v>164</v>
      </c>
      <c r="E38" s="85">
        <v>209</v>
      </c>
      <c r="F38" s="85">
        <v>297547777000</v>
      </c>
      <c r="G38" s="87">
        <v>135784.33</v>
      </c>
      <c r="H38" s="88">
        <v>39616.08</v>
      </c>
      <c r="J38" s="2"/>
      <c r="L38" s="1"/>
      <c r="M38" s="1"/>
      <c r="N38" s="269"/>
      <c r="O38" s="269"/>
    </row>
    <row r="39" spans="1:15" ht="12.75">
      <c r="A39" s="199">
        <v>2</v>
      </c>
      <c r="B39" s="129" t="s">
        <v>1</v>
      </c>
      <c r="C39" s="195" t="s">
        <v>32</v>
      </c>
      <c r="D39" s="129" t="s">
        <v>33</v>
      </c>
      <c r="E39" s="85">
        <v>1086</v>
      </c>
      <c r="F39" s="85">
        <v>364605714000</v>
      </c>
      <c r="G39" s="87">
        <v>763481.63</v>
      </c>
      <c r="H39" s="88">
        <v>11260.53</v>
      </c>
      <c r="J39" s="2"/>
      <c r="L39" s="1"/>
      <c r="M39" s="1"/>
      <c r="N39" s="269"/>
      <c r="O39" s="269"/>
    </row>
    <row r="40" spans="1:15" ht="12.75">
      <c r="A40" s="199">
        <v>2</v>
      </c>
      <c r="B40" s="129" t="s">
        <v>1</v>
      </c>
      <c r="C40" s="195" t="s">
        <v>35</v>
      </c>
      <c r="D40" s="129" t="s">
        <v>176</v>
      </c>
      <c r="E40" s="85">
        <v>154</v>
      </c>
      <c r="F40" s="85">
        <v>57660065000</v>
      </c>
      <c r="G40" s="87">
        <v>508357.45</v>
      </c>
      <c r="H40" s="88">
        <v>123.2</v>
      </c>
      <c r="J40" s="2"/>
      <c r="L40" s="1"/>
      <c r="M40" s="1"/>
      <c r="N40" s="269"/>
      <c r="O40" s="269"/>
    </row>
    <row r="41" spans="1:15" ht="12.75">
      <c r="A41" s="199">
        <v>2</v>
      </c>
      <c r="B41" s="129" t="s">
        <v>1</v>
      </c>
      <c r="C41" s="195" t="s">
        <v>36</v>
      </c>
      <c r="D41" s="129" t="s">
        <v>37</v>
      </c>
      <c r="E41" s="85">
        <v>76</v>
      </c>
      <c r="F41" s="85">
        <v>45706394000</v>
      </c>
      <c r="G41" s="87">
        <v>80814.93</v>
      </c>
      <c r="H41" s="88">
        <v>0</v>
      </c>
      <c r="J41" s="2"/>
      <c r="L41" s="1"/>
      <c r="M41" s="1"/>
      <c r="N41" s="269"/>
      <c r="O41" s="269"/>
    </row>
    <row r="42" spans="1:15" ht="12.75">
      <c r="A42" s="199">
        <v>2</v>
      </c>
      <c r="B42" s="129" t="s">
        <v>1</v>
      </c>
      <c r="C42" s="195" t="s">
        <v>38</v>
      </c>
      <c r="D42" s="129" t="s">
        <v>177</v>
      </c>
      <c r="E42" s="85">
        <v>375</v>
      </c>
      <c r="F42" s="85">
        <v>1627538952000</v>
      </c>
      <c r="G42" s="87">
        <v>781316.89</v>
      </c>
      <c r="H42" s="88">
        <v>0</v>
      </c>
      <c r="J42" s="2"/>
      <c r="L42" s="1"/>
      <c r="M42" s="1"/>
      <c r="N42" s="269"/>
      <c r="O42" s="269"/>
    </row>
    <row r="43" spans="1:15" ht="12.75">
      <c r="A43" s="199">
        <v>2</v>
      </c>
      <c r="B43" s="129" t="s">
        <v>1</v>
      </c>
      <c r="C43" s="195" t="s">
        <v>158</v>
      </c>
      <c r="D43" s="129" t="s">
        <v>165</v>
      </c>
      <c r="E43" s="85">
        <v>218</v>
      </c>
      <c r="F43" s="85">
        <v>310679548000</v>
      </c>
      <c r="G43" s="87">
        <v>421333.37</v>
      </c>
      <c r="H43" s="88">
        <v>446.91</v>
      </c>
      <c r="J43" s="2"/>
      <c r="L43" s="1"/>
      <c r="M43" s="1"/>
      <c r="N43" s="269"/>
      <c r="O43" s="269"/>
    </row>
    <row r="44" spans="1:15" ht="12.75">
      <c r="A44" s="199">
        <v>2</v>
      </c>
      <c r="B44" s="129" t="s">
        <v>1</v>
      </c>
      <c r="C44" s="195" t="s">
        <v>159</v>
      </c>
      <c r="D44" s="129" t="s">
        <v>166</v>
      </c>
      <c r="E44" s="85">
        <v>55</v>
      </c>
      <c r="F44" s="85">
        <v>60591038000</v>
      </c>
      <c r="G44" s="87">
        <v>146880.81</v>
      </c>
      <c r="H44" s="88">
        <v>1871.76</v>
      </c>
      <c r="J44" s="2"/>
      <c r="L44" s="1"/>
      <c r="M44" s="1"/>
      <c r="N44" s="269"/>
      <c r="O44" s="269"/>
    </row>
    <row r="45" spans="1:15" ht="12.75">
      <c r="A45" s="199">
        <v>2</v>
      </c>
      <c r="B45" s="129" t="s">
        <v>1</v>
      </c>
      <c r="C45" s="195" t="s">
        <v>39</v>
      </c>
      <c r="D45" s="129" t="s">
        <v>40</v>
      </c>
      <c r="E45" s="85">
        <v>1</v>
      </c>
      <c r="F45" s="85">
        <v>2735040000</v>
      </c>
      <c r="G45" s="87">
        <v>151946.65</v>
      </c>
      <c r="H45" s="88">
        <v>0</v>
      </c>
      <c r="J45" s="2"/>
      <c r="L45" s="1"/>
      <c r="M45" s="1"/>
      <c r="N45" s="269"/>
      <c r="O45" s="269"/>
    </row>
    <row r="46" spans="1:15" ht="12.75">
      <c r="A46" s="199">
        <v>2</v>
      </c>
      <c r="B46" s="129" t="s">
        <v>1</v>
      </c>
      <c r="C46" s="195" t="s">
        <v>41</v>
      </c>
      <c r="D46" s="129" t="s">
        <v>49</v>
      </c>
      <c r="E46" s="85">
        <v>2</v>
      </c>
      <c r="F46" s="85">
        <v>2890979000</v>
      </c>
      <c r="G46" s="87">
        <v>160499.1</v>
      </c>
      <c r="H46" s="88">
        <v>84.45</v>
      </c>
      <c r="J46" s="2"/>
      <c r="L46" s="1"/>
      <c r="M46" s="1"/>
      <c r="N46" s="269"/>
      <c r="O46" s="269"/>
    </row>
    <row r="47" spans="1:15" ht="12.75">
      <c r="A47" s="199">
        <v>2</v>
      </c>
      <c r="B47" s="129" t="s">
        <v>1</v>
      </c>
      <c r="C47" s="271"/>
      <c r="D47" s="275" t="s">
        <v>2675</v>
      </c>
      <c r="E47" s="272">
        <v>135</v>
      </c>
      <c r="F47" s="272">
        <v>56037626000</v>
      </c>
      <c r="G47" s="273">
        <v>12332263.43</v>
      </c>
      <c r="H47" s="274">
        <v>35860.04</v>
      </c>
      <c r="J47" s="2"/>
      <c r="L47" s="1"/>
      <c r="M47" s="1"/>
      <c r="N47" s="269"/>
      <c r="O47" s="269"/>
    </row>
    <row r="48" spans="1:8" ht="13.5" thickBot="1">
      <c r="A48" s="159">
        <v>2</v>
      </c>
      <c r="B48" s="160" t="s">
        <v>1</v>
      </c>
      <c r="C48" s="196"/>
      <c r="D48" s="276" t="s">
        <v>2676</v>
      </c>
      <c r="E48" s="161">
        <v>978</v>
      </c>
      <c r="F48" s="161">
        <v>44174672000</v>
      </c>
      <c r="G48" s="200">
        <v>383744.55</v>
      </c>
      <c r="H48" s="201">
        <v>40073.29</v>
      </c>
    </row>
    <row r="49" spans="1:8" ht="13.5" thickBot="1">
      <c r="A49" s="313" t="s">
        <v>127</v>
      </c>
      <c r="B49" s="314"/>
      <c r="C49" s="314"/>
      <c r="D49" s="315"/>
      <c r="E49" s="73">
        <f>SUM(E30:E48)</f>
        <v>153245</v>
      </c>
      <c r="F49" s="73">
        <f>SUM(F30:F48)</f>
        <v>31222180384000</v>
      </c>
      <c r="G49" s="115">
        <f>SUM(G30:G48)</f>
        <v>22998718.73</v>
      </c>
      <c r="H49" s="116">
        <f>SUM(H30:H48)</f>
        <v>14085319.999999994</v>
      </c>
    </row>
    <row r="50" spans="1:15" ht="12.75">
      <c r="A50" s="202">
        <v>3</v>
      </c>
      <c r="B50" s="203" t="s">
        <v>2</v>
      </c>
      <c r="C50" s="204" t="s">
        <v>21</v>
      </c>
      <c r="D50" s="203" t="s">
        <v>22</v>
      </c>
      <c r="E50" s="205">
        <v>30596</v>
      </c>
      <c r="F50" s="205">
        <v>1568777823000</v>
      </c>
      <c r="G50" s="206">
        <v>1518498.25</v>
      </c>
      <c r="H50" s="207">
        <v>2502566.47</v>
      </c>
      <c r="J50" s="2"/>
      <c r="L50" s="1"/>
      <c r="M50" s="1"/>
      <c r="N50" s="269"/>
      <c r="O50" s="269"/>
    </row>
    <row r="51" spans="1:15" ht="12.75">
      <c r="A51" s="199">
        <v>3</v>
      </c>
      <c r="B51" s="129" t="s">
        <v>2</v>
      </c>
      <c r="C51" s="195" t="s">
        <v>23</v>
      </c>
      <c r="D51" s="129" t="s">
        <v>24</v>
      </c>
      <c r="E51" s="85">
        <v>9</v>
      </c>
      <c r="F51" s="85">
        <v>4520535000</v>
      </c>
      <c r="G51" s="87">
        <v>6641.17</v>
      </c>
      <c r="H51" s="88">
        <v>6228.56</v>
      </c>
      <c r="J51" s="2"/>
      <c r="L51" s="1"/>
      <c r="M51" s="1"/>
      <c r="N51" s="269"/>
      <c r="O51" s="269"/>
    </row>
    <row r="52" spans="1:15" ht="12.75">
      <c r="A52" s="199">
        <v>3</v>
      </c>
      <c r="B52" s="129" t="s">
        <v>2</v>
      </c>
      <c r="C52" s="195" t="s">
        <v>25</v>
      </c>
      <c r="D52" s="129" t="s">
        <v>169</v>
      </c>
      <c r="E52" s="85">
        <v>1198</v>
      </c>
      <c r="F52" s="85">
        <v>760435873000</v>
      </c>
      <c r="G52" s="87">
        <v>887166.79</v>
      </c>
      <c r="H52" s="88">
        <v>721231.28</v>
      </c>
      <c r="J52" s="2"/>
      <c r="L52" s="1"/>
      <c r="M52" s="1"/>
      <c r="N52" s="269"/>
      <c r="O52" s="269"/>
    </row>
    <row r="53" spans="1:15" ht="12.75">
      <c r="A53" s="199">
        <v>3</v>
      </c>
      <c r="B53" s="129" t="s">
        <v>2</v>
      </c>
      <c r="C53" s="195" t="s">
        <v>26</v>
      </c>
      <c r="D53" s="129" t="s">
        <v>170</v>
      </c>
      <c r="E53" s="85">
        <v>3</v>
      </c>
      <c r="F53" s="85">
        <v>1227791000</v>
      </c>
      <c r="G53" s="87">
        <v>12471.3</v>
      </c>
      <c r="H53" s="88">
        <v>2160.4</v>
      </c>
      <c r="J53" s="2"/>
      <c r="L53" s="1"/>
      <c r="M53" s="1"/>
      <c r="N53" s="269"/>
      <c r="O53" s="269"/>
    </row>
    <row r="54" spans="1:15" ht="12.75">
      <c r="A54" s="199">
        <v>3</v>
      </c>
      <c r="B54" s="129" t="s">
        <v>2</v>
      </c>
      <c r="C54" s="195" t="s">
        <v>155</v>
      </c>
      <c r="D54" s="129" t="s">
        <v>163</v>
      </c>
      <c r="E54" s="85">
        <v>241</v>
      </c>
      <c r="F54" s="85">
        <v>378235655000</v>
      </c>
      <c r="G54" s="87">
        <v>356663.78</v>
      </c>
      <c r="H54" s="88">
        <v>377514.44</v>
      </c>
      <c r="J54" s="2"/>
      <c r="L54" s="1"/>
      <c r="M54" s="1"/>
      <c r="N54" s="269"/>
      <c r="O54" s="269"/>
    </row>
    <row r="55" spans="1:15" ht="12.75">
      <c r="A55" s="199">
        <v>3</v>
      </c>
      <c r="B55" s="129" t="s">
        <v>2</v>
      </c>
      <c r="C55" s="195" t="s">
        <v>156</v>
      </c>
      <c r="D55" s="129" t="s">
        <v>171</v>
      </c>
      <c r="E55" s="85">
        <v>3</v>
      </c>
      <c r="F55" s="85">
        <v>15836976000</v>
      </c>
      <c r="G55" s="87">
        <v>4730.7</v>
      </c>
      <c r="H55" s="88">
        <v>15507.74</v>
      </c>
      <c r="J55" s="2"/>
      <c r="L55" s="1"/>
      <c r="M55" s="1"/>
      <c r="N55" s="269"/>
      <c r="O55" s="269"/>
    </row>
    <row r="56" spans="1:15" ht="12.75">
      <c r="A56" s="199">
        <v>3</v>
      </c>
      <c r="B56" s="129" t="s">
        <v>2</v>
      </c>
      <c r="C56" s="195" t="s">
        <v>29</v>
      </c>
      <c r="D56" s="129" t="s">
        <v>172</v>
      </c>
      <c r="E56" s="85">
        <v>16878</v>
      </c>
      <c r="F56" s="85">
        <v>2707938868000</v>
      </c>
      <c r="G56" s="87">
        <v>853117.99</v>
      </c>
      <c r="H56" s="88">
        <v>2491999.32</v>
      </c>
      <c r="J56" s="2"/>
      <c r="L56" s="1"/>
      <c r="M56" s="1"/>
      <c r="N56" s="269"/>
      <c r="O56" s="269"/>
    </row>
    <row r="57" spans="1:15" ht="12.75">
      <c r="A57" s="199">
        <v>3</v>
      </c>
      <c r="B57" s="129" t="s">
        <v>2</v>
      </c>
      <c r="C57" s="195" t="s">
        <v>30</v>
      </c>
      <c r="D57" s="129" t="s">
        <v>173</v>
      </c>
      <c r="E57" s="85">
        <v>6183</v>
      </c>
      <c r="F57" s="85">
        <v>456546498000</v>
      </c>
      <c r="G57" s="87">
        <v>63443.51</v>
      </c>
      <c r="H57" s="88">
        <v>256449.76</v>
      </c>
      <c r="J57" s="2"/>
      <c r="L57" s="1"/>
      <c r="M57" s="1"/>
      <c r="N57" s="269"/>
      <c r="O57" s="269"/>
    </row>
    <row r="58" spans="1:15" ht="12.75">
      <c r="A58" s="199">
        <v>3</v>
      </c>
      <c r="B58" s="129" t="s">
        <v>2</v>
      </c>
      <c r="C58" s="195" t="s">
        <v>31</v>
      </c>
      <c r="D58" s="129" t="s">
        <v>174</v>
      </c>
      <c r="E58" s="85">
        <v>641</v>
      </c>
      <c r="F58" s="85">
        <v>88392471000</v>
      </c>
      <c r="G58" s="87">
        <v>116539.68</v>
      </c>
      <c r="H58" s="88">
        <v>137091.34</v>
      </c>
      <c r="J58" s="2"/>
      <c r="L58" s="1"/>
      <c r="M58" s="1"/>
      <c r="N58" s="269"/>
      <c r="O58" s="269"/>
    </row>
    <row r="59" spans="1:15" ht="12.75">
      <c r="A59" s="199">
        <v>3</v>
      </c>
      <c r="B59" s="129" t="s">
        <v>2</v>
      </c>
      <c r="C59" s="195" t="s">
        <v>157</v>
      </c>
      <c r="D59" s="129" t="s">
        <v>164</v>
      </c>
      <c r="E59" s="85">
        <v>359</v>
      </c>
      <c r="F59" s="85">
        <v>109966145000</v>
      </c>
      <c r="G59" s="87">
        <v>102225.57</v>
      </c>
      <c r="H59" s="88">
        <v>19546.6</v>
      </c>
      <c r="J59" s="2"/>
      <c r="L59" s="1"/>
      <c r="M59" s="1"/>
      <c r="N59" s="269"/>
      <c r="O59" s="269"/>
    </row>
    <row r="60" spans="1:15" ht="12.75">
      <c r="A60" s="199">
        <v>3</v>
      </c>
      <c r="B60" s="129" t="s">
        <v>2</v>
      </c>
      <c r="C60" s="195" t="s">
        <v>32</v>
      </c>
      <c r="D60" s="129" t="s">
        <v>33</v>
      </c>
      <c r="E60" s="85">
        <v>662</v>
      </c>
      <c r="F60" s="85">
        <v>57440502000</v>
      </c>
      <c r="G60" s="87">
        <v>203833.05</v>
      </c>
      <c r="H60" s="88">
        <v>508.01</v>
      </c>
      <c r="J60" s="2"/>
      <c r="L60" s="1"/>
      <c r="M60" s="1"/>
      <c r="N60" s="269"/>
      <c r="O60" s="269"/>
    </row>
    <row r="61" spans="1:15" ht="12.75">
      <c r="A61" s="199">
        <v>3</v>
      </c>
      <c r="B61" s="129" t="s">
        <v>2</v>
      </c>
      <c r="C61" s="195" t="s">
        <v>34</v>
      </c>
      <c r="D61" s="129" t="s">
        <v>175</v>
      </c>
      <c r="E61" s="85">
        <v>1</v>
      </c>
      <c r="F61" s="85">
        <v>1111284000</v>
      </c>
      <c r="G61" s="87">
        <v>30869</v>
      </c>
      <c r="H61" s="88">
        <v>0</v>
      </c>
      <c r="J61" s="2"/>
      <c r="L61" s="1"/>
      <c r="M61" s="1"/>
      <c r="N61" s="269"/>
      <c r="O61" s="269"/>
    </row>
    <row r="62" spans="1:15" ht="12.75">
      <c r="A62" s="199">
        <v>3</v>
      </c>
      <c r="B62" s="129" t="s">
        <v>2</v>
      </c>
      <c r="C62" s="195" t="s">
        <v>35</v>
      </c>
      <c r="D62" s="129" t="s">
        <v>176</v>
      </c>
      <c r="E62" s="85">
        <v>93</v>
      </c>
      <c r="F62" s="85">
        <v>3988276000</v>
      </c>
      <c r="G62" s="87">
        <v>74040.66</v>
      </c>
      <c r="H62" s="88">
        <v>0</v>
      </c>
      <c r="J62" s="2"/>
      <c r="L62" s="1"/>
      <c r="M62" s="1"/>
      <c r="N62" s="269"/>
      <c r="O62" s="269"/>
    </row>
    <row r="63" spans="1:15" ht="12.75">
      <c r="A63" s="199">
        <v>3</v>
      </c>
      <c r="B63" s="129" t="s">
        <v>2</v>
      </c>
      <c r="C63" s="195" t="s">
        <v>36</v>
      </c>
      <c r="D63" s="129" t="s">
        <v>37</v>
      </c>
      <c r="E63" s="85">
        <v>210</v>
      </c>
      <c r="F63" s="85">
        <v>33178077000</v>
      </c>
      <c r="G63" s="87">
        <v>119836.26</v>
      </c>
      <c r="H63" s="88">
        <v>0</v>
      </c>
      <c r="J63" s="2"/>
      <c r="L63" s="1"/>
      <c r="M63" s="1"/>
      <c r="N63" s="269"/>
      <c r="O63" s="269"/>
    </row>
    <row r="64" spans="1:15" ht="12.75">
      <c r="A64" s="199">
        <v>3</v>
      </c>
      <c r="B64" s="129" t="s">
        <v>2</v>
      </c>
      <c r="C64" s="195" t="s">
        <v>38</v>
      </c>
      <c r="D64" s="129" t="s">
        <v>177</v>
      </c>
      <c r="E64" s="85">
        <v>315</v>
      </c>
      <c r="F64" s="85">
        <v>44003317000</v>
      </c>
      <c r="G64" s="87">
        <v>155633.25</v>
      </c>
      <c r="H64" s="88">
        <v>0</v>
      </c>
      <c r="J64" s="2"/>
      <c r="L64" s="1"/>
      <c r="M64" s="1"/>
      <c r="N64" s="269"/>
      <c r="O64" s="269"/>
    </row>
    <row r="65" spans="1:15" ht="12.75">
      <c r="A65" s="199">
        <v>3</v>
      </c>
      <c r="B65" s="129" t="s">
        <v>2</v>
      </c>
      <c r="C65" s="195" t="s">
        <v>158</v>
      </c>
      <c r="D65" s="129" t="s">
        <v>165</v>
      </c>
      <c r="E65" s="85">
        <v>834</v>
      </c>
      <c r="F65" s="85">
        <v>67374906000</v>
      </c>
      <c r="G65" s="87">
        <v>325856.09</v>
      </c>
      <c r="H65" s="88">
        <v>1194.74</v>
      </c>
      <c r="J65" s="2"/>
      <c r="L65" s="1"/>
      <c r="M65" s="1"/>
      <c r="N65" s="269"/>
      <c r="O65" s="269"/>
    </row>
    <row r="66" spans="1:15" ht="12.75">
      <c r="A66" s="199">
        <v>3</v>
      </c>
      <c r="B66" s="129" t="s">
        <v>2</v>
      </c>
      <c r="C66" s="195" t="s">
        <v>159</v>
      </c>
      <c r="D66" s="129" t="s">
        <v>166</v>
      </c>
      <c r="E66" s="85">
        <v>202</v>
      </c>
      <c r="F66" s="85">
        <v>36915972000</v>
      </c>
      <c r="G66" s="87">
        <v>247457.04</v>
      </c>
      <c r="H66" s="88">
        <v>8499.19</v>
      </c>
      <c r="J66" s="2"/>
      <c r="L66" s="1"/>
      <c r="M66" s="1"/>
      <c r="N66" s="269"/>
      <c r="O66" s="269"/>
    </row>
    <row r="67" spans="1:15" ht="12.75">
      <c r="A67" s="199">
        <v>3</v>
      </c>
      <c r="B67" s="129" t="s">
        <v>2</v>
      </c>
      <c r="C67" s="271"/>
      <c r="D67" s="275" t="s">
        <v>2675</v>
      </c>
      <c r="E67" s="272">
        <v>790</v>
      </c>
      <c r="F67" s="272">
        <v>57916331700</v>
      </c>
      <c r="G67" s="273">
        <v>31663622.96</v>
      </c>
      <c r="H67" s="274">
        <v>44528.09</v>
      </c>
      <c r="J67" s="2"/>
      <c r="L67" s="1"/>
      <c r="M67" s="1"/>
      <c r="N67" s="269"/>
      <c r="O67" s="269"/>
    </row>
    <row r="68" spans="1:8" ht="13.5" thickBot="1">
      <c r="A68" s="159">
        <v>3</v>
      </c>
      <c r="B68" s="160" t="s">
        <v>2</v>
      </c>
      <c r="C68" s="196"/>
      <c r="D68" s="276" t="s">
        <v>2676</v>
      </c>
      <c r="E68" s="161">
        <v>5</v>
      </c>
      <c r="F68" s="161">
        <v>1309055000</v>
      </c>
      <c r="G68" s="200">
        <v>13685.6</v>
      </c>
      <c r="H68" s="201">
        <v>2514.6</v>
      </c>
    </row>
    <row r="69" spans="1:8" ht="13.5" thickBot="1">
      <c r="A69" s="313" t="s">
        <v>128</v>
      </c>
      <c r="B69" s="314"/>
      <c r="C69" s="314"/>
      <c r="D69" s="315"/>
      <c r="E69" s="73">
        <f>SUM(E50:E68)</f>
        <v>59223</v>
      </c>
      <c r="F69" s="73">
        <f>SUM(F50:F68)</f>
        <v>6395116355700</v>
      </c>
      <c r="G69" s="115">
        <f>SUM(G50:G68)</f>
        <v>36756332.65</v>
      </c>
      <c r="H69" s="116">
        <f>SUM(H50:H68)</f>
        <v>6587540.54</v>
      </c>
    </row>
    <row r="70" spans="1:15" ht="12.75">
      <c r="A70" s="202">
        <v>4</v>
      </c>
      <c r="B70" s="203" t="s">
        <v>3</v>
      </c>
      <c r="C70" s="204" t="s">
        <v>21</v>
      </c>
      <c r="D70" s="203" t="s">
        <v>22</v>
      </c>
      <c r="E70" s="205">
        <v>65969</v>
      </c>
      <c r="F70" s="205">
        <v>3141775646000</v>
      </c>
      <c r="G70" s="206">
        <v>6643088.34</v>
      </c>
      <c r="H70" s="207">
        <v>8604905.99</v>
      </c>
      <c r="J70" s="2"/>
      <c r="L70" s="1"/>
      <c r="M70" s="1"/>
      <c r="N70" s="269"/>
      <c r="O70" s="269"/>
    </row>
    <row r="71" spans="1:15" ht="12.75">
      <c r="A71" s="199">
        <v>4</v>
      </c>
      <c r="B71" s="129" t="s">
        <v>3</v>
      </c>
      <c r="C71" s="195" t="s">
        <v>23</v>
      </c>
      <c r="D71" s="129" t="s">
        <v>24</v>
      </c>
      <c r="E71" s="85">
        <v>62</v>
      </c>
      <c r="F71" s="85">
        <v>26477735000</v>
      </c>
      <c r="G71" s="87">
        <v>68485.04</v>
      </c>
      <c r="H71" s="88">
        <v>38851.7</v>
      </c>
      <c r="J71" s="2"/>
      <c r="L71" s="1"/>
      <c r="M71" s="1"/>
      <c r="N71" s="269"/>
      <c r="O71" s="269"/>
    </row>
    <row r="72" spans="1:15" ht="12.75">
      <c r="A72" s="199">
        <v>4</v>
      </c>
      <c r="B72" s="129" t="s">
        <v>3</v>
      </c>
      <c r="C72" s="195" t="s">
        <v>25</v>
      </c>
      <c r="D72" s="129" t="s">
        <v>169</v>
      </c>
      <c r="E72" s="85">
        <v>217</v>
      </c>
      <c r="F72" s="85">
        <v>381028048000</v>
      </c>
      <c r="G72" s="87">
        <v>855610.47</v>
      </c>
      <c r="H72" s="88">
        <v>364767.19</v>
      </c>
      <c r="J72" s="2"/>
      <c r="L72" s="1"/>
      <c r="M72" s="1"/>
      <c r="N72" s="269"/>
      <c r="O72" s="269"/>
    </row>
    <row r="73" spans="1:15" ht="12.75">
      <c r="A73" s="199">
        <v>4</v>
      </c>
      <c r="B73" s="129" t="s">
        <v>3</v>
      </c>
      <c r="C73" s="195" t="s">
        <v>26</v>
      </c>
      <c r="D73" s="129" t="s">
        <v>170</v>
      </c>
      <c r="E73" s="85">
        <v>2</v>
      </c>
      <c r="F73" s="85">
        <v>1389956000</v>
      </c>
      <c r="G73" s="87">
        <v>16561.88</v>
      </c>
      <c r="H73" s="88">
        <v>1537.05</v>
      </c>
      <c r="J73" s="2"/>
      <c r="L73" s="1"/>
      <c r="M73" s="1"/>
      <c r="N73" s="269"/>
      <c r="O73" s="269"/>
    </row>
    <row r="74" spans="1:15" ht="12.75">
      <c r="A74" s="199">
        <v>4</v>
      </c>
      <c r="B74" s="129" t="s">
        <v>3</v>
      </c>
      <c r="C74" s="195" t="s">
        <v>155</v>
      </c>
      <c r="D74" s="129" t="s">
        <v>163</v>
      </c>
      <c r="E74" s="85">
        <v>368</v>
      </c>
      <c r="F74" s="85">
        <v>203507601000</v>
      </c>
      <c r="G74" s="87">
        <v>423065.61</v>
      </c>
      <c r="H74" s="88">
        <v>269529.26</v>
      </c>
      <c r="J74" s="2"/>
      <c r="L74" s="1"/>
      <c r="M74" s="1"/>
      <c r="N74" s="269"/>
      <c r="O74" s="269"/>
    </row>
    <row r="75" spans="1:15" ht="12.75">
      <c r="A75" s="199">
        <v>4</v>
      </c>
      <c r="B75" s="129" t="s">
        <v>3</v>
      </c>
      <c r="C75" s="195" t="s">
        <v>27</v>
      </c>
      <c r="D75" s="129" t="s">
        <v>28</v>
      </c>
      <c r="E75" s="85">
        <v>2</v>
      </c>
      <c r="F75" s="85">
        <v>2657553000</v>
      </c>
      <c r="G75" s="87">
        <v>25821.2</v>
      </c>
      <c r="H75" s="88">
        <v>3306.2</v>
      </c>
      <c r="J75" s="2"/>
      <c r="L75" s="1"/>
      <c r="M75" s="1"/>
      <c r="N75" s="269"/>
      <c r="O75" s="269"/>
    </row>
    <row r="76" spans="1:15" ht="12.75">
      <c r="A76" s="199">
        <v>4</v>
      </c>
      <c r="B76" s="129" t="s">
        <v>3</v>
      </c>
      <c r="C76" s="195" t="s">
        <v>156</v>
      </c>
      <c r="D76" s="129" t="s">
        <v>171</v>
      </c>
      <c r="E76" s="85">
        <v>1</v>
      </c>
      <c r="F76" s="85">
        <v>148392000</v>
      </c>
      <c r="G76" s="87">
        <v>194.6</v>
      </c>
      <c r="H76" s="88">
        <v>268.4</v>
      </c>
      <c r="J76" s="2"/>
      <c r="L76" s="1"/>
      <c r="M76" s="1"/>
      <c r="N76" s="269"/>
      <c r="O76" s="269"/>
    </row>
    <row r="77" spans="1:15" ht="12.75">
      <c r="A77" s="199">
        <v>4</v>
      </c>
      <c r="B77" s="129" t="s">
        <v>3</v>
      </c>
      <c r="C77" s="195" t="s">
        <v>29</v>
      </c>
      <c r="D77" s="129" t="s">
        <v>172</v>
      </c>
      <c r="E77" s="85">
        <v>1973</v>
      </c>
      <c r="F77" s="85">
        <v>261874242000</v>
      </c>
      <c r="G77" s="87">
        <v>302219.75</v>
      </c>
      <c r="H77" s="88">
        <v>502528.8</v>
      </c>
      <c r="J77" s="2"/>
      <c r="L77" s="1"/>
      <c r="M77" s="1"/>
      <c r="N77" s="269"/>
      <c r="O77" s="269"/>
    </row>
    <row r="78" spans="1:15" ht="12.75">
      <c r="A78" s="199">
        <v>4</v>
      </c>
      <c r="B78" s="129" t="s">
        <v>3</v>
      </c>
      <c r="C78" s="195" t="s">
        <v>30</v>
      </c>
      <c r="D78" s="129" t="s">
        <v>173</v>
      </c>
      <c r="E78" s="85">
        <v>295</v>
      </c>
      <c r="F78" s="85">
        <v>6906914000</v>
      </c>
      <c r="G78" s="87">
        <v>2793.03</v>
      </c>
      <c r="H78" s="88">
        <v>4013.64</v>
      </c>
      <c r="J78" s="2"/>
      <c r="L78" s="1"/>
      <c r="M78" s="1"/>
      <c r="N78" s="269"/>
      <c r="O78" s="269"/>
    </row>
    <row r="79" spans="1:15" ht="12.75">
      <c r="A79" s="199">
        <v>4</v>
      </c>
      <c r="B79" s="129" t="s">
        <v>3</v>
      </c>
      <c r="C79" s="195" t="s">
        <v>31</v>
      </c>
      <c r="D79" s="129" t="s">
        <v>174</v>
      </c>
      <c r="E79" s="85">
        <v>1511</v>
      </c>
      <c r="F79" s="85">
        <v>162943308000</v>
      </c>
      <c r="G79" s="87">
        <v>425566.42</v>
      </c>
      <c r="H79" s="88">
        <v>350968.05</v>
      </c>
      <c r="J79" s="2"/>
      <c r="L79" s="1"/>
      <c r="M79" s="1"/>
      <c r="N79" s="269"/>
      <c r="O79" s="269"/>
    </row>
    <row r="80" spans="1:15" ht="12.75">
      <c r="A80" s="199">
        <v>4</v>
      </c>
      <c r="B80" s="129" t="s">
        <v>3</v>
      </c>
      <c r="C80" s="195" t="s">
        <v>157</v>
      </c>
      <c r="D80" s="129" t="s">
        <v>164</v>
      </c>
      <c r="E80" s="85">
        <v>12</v>
      </c>
      <c r="F80" s="85">
        <v>4147150000</v>
      </c>
      <c r="G80" s="87">
        <v>13640.06</v>
      </c>
      <c r="H80" s="88">
        <v>658.06</v>
      </c>
      <c r="J80" s="2"/>
      <c r="L80" s="1"/>
      <c r="M80" s="1"/>
      <c r="N80" s="269"/>
      <c r="O80" s="269"/>
    </row>
    <row r="81" spans="1:15" ht="12.75">
      <c r="A81" s="199">
        <v>4</v>
      </c>
      <c r="B81" s="129" t="s">
        <v>3</v>
      </c>
      <c r="C81" s="195" t="s">
        <v>32</v>
      </c>
      <c r="D81" s="129" t="s">
        <v>33</v>
      </c>
      <c r="E81" s="85">
        <v>4830</v>
      </c>
      <c r="F81" s="85">
        <v>120022336000</v>
      </c>
      <c r="G81" s="87">
        <v>835085.79</v>
      </c>
      <c r="H81" s="88">
        <v>22.2</v>
      </c>
      <c r="J81" s="2"/>
      <c r="L81" s="1"/>
      <c r="M81" s="1"/>
      <c r="N81" s="269"/>
      <c r="O81" s="269"/>
    </row>
    <row r="82" spans="1:15" ht="12.75">
      <c r="A82" s="199">
        <v>4</v>
      </c>
      <c r="B82" s="129" t="s">
        <v>3</v>
      </c>
      <c r="C82" s="195" t="s">
        <v>34</v>
      </c>
      <c r="D82" s="129" t="s">
        <v>175</v>
      </c>
      <c r="E82" s="85">
        <v>3</v>
      </c>
      <c r="F82" s="85">
        <v>1038519000</v>
      </c>
      <c r="G82" s="87">
        <v>6757.27</v>
      </c>
      <c r="H82" s="88">
        <v>0</v>
      </c>
      <c r="J82" s="2"/>
      <c r="L82" s="1"/>
      <c r="M82" s="1"/>
      <c r="N82" s="269"/>
      <c r="O82" s="269"/>
    </row>
    <row r="83" spans="1:15" ht="12.75">
      <c r="A83" s="199">
        <v>4</v>
      </c>
      <c r="B83" s="129" t="s">
        <v>3</v>
      </c>
      <c r="C83" s="195" t="s">
        <v>35</v>
      </c>
      <c r="D83" s="129" t="s">
        <v>176</v>
      </c>
      <c r="E83" s="85">
        <v>3540</v>
      </c>
      <c r="F83" s="85">
        <v>67464583000</v>
      </c>
      <c r="G83" s="87">
        <v>1248868.39</v>
      </c>
      <c r="H83" s="88">
        <v>47.75</v>
      </c>
      <c r="J83" s="2"/>
      <c r="L83" s="1"/>
      <c r="M83" s="1"/>
      <c r="N83" s="269"/>
      <c r="O83" s="269"/>
    </row>
    <row r="84" spans="1:15" ht="12.75">
      <c r="A84" s="199">
        <v>4</v>
      </c>
      <c r="B84" s="129" t="s">
        <v>3</v>
      </c>
      <c r="C84" s="195" t="s">
        <v>36</v>
      </c>
      <c r="D84" s="129" t="s">
        <v>37</v>
      </c>
      <c r="E84" s="85">
        <v>152</v>
      </c>
      <c r="F84" s="85">
        <v>19673053000</v>
      </c>
      <c r="G84" s="87">
        <v>258764.67</v>
      </c>
      <c r="H84" s="88">
        <v>0</v>
      </c>
      <c r="J84" s="2"/>
      <c r="L84" s="1"/>
      <c r="M84" s="1"/>
      <c r="N84" s="269"/>
      <c r="O84" s="269"/>
    </row>
    <row r="85" spans="1:15" ht="12.75">
      <c r="A85" s="199">
        <v>4</v>
      </c>
      <c r="B85" s="129" t="s">
        <v>3</v>
      </c>
      <c r="C85" s="195" t="s">
        <v>38</v>
      </c>
      <c r="D85" s="129" t="s">
        <v>177</v>
      </c>
      <c r="E85" s="85">
        <v>1230</v>
      </c>
      <c r="F85" s="85">
        <v>405594576000</v>
      </c>
      <c r="G85" s="87">
        <v>2063498.85</v>
      </c>
      <c r="H85" s="88">
        <v>26</v>
      </c>
      <c r="J85" s="2"/>
      <c r="L85" s="1"/>
      <c r="M85" s="1"/>
      <c r="N85" s="269"/>
      <c r="O85" s="269"/>
    </row>
    <row r="86" spans="1:15" ht="12.75">
      <c r="A86" s="199">
        <v>4</v>
      </c>
      <c r="B86" s="129" t="s">
        <v>3</v>
      </c>
      <c r="C86" s="195" t="s">
        <v>158</v>
      </c>
      <c r="D86" s="129" t="s">
        <v>165</v>
      </c>
      <c r="E86" s="85">
        <v>463</v>
      </c>
      <c r="F86" s="85">
        <v>75684779000</v>
      </c>
      <c r="G86" s="87">
        <v>662562.38</v>
      </c>
      <c r="H86" s="88">
        <v>497.1</v>
      </c>
      <c r="J86" s="2"/>
      <c r="L86" s="1"/>
      <c r="M86" s="1"/>
      <c r="N86" s="269"/>
      <c r="O86" s="269"/>
    </row>
    <row r="87" spans="1:15" ht="12.75">
      <c r="A87" s="199">
        <v>4</v>
      </c>
      <c r="B87" s="129" t="s">
        <v>3</v>
      </c>
      <c r="C87" s="195" t="s">
        <v>159</v>
      </c>
      <c r="D87" s="129" t="s">
        <v>166</v>
      </c>
      <c r="E87" s="85">
        <v>506</v>
      </c>
      <c r="F87" s="85">
        <v>65792362000</v>
      </c>
      <c r="G87" s="87">
        <v>349039.92</v>
      </c>
      <c r="H87" s="88">
        <v>29059.05</v>
      </c>
      <c r="J87" s="2"/>
      <c r="L87" s="1"/>
      <c r="M87" s="1"/>
      <c r="N87" s="269"/>
      <c r="O87" s="269"/>
    </row>
    <row r="88" spans="1:8" ht="12.75">
      <c r="A88" s="199">
        <v>4</v>
      </c>
      <c r="B88" s="129" t="s">
        <v>3</v>
      </c>
      <c r="C88" s="195"/>
      <c r="D88" s="275" t="s">
        <v>2675</v>
      </c>
      <c r="E88" s="85">
        <v>225</v>
      </c>
      <c r="F88" s="85">
        <v>54935303000</v>
      </c>
      <c r="G88" s="87">
        <v>31864621.36</v>
      </c>
      <c r="H88" s="88">
        <v>77738.2</v>
      </c>
    </row>
    <row r="89" spans="1:8" ht="13.5" thickBot="1">
      <c r="A89" s="216">
        <v>4</v>
      </c>
      <c r="B89" s="160" t="s">
        <v>3</v>
      </c>
      <c r="C89" s="196"/>
      <c r="D89" s="276" t="s">
        <v>2676</v>
      </c>
      <c r="E89" s="161">
        <v>2089</v>
      </c>
      <c r="F89" s="161">
        <v>13310399500</v>
      </c>
      <c r="G89" s="200">
        <v>552360.42</v>
      </c>
      <c r="H89" s="201">
        <v>80182.49</v>
      </c>
    </row>
    <row r="90" spans="1:8" ht="13.5" thickBot="1">
      <c r="A90" s="313" t="s">
        <v>129</v>
      </c>
      <c r="B90" s="314"/>
      <c r="C90" s="314"/>
      <c r="D90" s="315"/>
      <c r="E90" s="73">
        <f>SUM(E70:E89)</f>
        <v>83450</v>
      </c>
      <c r="F90" s="73">
        <f>SUM(F70:F89)</f>
        <v>5016372455500</v>
      </c>
      <c r="G90" s="115">
        <f>SUM(G70:G89)</f>
        <v>46618605.45</v>
      </c>
      <c r="H90" s="116">
        <f>SUM(H70:H89)</f>
        <v>10328907.13</v>
      </c>
    </row>
    <row r="91" spans="1:15" ht="12.75">
      <c r="A91" s="202">
        <v>5</v>
      </c>
      <c r="B91" s="203" t="s">
        <v>4</v>
      </c>
      <c r="C91" s="204" t="s">
        <v>21</v>
      </c>
      <c r="D91" s="203" t="s">
        <v>22</v>
      </c>
      <c r="E91" s="205">
        <v>58438</v>
      </c>
      <c r="F91" s="205">
        <v>2001056608000</v>
      </c>
      <c r="G91" s="206">
        <v>5395419.52</v>
      </c>
      <c r="H91" s="207">
        <v>6029796.08</v>
      </c>
      <c r="J91" s="2"/>
      <c r="L91" s="1"/>
      <c r="M91" s="1"/>
      <c r="N91" s="269"/>
      <c r="O91" s="269"/>
    </row>
    <row r="92" spans="1:15" ht="12.75">
      <c r="A92" s="199">
        <v>5</v>
      </c>
      <c r="B92" s="129" t="s">
        <v>4</v>
      </c>
      <c r="C92" s="195" t="s">
        <v>23</v>
      </c>
      <c r="D92" s="129" t="s">
        <v>24</v>
      </c>
      <c r="E92" s="85">
        <v>34</v>
      </c>
      <c r="F92" s="85">
        <v>115776554000</v>
      </c>
      <c r="G92" s="87">
        <v>1294749.01</v>
      </c>
      <c r="H92" s="88">
        <v>165518.19</v>
      </c>
      <c r="J92" s="2"/>
      <c r="L92" s="1"/>
      <c r="M92" s="1"/>
      <c r="N92" s="269"/>
      <c r="O92" s="269"/>
    </row>
    <row r="93" spans="1:15" ht="12.75">
      <c r="A93" s="199">
        <v>5</v>
      </c>
      <c r="B93" s="129" t="s">
        <v>4</v>
      </c>
      <c r="C93" s="195" t="s">
        <v>25</v>
      </c>
      <c r="D93" s="129" t="s">
        <v>169</v>
      </c>
      <c r="E93" s="85">
        <v>207</v>
      </c>
      <c r="F93" s="85">
        <v>177713448000</v>
      </c>
      <c r="G93" s="87">
        <v>733032.4</v>
      </c>
      <c r="H93" s="88">
        <v>212387.38</v>
      </c>
      <c r="J93" s="2"/>
      <c r="L93" s="1"/>
      <c r="M93" s="1"/>
      <c r="N93" s="269"/>
      <c r="O93" s="269"/>
    </row>
    <row r="94" spans="1:15" ht="12.75">
      <c r="A94" s="199">
        <v>5</v>
      </c>
      <c r="B94" s="129" t="s">
        <v>4</v>
      </c>
      <c r="C94" s="195" t="s">
        <v>26</v>
      </c>
      <c r="D94" s="129" t="s">
        <v>170</v>
      </c>
      <c r="E94" s="85">
        <v>90</v>
      </c>
      <c r="F94" s="85">
        <v>18148695000</v>
      </c>
      <c r="G94" s="87">
        <v>504397.86</v>
      </c>
      <c r="H94" s="88">
        <v>3722.93</v>
      </c>
      <c r="J94" s="2"/>
      <c r="L94" s="1"/>
      <c r="M94" s="1"/>
      <c r="N94" s="269"/>
      <c r="O94" s="269"/>
    </row>
    <row r="95" spans="1:15" ht="12.75">
      <c r="A95" s="199">
        <v>5</v>
      </c>
      <c r="B95" s="129" t="s">
        <v>4</v>
      </c>
      <c r="C95" s="195" t="s">
        <v>155</v>
      </c>
      <c r="D95" s="129" t="s">
        <v>163</v>
      </c>
      <c r="E95" s="85">
        <v>394</v>
      </c>
      <c r="F95" s="85">
        <v>49592402000</v>
      </c>
      <c r="G95" s="87">
        <v>83656.81</v>
      </c>
      <c r="H95" s="88">
        <v>113099.01</v>
      </c>
      <c r="J95" s="2"/>
      <c r="L95" s="1"/>
      <c r="M95" s="1"/>
      <c r="N95" s="269"/>
      <c r="O95" s="269"/>
    </row>
    <row r="96" spans="1:15" ht="12.75">
      <c r="A96" s="199">
        <v>5</v>
      </c>
      <c r="B96" s="129" t="s">
        <v>4</v>
      </c>
      <c r="C96" s="195" t="s">
        <v>27</v>
      </c>
      <c r="D96" s="129" t="s">
        <v>28</v>
      </c>
      <c r="E96" s="85">
        <v>6</v>
      </c>
      <c r="F96" s="85">
        <v>7005415000</v>
      </c>
      <c r="G96" s="87">
        <v>982138.42</v>
      </c>
      <c r="H96" s="88">
        <v>2195.9</v>
      </c>
      <c r="J96" s="2"/>
      <c r="L96" s="1"/>
      <c r="M96" s="1"/>
      <c r="N96" s="269"/>
      <c r="O96" s="269"/>
    </row>
    <row r="97" spans="1:15" ht="12.75">
      <c r="A97" s="199">
        <v>5</v>
      </c>
      <c r="B97" s="129" t="s">
        <v>4</v>
      </c>
      <c r="C97" s="195" t="s">
        <v>29</v>
      </c>
      <c r="D97" s="129" t="s">
        <v>172</v>
      </c>
      <c r="E97" s="85">
        <v>1797</v>
      </c>
      <c r="F97" s="85">
        <v>148919678000</v>
      </c>
      <c r="G97" s="87">
        <v>182951.86</v>
      </c>
      <c r="H97" s="88">
        <v>378651.44</v>
      </c>
      <c r="J97" s="2"/>
      <c r="L97" s="1"/>
      <c r="M97" s="1"/>
      <c r="N97" s="269"/>
      <c r="O97" s="269"/>
    </row>
    <row r="98" spans="1:15" ht="12.75">
      <c r="A98" s="199">
        <v>5</v>
      </c>
      <c r="B98" s="129" t="s">
        <v>4</v>
      </c>
      <c r="C98" s="195" t="s">
        <v>30</v>
      </c>
      <c r="D98" s="129" t="s">
        <v>173</v>
      </c>
      <c r="E98" s="85">
        <v>142</v>
      </c>
      <c r="F98" s="85">
        <v>25063020000</v>
      </c>
      <c r="G98" s="87">
        <v>31758.2</v>
      </c>
      <c r="H98" s="88">
        <v>15163.13</v>
      </c>
      <c r="J98" s="2"/>
      <c r="L98" s="1"/>
      <c r="M98" s="1"/>
      <c r="N98" s="269"/>
      <c r="O98" s="269"/>
    </row>
    <row r="99" spans="1:15" ht="12.75">
      <c r="A99" s="199">
        <v>5</v>
      </c>
      <c r="B99" s="129" t="s">
        <v>4</v>
      </c>
      <c r="C99" s="195" t="s">
        <v>31</v>
      </c>
      <c r="D99" s="129" t="s">
        <v>174</v>
      </c>
      <c r="E99" s="85">
        <v>1446</v>
      </c>
      <c r="F99" s="85">
        <v>102347202000</v>
      </c>
      <c r="G99" s="87">
        <v>1025664.83</v>
      </c>
      <c r="H99" s="88">
        <v>263524.19</v>
      </c>
      <c r="J99" s="2"/>
      <c r="L99" s="1"/>
      <c r="M99" s="1"/>
      <c r="N99" s="269"/>
      <c r="O99" s="269"/>
    </row>
    <row r="100" spans="1:15" ht="12.75">
      <c r="A100" s="199">
        <v>5</v>
      </c>
      <c r="B100" s="129" t="s">
        <v>4</v>
      </c>
      <c r="C100" s="195" t="s">
        <v>157</v>
      </c>
      <c r="D100" s="129" t="s">
        <v>164</v>
      </c>
      <c r="E100" s="85">
        <v>3</v>
      </c>
      <c r="F100" s="85">
        <v>1023448000</v>
      </c>
      <c r="G100" s="87">
        <v>3602.8</v>
      </c>
      <c r="H100" s="88">
        <v>398.87</v>
      </c>
      <c r="J100" s="2"/>
      <c r="L100" s="1"/>
      <c r="M100" s="1"/>
      <c r="N100" s="269"/>
      <c r="O100" s="269"/>
    </row>
    <row r="101" spans="1:15" ht="12.75">
      <c r="A101" s="199">
        <v>5</v>
      </c>
      <c r="B101" s="129" t="s">
        <v>4</v>
      </c>
      <c r="C101" s="195" t="s">
        <v>32</v>
      </c>
      <c r="D101" s="129" t="s">
        <v>33</v>
      </c>
      <c r="E101" s="85">
        <v>6170</v>
      </c>
      <c r="F101" s="85">
        <v>132601419000</v>
      </c>
      <c r="G101" s="87">
        <v>1252814.46</v>
      </c>
      <c r="H101" s="88">
        <v>2981.34</v>
      </c>
      <c r="J101" s="2"/>
      <c r="L101" s="1"/>
      <c r="M101" s="1"/>
      <c r="N101" s="269"/>
      <c r="O101" s="269"/>
    </row>
    <row r="102" spans="1:15" ht="12.75">
      <c r="A102" s="199">
        <v>5</v>
      </c>
      <c r="B102" s="129" t="s">
        <v>4</v>
      </c>
      <c r="C102" s="195" t="s">
        <v>34</v>
      </c>
      <c r="D102" s="129" t="s">
        <v>175</v>
      </c>
      <c r="E102" s="85">
        <v>23</v>
      </c>
      <c r="F102" s="85">
        <v>38668584000</v>
      </c>
      <c r="G102" s="87">
        <v>446286.24</v>
      </c>
      <c r="H102" s="88">
        <v>0</v>
      </c>
      <c r="J102" s="2"/>
      <c r="L102" s="1"/>
      <c r="M102" s="1"/>
      <c r="N102" s="269"/>
      <c r="O102" s="269"/>
    </row>
    <row r="103" spans="1:15" ht="12.75">
      <c r="A103" s="199">
        <v>5</v>
      </c>
      <c r="B103" s="129" t="s">
        <v>4</v>
      </c>
      <c r="C103" s="195" t="s">
        <v>35</v>
      </c>
      <c r="D103" s="129" t="s">
        <v>176</v>
      </c>
      <c r="E103" s="85">
        <v>3148</v>
      </c>
      <c r="F103" s="85">
        <v>87158519000</v>
      </c>
      <c r="G103" s="87">
        <v>3011918.69</v>
      </c>
      <c r="H103" s="88">
        <v>777.2</v>
      </c>
      <c r="J103" s="2"/>
      <c r="L103" s="1"/>
      <c r="M103" s="1"/>
      <c r="N103" s="269"/>
      <c r="O103" s="269"/>
    </row>
    <row r="104" spans="1:15" ht="12.75">
      <c r="A104" s="199">
        <v>5</v>
      </c>
      <c r="B104" s="129" t="s">
        <v>4</v>
      </c>
      <c r="C104" s="195" t="s">
        <v>36</v>
      </c>
      <c r="D104" s="129" t="s">
        <v>37</v>
      </c>
      <c r="E104" s="85">
        <v>163</v>
      </c>
      <c r="F104" s="85">
        <v>13298164000</v>
      </c>
      <c r="G104" s="87">
        <v>235122.46</v>
      </c>
      <c r="H104" s="88">
        <v>0</v>
      </c>
      <c r="J104" s="2"/>
      <c r="L104" s="1"/>
      <c r="M104" s="1"/>
      <c r="N104" s="269"/>
      <c r="O104" s="269"/>
    </row>
    <row r="105" spans="1:15" ht="12.75">
      <c r="A105" s="199">
        <v>5</v>
      </c>
      <c r="B105" s="129" t="s">
        <v>4</v>
      </c>
      <c r="C105" s="195" t="s">
        <v>38</v>
      </c>
      <c r="D105" s="129" t="s">
        <v>177</v>
      </c>
      <c r="E105" s="85">
        <v>1330</v>
      </c>
      <c r="F105" s="85">
        <v>189086082000</v>
      </c>
      <c r="G105" s="87">
        <v>1543860.23</v>
      </c>
      <c r="H105" s="88">
        <v>0</v>
      </c>
      <c r="J105" s="2"/>
      <c r="L105" s="1"/>
      <c r="M105" s="1"/>
      <c r="N105" s="269"/>
      <c r="O105" s="269"/>
    </row>
    <row r="106" spans="1:15" ht="12.75">
      <c r="A106" s="199">
        <v>5</v>
      </c>
      <c r="B106" s="129" t="s">
        <v>4</v>
      </c>
      <c r="C106" s="195" t="s">
        <v>158</v>
      </c>
      <c r="D106" s="129" t="s">
        <v>165</v>
      </c>
      <c r="E106" s="85">
        <v>301</v>
      </c>
      <c r="F106" s="85">
        <v>62617852000</v>
      </c>
      <c r="G106" s="87">
        <v>523262.76</v>
      </c>
      <c r="H106" s="88">
        <v>8505.97</v>
      </c>
      <c r="J106" s="2"/>
      <c r="L106" s="1"/>
      <c r="M106" s="1"/>
      <c r="N106" s="269"/>
      <c r="O106" s="269"/>
    </row>
    <row r="107" spans="1:15" ht="12.75">
      <c r="A107" s="199">
        <v>5</v>
      </c>
      <c r="B107" s="129" t="s">
        <v>4</v>
      </c>
      <c r="C107" s="195" t="s">
        <v>159</v>
      </c>
      <c r="D107" s="129" t="s">
        <v>166</v>
      </c>
      <c r="E107" s="85">
        <v>1687</v>
      </c>
      <c r="F107" s="85">
        <v>115157728000</v>
      </c>
      <c r="G107" s="87">
        <v>1246535.67</v>
      </c>
      <c r="H107" s="88">
        <v>14350.05</v>
      </c>
      <c r="J107" s="2"/>
      <c r="L107" s="1"/>
      <c r="M107" s="1"/>
      <c r="N107" s="269"/>
      <c r="O107" s="269"/>
    </row>
    <row r="108" spans="1:15" ht="12.75">
      <c r="A108" s="199">
        <v>5</v>
      </c>
      <c r="B108" s="129" t="s">
        <v>4</v>
      </c>
      <c r="C108" s="195" t="s">
        <v>39</v>
      </c>
      <c r="D108" s="129" t="s">
        <v>40</v>
      </c>
      <c r="E108" s="85">
        <v>1</v>
      </c>
      <c r="F108" s="85">
        <v>316586000</v>
      </c>
      <c r="G108" s="87">
        <v>5025.18</v>
      </c>
      <c r="H108" s="88">
        <v>0</v>
      </c>
      <c r="J108" s="2"/>
      <c r="L108" s="1"/>
      <c r="M108" s="1"/>
      <c r="N108" s="269"/>
      <c r="O108" s="269"/>
    </row>
    <row r="109" spans="1:15" ht="12.75">
      <c r="A109" s="199">
        <v>5</v>
      </c>
      <c r="B109" s="129" t="s">
        <v>4</v>
      </c>
      <c r="C109" s="195" t="s">
        <v>41</v>
      </c>
      <c r="D109" s="129" t="s">
        <v>49</v>
      </c>
      <c r="E109" s="85">
        <v>18</v>
      </c>
      <c r="F109" s="85">
        <v>18445000</v>
      </c>
      <c r="G109" s="87">
        <v>1356.87</v>
      </c>
      <c r="H109" s="88">
        <v>0</v>
      </c>
      <c r="J109" s="2"/>
      <c r="L109" s="1"/>
      <c r="M109" s="1"/>
      <c r="N109" s="269"/>
      <c r="O109" s="269"/>
    </row>
    <row r="110" spans="1:15" ht="12.75">
      <c r="A110" s="199">
        <v>5</v>
      </c>
      <c r="B110" s="129" t="s">
        <v>4</v>
      </c>
      <c r="C110" s="271"/>
      <c r="D110" s="275" t="s">
        <v>2675</v>
      </c>
      <c r="E110" s="272">
        <v>2530</v>
      </c>
      <c r="F110" s="272">
        <v>144171807000</v>
      </c>
      <c r="G110" s="273">
        <v>218757221.84</v>
      </c>
      <c r="H110" s="274">
        <v>156688.44</v>
      </c>
      <c r="J110" s="2"/>
      <c r="L110" s="1"/>
      <c r="M110" s="1"/>
      <c r="N110" s="269"/>
      <c r="O110" s="269"/>
    </row>
    <row r="111" spans="1:8" ht="13.5" thickBot="1">
      <c r="A111" s="216">
        <v>5</v>
      </c>
      <c r="B111" s="160" t="s">
        <v>4</v>
      </c>
      <c r="C111" s="196"/>
      <c r="D111" s="276" t="s">
        <v>2676</v>
      </c>
      <c r="E111" s="161">
        <v>1155</v>
      </c>
      <c r="F111" s="161">
        <v>17113877900</v>
      </c>
      <c r="G111" s="200">
        <v>1132694</v>
      </c>
      <c r="H111" s="201">
        <v>21890.35</v>
      </c>
    </row>
    <row r="112" spans="1:8" ht="13.5" thickBot="1">
      <c r="A112" s="313" t="s">
        <v>130</v>
      </c>
      <c r="B112" s="314"/>
      <c r="C112" s="314"/>
      <c r="D112" s="315"/>
      <c r="E112" s="73">
        <f>SUM(E91:E111)</f>
        <v>79083</v>
      </c>
      <c r="F112" s="73">
        <f>SUM(F91:F111)</f>
        <v>3446855533900</v>
      </c>
      <c r="G112" s="115">
        <f>SUM(G91:G111)</f>
        <v>238393470.11</v>
      </c>
      <c r="H112" s="116">
        <f>SUM(H91:H111)</f>
        <v>7389650.470000001</v>
      </c>
    </row>
    <row r="113" spans="1:15" ht="12.75">
      <c r="A113" s="202">
        <v>6</v>
      </c>
      <c r="B113" s="203" t="s">
        <v>5</v>
      </c>
      <c r="C113" s="204" t="s">
        <v>21</v>
      </c>
      <c r="D113" s="203" t="s">
        <v>22</v>
      </c>
      <c r="E113" s="205">
        <v>27128</v>
      </c>
      <c r="F113" s="205">
        <v>1647953436000</v>
      </c>
      <c r="G113" s="206">
        <v>2441819.53</v>
      </c>
      <c r="H113" s="207">
        <v>3927612.14</v>
      </c>
      <c r="J113" s="2"/>
      <c r="L113" s="1"/>
      <c r="M113" s="1"/>
      <c r="N113" s="269"/>
      <c r="O113" s="269"/>
    </row>
    <row r="114" spans="1:15" ht="12.75">
      <c r="A114" s="199">
        <v>6</v>
      </c>
      <c r="B114" s="129" t="s">
        <v>5</v>
      </c>
      <c r="C114" s="195" t="s">
        <v>23</v>
      </c>
      <c r="D114" s="129" t="s">
        <v>24</v>
      </c>
      <c r="E114" s="85">
        <v>64</v>
      </c>
      <c r="F114" s="85">
        <v>248042194000</v>
      </c>
      <c r="G114" s="87">
        <v>542734.84</v>
      </c>
      <c r="H114" s="88">
        <v>266290.53</v>
      </c>
      <c r="J114" s="2"/>
      <c r="L114" s="1"/>
      <c r="M114" s="1"/>
      <c r="N114" s="269"/>
      <c r="O114" s="269"/>
    </row>
    <row r="115" spans="1:15" ht="12.75">
      <c r="A115" s="199">
        <v>6</v>
      </c>
      <c r="B115" s="129" t="s">
        <v>5</v>
      </c>
      <c r="C115" s="195" t="s">
        <v>25</v>
      </c>
      <c r="D115" s="129" t="s">
        <v>169</v>
      </c>
      <c r="E115" s="85">
        <v>82</v>
      </c>
      <c r="F115" s="85">
        <v>411078187000</v>
      </c>
      <c r="G115" s="87">
        <v>2722845.11</v>
      </c>
      <c r="H115" s="88">
        <v>354388.19</v>
      </c>
      <c r="J115" s="2"/>
      <c r="L115" s="1"/>
      <c r="M115" s="1"/>
      <c r="N115" s="269"/>
      <c r="O115" s="269"/>
    </row>
    <row r="116" spans="1:15" ht="12.75">
      <c r="A116" s="199">
        <v>6</v>
      </c>
      <c r="B116" s="129" t="s">
        <v>5</v>
      </c>
      <c r="C116" s="195" t="s">
        <v>26</v>
      </c>
      <c r="D116" s="129" t="s">
        <v>170</v>
      </c>
      <c r="E116" s="85">
        <v>1</v>
      </c>
      <c r="F116" s="85">
        <v>50251142000</v>
      </c>
      <c r="G116" s="87">
        <v>810001.69</v>
      </c>
      <c r="H116" s="88">
        <v>14659.04</v>
      </c>
      <c r="J116" s="2"/>
      <c r="L116" s="1"/>
      <c r="M116" s="1"/>
      <c r="N116" s="269"/>
      <c r="O116" s="269"/>
    </row>
    <row r="117" spans="1:15" ht="12.75">
      <c r="A117" s="199">
        <v>6</v>
      </c>
      <c r="B117" s="129" t="s">
        <v>5</v>
      </c>
      <c r="C117" s="195" t="s">
        <v>155</v>
      </c>
      <c r="D117" s="129" t="s">
        <v>163</v>
      </c>
      <c r="E117" s="85">
        <v>198</v>
      </c>
      <c r="F117" s="85">
        <v>54467527000</v>
      </c>
      <c r="G117" s="87">
        <v>95694.52</v>
      </c>
      <c r="H117" s="88">
        <v>97635.2</v>
      </c>
      <c r="J117" s="2"/>
      <c r="L117" s="1"/>
      <c r="M117" s="1"/>
      <c r="N117" s="269"/>
      <c r="O117" s="269"/>
    </row>
    <row r="118" spans="1:15" ht="12.75">
      <c r="A118" s="199">
        <v>6</v>
      </c>
      <c r="B118" s="129" t="s">
        <v>5</v>
      </c>
      <c r="C118" s="195" t="s">
        <v>29</v>
      </c>
      <c r="D118" s="129" t="s">
        <v>172</v>
      </c>
      <c r="E118" s="85">
        <v>2055</v>
      </c>
      <c r="F118" s="85">
        <v>312313327000</v>
      </c>
      <c r="G118" s="87">
        <v>318219.52</v>
      </c>
      <c r="H118" s="88">
        <v>624660.09</v>
      </c>
      <c r="J118" s="2"/>
      <c r="L118" s="1"/>
      <c r="M118" s="1"/>
      <c r="N118" s="269"/>
      <c r="O118" s="269"/>
    </row>
    <row r="119" spans="1:15" ht="12.75">
      <c r="A119" s="199">
        <v>6</v>
      </c>
      <c r="B119" s="129" t="s">
        <v>5</v>
      </c>
      <c r="C119" s="195" t="s">
        <v>30</v>
      </c>
      <c r="D119" s="129" t="s">
        <v>173</v>
      </c>
      <c r="E119" s="85">
        <v>663</v>
      </c>
      <c r="F119" s="85">
        <v>91591556000</v>
      </c>
      <c r="G119" s="87">
        <v>26768.74</v>
      </c>
      <c r="H119" s="88">
        <v>21486.12</v>
      </c>
      <c r="J119" s="2"/>
      <c r="L119" s="1"/>
      <c r="M119" s="1"/>
      <c r="N119" s="269"/>
      <c r="O119" s="269"/>
    </row>
    <row r="120" spans="1:15" ht="12.75">
      <c r="A120" s="199">
        <v>6</v>
      </c>
      <c r="B120" s="129" t="s">
        <v>5</v>
      </c>
      <c r="C120" s="195" t="s">
        <v>31</v>
      </c>
      <c r="D120" s="129" t="s">
        <v>174</v>
      </c>
      <c r="E120" s="85">
        <v>1582</v>
      </c>
      <c r="F120" s="85">
        <v>221095835000</v>
      </c>
      <c r="G120" s="87">
        <v>393685.87</v>
      </c>
      <c r="H120" s="88">
        <v>498042.36</v>
      </c>
      <c r="J120" s="2"/>
      <c r="L120" s="1"/>
      <c r="M120" s="1"/>
      <c r="N120" s="269"/>
      <c r="O120" s="269"/>
    </row>
    <row r="121" spans="1:15" ht="12.75">
      <c r="A121" s="199">
        <v>6</v>
      </c>
      <c r="B121" s="129" t="s">
        <v>5</v>
      </c>
      <c r="C121" s="195" t="s">
        <v>157</v>
      </c>
      <c r="D121" s="129" t="s">
        <v>164</v>
      </c>
      <c r="E121" s="85">
        <v>10</v>
      </c>
      <c r="F121" s="85">
        <v>795712000</v>
      </c>
      <c r="G121" s="87">
        <v>1600</v>
      </c>
      <c r="H121" s="88">
        <v>183.7</v>
      </c>
      <c r="J121" s="2"/>
      <c r="L121" s="1"/>
      <c r="M121" s="1"/>
      <c r="N121" s="269"/>
      <c r="O121" s="269"/>
    </row>
    <row r="122" spans="1:15" ht="12.75">
      <c r="A122" s="199">
        <v>6</v>
      </c>
      <c r="B122" s="129" t="s">
        <v>5</v>
      </c>
      <c r="C122" s="195" t="s">
        <v>32</v>
      </c>
      <c r="D122" s="129" t="s">
        <v>33</v>
      </c>
      <c r="E122" s="85">
        <v>96</v>
      </c>
      <c r="F122" s="85">
        <v>6226909000</v>
      </c>
      <c r="G122" s="87">
        <v>22577.14</v>
      </c>
      <c r="H122" s="88">
        <v>0</v>
      </c>
      <c r="J122" s="2"/>
      <c r="L122" s="1"/>
      <c r="M122" s="1"/>
      <c r="N122" s="269"/>
      <c r="O122" s="269"/>
    </row>
    <row r="123" spans="1:15" ht="12.75">
      <c r="A123" s="199">
        <v>6</v>
      </c>
      <c r="B123" s="129" t="s">
        <v>5</v>
      </c>
      <c r="C123" s="195" t="s">
        <v>35</v>
      </c>
      <c r="D123" s="129" t="s">
        <v>176</v>
      </c>
      <c r="E123" s="85">
        <v>211</v>
      </c>
      <c r="F123" s="85">
        <v>8090796000</v>
      </c>
      <c r="G123" s="87">
        <v>142543.08</v>
      </c>
      <c r="H123" s="88">
        <v>62.7</v>
      </c>
      <c r="J123" s="2"/>
      <c r="L123" s="1"/>
      <c r="M123" s="1"/>
      <c r="N123" s="269"/>
      <c r="O123" s="269"/>
    </row>
    <row r="124" spans="1:15" ht="12.75">
      <c r="A124" s="199">
        <v>6</v>
      </c>
      <c r="B124" s="129" t="s">
        <v>5</v>
      </c>
      <c r="C124" s="195" t="s">
        <v>36</v>
      </c>
      <c r="D124" s="129" t="s">
        <v>37</v>
      </c>
      <c r="E124" s="85">
        <v>92</v>
      </c>
      <c r="F124" s="85">
        <v>23235134000</v>
      </c>
      <c r="G124" s="87">
        <v>153848.11</v>
      </c>
      <c r="H124" s="88">
        <v>0</v>
      </c>
      <c r="J124" s="2"/>
      <c r="L124" s="1"/>
      <c r="M124" s="1"/>
      <c r="N124" s="269"/>
      <c r="O124" s="269"/>
    </row>
    <row r="125" spans="1:15" ht="12.75">
      <c r="A125" s="199">
        <v>6</v>
      </c>
      <c r="B125" s="129" t="s">
        <v>5</v>
      </c>
      <c r="C125" s="195" t="s">
        <v>38</v>
      </c>
      <c r="D125" s="129" t="s">
        <v>177</v>
      </c>
      <c r="E125" s="85">
        <v>242</v>
      </c>
      <c r="F125" s="85">
        <v>104684750000</v>
      </c>
      <c r="G125" s="87">
        <v>461211.49</v>
      </c>
      <c r="H125" s="88">
        <v>0</v>
      </c>
      <c r="J125" s="2"/>
      <c r="L125" s="1"/>
      <c r="M125" s="1"/>
      <c r="N125" s="269"/>
      <c r="O125" s="269"/>
    </row>
    <row r="126" spans="1:15" ht="12.75">
      <c r="A126" s="199">
        <v>6</v>
      </c>
      <c r="B126" s="129" t="s">
        <v>5</v>
      </c>
      <c r="C126" s="195" t="s">
        <v>158</v>
      </c>
      <c r="D126" s="129" t="s">
        <v>165</v>
      </c>
      <c r="E126" s="85">
        <v>113</v>
      </c>
      <c r="F126" s="85">
        <v>17767085000</v>
      </c>
      <c r="G126" s="87">
        <v>234122.21</v>
      </c>
      <c r="H126" s="88">
        <v>0</v>
      </c>
      <c r="J126" s="2"/>
      <c r="L126" s="1"/>
      <c r="M126" s="1"/>
      <c r="N126" s="269"/>
      <c r="O126" s="269"/>
    </row>
    <row r="127" spans="1:15" ht="13.5" thickBot="1">
      <c r="A127" s="208">
        <v>6</v>
      </c>
      <c r="B127" s="160" t="s">
        <v>5</v>
      </c>
      <c r="C127" s="196" t="s">
        <v>159</v>
      </c>
      <c r="D127" s="160" t="s">
        <v>166</v>
      </c>
      <c r="E127" s="161">
        <v>494</v>
      </c>
      <c r="F127" s="161">
        <v>19116759000</v>
      </c>
      <c r="G127" s="162">
        <v>84296.92</v>
      </c>
      <c r="H127" s="163">
        <v>3342.84</v>
      </c>
      <c r="J127" s="2"/>
      <c r="L127" s="1"/>
      <c r="M127" s="1"/>
      <c r="N127" s="269"/>
      <c r="O127" s="269"/>
    </row>
    <row r="128" spans="1:8" ht="13.5" thickBot="1">
      <c r="A128" s="313" t="s">
        <v>131</v>
      </c>
      <c r="B128" s="314"/>
      <c r="C128" s="314"/>
      <c r="D128" s="315"/>
      <c r="E128" s="73">
        <f>SUM(E113:E127)</f>
        <v>33031</v>
      </c>
      <c r="F128" s="73">
        <f>SUM(F113:F127)</f>
        <v>3216710349000</v>
      </c>
      <c r="G128" s="115">
        <f>SUM(G113:G127)</f>
        <v>8451968.77</v>
      </c>
      <c r="H128" s="116">
        <f>SUM(H113:H127)</f>
        <v>5808362.910000001</v>
      </c>
    </row>
    <row r="129" spans="1:8" ht="12.75">
      <c r="A129" s="202">
        <v>7</v>
      </c>
      <c r="B129" s="203" t="s">
        <v>6</v>
      </c>
      <c r="C129" s="204" t="s">
        <v>21</v>
      </c>
      <c r="D129" s="203" t="s">
        <v>22</v>
      </c>
      <c r="E129" s="205">
        <v>112132</v>
      </c>
      <c r="F129" s="205">
        <v>5087041895000</v>
      </c>
      <c r="G129" s="206">
        <v>6860957.71</v>
      </c>
      <c r="H129" s="207">
        <v>11011367.89</v>
      </c>
    </row>
    <row r="130" spans="1:8" ht="12.75">
      <c r="A130" s="199">
        <v>7</v>
      </c>
      <c r="B130" s="129" t="s">
        <v>6</v>
      </c>
      <c r="C130" s="195" t="s">
        <v>23</v>
      </c>
      <c r="D130" s="129" t="s">
        <v>24</v>
      </c>
      <c r="E130" s="85">
        <v>33</v>
      </c>
      <c r="F130" s="85">
        <v>120756901000</v>
      </c>
      <c r="G130" s="87">
        <v>279546.81</v>
      </c>
      <c r="H130" s="88">
        <v>89757.23</v>
      </c>
    </row>
    <row r="131" spans="1:8" ht="12.75">
      <c r="A131" s="199">
        <v>7</v>
      </c>
      <c r="B131" s="129" t="s">
        <v>6</v>
      </c>
      <c r="C131" s="195" t="s">
        <v>25</v>
      </c>
      <c r="D131" s="129" t="s">
        <v>169</v>
      </c>
      <c r="E131" s="85">
        <v>174</v>
      </c>
      <c r="F131" s="85">
        <v>348506366000</v>
      </c>
      <c r="G131" s="87">
        <v>919599.9</v>
      </c>
      <c r="H131" s="88">
        <v>296683.8</v>
      </c>
    </row>
    <row r="132" spans="1:8" ht="12.75">
      <c r="A132" s="199">
        <v>7</v>
      </c>
      <c r="B132" s="129" t="s">
        <v>6</v>
      </c>
      <c r="C132" s="195" t="s">
        <v>26</v>
      </c>
      <c r="D132" s="129" t="s">
        <v>170</v>
      </c>
      <c r="E132" s="85">
        <v>9</v>
      </c>
      <c r="F132" s="85">
        <v>6977775000</v>
      </c>
      <c r="G132" s="87">
        <v>55353.6</v>
      </c>
      <c r="H132" s="88">
        <v>1456.8</v>
      </c>
    </row>
    <row r="133" spans="1:8" ht="12.75">
      <c r="A133" s="199">
        <v>7</v>
      </c>
      <c r="B133" s="129" t="s">
        <v>6</v>
      </c>
      <c r="C133" s="195" t="s">
        <v>155</v>
      </c>
      <c r="D133" s="129" t="s">
        <v>163</v>
      </c>
      <c r="E133" s="85">
        <v>512</v>
      </c>
      <c r="F133" s="85">
        <v>360331089000</v>
      </c>
      <c r="G133" s="87">
        <v>941219.46</v>
      </c>
      <c r="H133" s="88">
        <v>245541.3</v>
      </c>
    </row>
    <row r="134" spans="1:8" ht="12.75">
      <c r="A134" s="199">
        <v>7</v>
      </c>
      <c r="B134" s="129" t="s">
        <v>6</v>
      </c>
      <c r="C134" s="195" t="s">
        <v>156</v>
      </c>
      <c r="D134" s="129" t="s">
        <v>171</v>
      </c>
      <c r="E134" s="85">
        <v>3</v>
      </c>
      <c r="F134" s="85">
        <v>2476922000</v>
      </c>
      <c r="G134" s="87">
        <v>26492.56</v>
      </c>
      <c r="H134" s="88">
        <v>1853.65</v>
      </c>
    </row>
    <row r="135" spans="1:8" ht="12.75">
      <c r="A135" s="199">
        <v>7</v>
      </c>
      <c r="B135" s="129" t="s">
        <v>6</v>
      </c>
      <c r="C135" s="195" t="s">
        <v>29</v>
      </c>
      <c r="D135" s="129" t="s">
        <v>172</v>
      </c>
      <c r="E135" s="85">
        <v>4375</v>
      </c>
      <c r="F135" s="85">
        <v>497140483000</v>
      </c>
      <c r="G135" s="87">
        <v>613111.67</v>
      </c>
      <c r="H135" s="88">
        <v>985509.37</v>
      </c>
    </row>
    <row r="136" spans="1:8" ht="12.75">
      <c r="A136" s="199">
        <v>7</v>
      </c>
      <c r="B136" s="129" t="s">
        <v>6</v>
      </c>
      <c r="C136" s="195" t="s">
        <v>30</v>
      </c>
      <c r="D136" s="129" t="s">
        <v>173</v>
      </c>
      <c r="E136" s="85">
        <v>137</v>
      </c>
      <c r="F136" s="85">
        <v>6238014000</v>
      </c>
      <c r="G136" s="87">
        <v>4638.94</v>
      </c>
      <c r="H136" s="88">
        <v>11029.39</v>
      </c>
    </row>
    <row r="137" spans="1:8" ht="12.75">
      <c r="A137" s="199">
        <v>7</v>
      </c>
      <c r="B137" s="129" t="s">
        <v>6</v>
      </c>
      <c r="C137" s="195" t="s">
        <v>31</v>
      </c>
      <c r="D137" s="129" t="s">
        <v>174</v>
      </c>
      <c r="E137" s="85">
        <v>3679</v>
      </c>
      <c r="F137" s="85">
        <v>379711277000</v>
      </c>
      <c r="G137" s="87">
        <v>1625822.58</v>
      </c>
      <c r="H137" s="88">
        <v>691090.53</v>
      </c>
    </row>
    <row r="138" spans="1:8" ht="12.75">
      <c r="A138" s="199">
        <v>7</v>
      </c>
      <c r="B138" s="129" t="s">
        <v>6</v>
      </c>
      <c r="C138" s="195" t="s">
        <v>157</v>
      </c>
      <c r="D138" s="129" t="s">
        <v>164</v>
      </c>
      <c r="E138" s="85">
        <v>3</v>
      </c>
      <c r="F138" s="85">
        <v>2078265000</v>
      </c>
      <c r="G138" s="87">
        <v>5068.86</v>
      </c>
      <c r="H138" s="88">
        <v>259</v>
      </c>
    </row>
    <row r="139" spans="1:8" ht="12.75">
      <c r="A139" s="199">
        <v>7</v>
      </c>
      <c r="B139" s="129" t="s">
        <v>6</v>
      </c>
      <c r="C139" s="195" t="s">
        <v>32</v>
      </c>
      <c r="D139" s="129" t="s">
        <v>33</v>
      </c>
      <c r="E139" s="85">
        <v>3551</v>
      </c>
      <c r="F139" s="85">
        <v>191938430000</v>
      </c>
      <c r="G139" s="87">
        <v>947932.18</v>
      </c>
      <c r="H139" s="88">
        <v>67.35</v>
      </c>
    </row>
    <row r="140" spans="1:8" ht="12.75">
      <c r="A140" s="199">
        <v>7</v>
      </c>
      <c r="B140" s="129" t="s">
        <v>6</v>
      </c>
      <c r="C140" s="195" t="s">
        <v>34</v>
      </c>
      <c r="D140" s="129" t="s">
        <v>175</v>
      </c>
      <c r="E140" s="85">
        <v>8</v>
      </c>
      <c r="F140" s="85">
        <v>8575073000</v>
      </c>
      <c r="G140" s="87">
        <v>31096.08</v>
      </c>
      <c r="H140" s="88">
        <v>0</v>
      </c>
    </row>
    <row r="141" spans="1:8" ht="12.75">
      <c r="A141" s="199">
        <v>7</v>
      </c>
      <c r="B141" s="129" t="s">
        <v>6</v>
      </c>
      <c r="C141" s="195" t="s">
        <v>35</v>
      </c>
      <c r="D141" s="129" t="s">
        <v>176</v>
      </c>
      <c r="E141" s="85">
        <v>509</v>
      </c>
      <c r="F141" s="85">
        <v>48345105000</v>
      </c>
      <c r="G141" s="87">
        <v>835845.89</v>
      </c>
      <c r="H141" s="88">
        <v>0</v>
      </c>
    </row>
    <row r="142" spans="1:8" ht="12.75">
      <c r="A142" s="199">
        <v>7</v>
      </c>
      <c r="B142" s="129" t="s">
        <v>6</v>
      </c>
      <c r="C142" s="195" t="s">
        <v>36</v>
      </c>
      <c r="D142" s="129" t="s">
        <v>37</v>
      </c>
      <c r="E142" s="85">
        <v>132</v>
      </c>
      <c r="F142" s="85">
        <v>43999063000</v>
      </c>
      <c r="G142" s="87">
        <v>314903.28</v>
      </c>
      <c r="H142" s="88">
        <v>10.8</v>
      </c>
    </row>
    <row r="143" spans="1:8" ht="12.75">
      <c r="A143" s="199">
        <v>7</v>
      </c>
      <c r="B143" s="129" t="s">
        <v>6</v>
      </c>
      <c r="C143" s="195" t="s">
        <v>38</v>
      </c>
      <c r="D143" s="129" t="s">
        <v>177</v>
      </c>
      <c r="E143" s="85">
        <v>1134</v>
      </c>
      <c r="F143" s="85">
        <v>288785140000</v>
      </c>
      <c r="G143" s="87">
        <v>1708034.13</v>
      </c>
      <c r="H143" s="88">
        <v>0</v>
      </c>
    </row>
    <row r="144" spans="1:8" ht="12.75">
      <c r="A144" s="199">
        <v>7</v>
      </c>
      <c r="B144" s="129" t="s">
        <v>6</v>
      </c>
      <c r="C144" s="195" t="s">
        <v>158</v>
      </c>
      <c r="D144" s="129" t="s">
        <v>165</v>
      </c>
      <c r="E144" s="85">
        <v>433</v>
      </c>
      <c r="F144" s="85">
        <v>104151497000</v>
      </c>
      <c r="G144" s="87">
        <v>963043.76</v>
      </c>
      <c r="H144" s="88">
        <v>656.7</v>
      </c>
    </row>
    <row r="145" spans="1:8" ht="12.75">
      <c r="A145" s="199">
        <v>7</v>
      </c>
      <c r="B145" s="129" t="s">
        <v>6</v>
      </c>
      <c r="C145" s="195" t="s">
        <v>159</v>
      </c>
      <c r="D145" s="129" t="s">
        <v>166</v>
      </c>
      <c r="E145" s="85">
        <v>466</v>
      </c>
      <c r="F145" s="85">
        <v>228809557000</v>
      </c>
      <c r="G145" s="87">
        <v>1082571.8</v>
      </c>
      <c r="H145" s="88">
        <v>18253.05</v>
      </c>
    </row>
    <row r="146" spans="1:8" ht="12.75">
      <c r="A146" s="199">
        <v>7</v>
      </c>
      <c r="B146" s="129" t="s">
        <v>6</v>
      </c>
      <c r="C146" s="195" t="s">
        <v>39</v>
      </c>
      <c r="D146" s="129" t="s">
        <v>40</v>
      </c>
      <c r="E146" s="85">
        <v>5</v>
      </c>
      <c r="F146" s="85">
        <v>1115491000</v>
      </c>
      <c r="G146" s="87">
        <v>10485.9</v>
      </c>
      <c r="H146" s="88">
        <v>0</v>
      </c>
    </row>
    <row r="147" spans="1:8" ht="12.75">
      <c r="A147" s="199">
        <v>7</v>
      </c>
      <c r="B147" s="129" t="s">
        <v>6</v>
      </c>
      <c r="C147" s="195"/>
      <c r="D147" s="275" t="s">
        <v>2675</v>
      </c>
      <c r="E147" s="85">
        <v>361</v>
      </c>
      <c r="F147" s="85">
        <v>27937939500</v>
      </c>
      <c r="G147" s="87">
        <v>4108291.21</v>
      </c>
      <c r="H147" s="88">
        <v>12002.29</v>
      </c>
    </row>
    <row r="148" spans="1:8" ht="13.5" thickBot="1">
      <c r="A148" s="159">
        <v>7</v>
      </c>
      <c r="B148" s="160" t="s">
        <v>6</v>
      </c>
      <c r="C148" s="196"/>
      <c r="D148" s="276" t="s">
        <v>2676</v>
      </c>
      <c r="E148" s="161">
        <v>597</v>
      </c>
      <c r="F148" s="161">
        <v>46587334000</v>
      </c>
      <c r="G148" s="200">
        <v>1290619.52</v>
      </c>
      <c r="H148" s="201">
        <v>22138.21</v>
      </c>
    </row>
    <row r="149" spans="1:8" ht="13.5" thickBot="1">
      <c r="A149" s="313" t="s">
        <v>132</v>
      </c>
      <c r="B149" s="314"/>
      <c r="C149" s="314"/>
      <c r="D149" s="315"/>
      <c r="E149" s="73">
        <f>SUM(E129:E148)</f>
        <v>128253</v>
      </c>
      <c r="F149" s="73">
        <f>SUM(F129:F148)</f>
        <v>7801503616500</v>
      </c>
      <c r="G149" s="115">
        <f>SUM(G129:G148)</f>
        <v>22624635.839999996</v>
      </c>
      <c r="H149" s="116">
        <f>SUM(H129:H148)</f>
        <v>13387677.360000003</v>
      </c>
    </row>
    <row r="150" spans="1:8" ht="12.75">
      <c r="A150" s="202">
        <v>8</v>
      </c>
      <c r="B150" s="203" t="s">
        <v>7</v>
      </c>
      <c r="C150" s="204" t="s">
        <v>21</v>
      </c>
      <c r="D150" s="203" t="s">
        <v>22</v>
      </c>
      <c r="E150" s="205">
        <v>212644</v>
      </c>
      <c r="F150" s="205">
        <v>13444433320000</v>
      </c>
      <c r="G150" s="206">
        <v>11821606.72</v>
      </c>
      <c r="H150" s="207">
        <v>19978467.18</v>
      </c>
    </row>
    <row r="151" spans="1:8" ht="12.75">
      <c r="A151" s="199">
        <v>8</v>
      </c>
      <c r="B151" s="129" t="s">
        <v>7</v>
      </c>
      <c r="C151" s="195" t="s">
        <v>23</v>
      </c>
      <c r="D151" s="129" t="s">
        <v>24</v>
      </c>
      <c r="E151" s="85">
        <v>411</v>
      </c>
      <c r="F151" s="85">
        <v>660596765000</v>
      </c>
      <c r="G151" s="87">
        <v>846446.12</v>
      </c>
      <c r="H151" s="88">
        <v>575340.41</v>
      </c>
    </row>
    <row r="152" spans="1:8" ht="12.75">
      <c r="A152" s="199">
        <v>8</v>
      </c>
      <c r="B152" s="129" t="s">
        <v>7</v>
      </c>
      <c r="C152" s="195" t="s">
        <v>25</v>
      </c>
      <c r="D152" s="129" t="s">
        <v>169</v>
      </c>
      <c r="E152" s="85">
        <v>227</v>
      </c>
      <c r="F152" s="85">
        <v>853429878000</v>
      </c>
      <c r="G152" s="87">
        <v>2045297.67</v>
      </c>
      <c r="H152" s="88">
        <v>367933.19</v>
      </c>
    </row>
    <row r="153" spans="1:8" ht="12.75">
      <c r="A153" s="199">
        <v>8</v>
      </c>
      <c r="B153" s="129" t="s">
        <v>7</v>
      </c>
      <c r="C153" s="195" t="s">
        <v>26</v>
      </c>
      <c r="D153" s="129" t="s">
        <v>170</v>
      </c>
      <c r="E153" s="85">
        <v>11</v>
      </c>
      <c r="F153" s="85">
        <v>77952464000</v>
      </c>
      <c r="G153" s="87">
        <v>478263.66</v>
      </c>
      <c r="H153" s="88">
        <v>30703.61</v>
      </c>
    </row>
    <row r="154" spans="1:8" ht="12.75">
      <c r="A154" s="199">
        <v>8</v>
      </c>
      <c r="B154" s="129" t="s">
        <v>7</v>
      </c>
      <c r="C154" s="195" t="s">
        <v>155</v>
      </c>
      <c r="D154" s="129" t="s">
        <v>163</v>
      </c>
      <c r="E154" s="85">
        <v>1011</v>
      </c>
      <c r="F154" s="85">
        <v>607259080000</v>
      </c>
      <c r="G154" s="87">
        <v>995465.7</v>
      </c>
      <c r="H154" s="88">
        <v>603543.09</v>
      </c>
    </row>
    <row r="155" spans="1:8" ht="12.75">
      <c r="A155" s="199">
        <v>8</v>
      </c>
      <c r="B155" s="129" t="s">
        <v>7</v>
      </c>
      <c r="C155" s="195" t="s">
        <v>156</v>
      </c>
      <c r="D155" s="129" t="s">
        <v>171</v>
      </c>
      <c r="E155" s="85">
        <v>4</v>
      </c>
      <c r="F155" s="85">
        <v>5028455000</v>
      </c>
      <c r="G155" s="87">
        <v>14763.89</v>
      </c>
      <c r="H155" s="88">
        <v>969.84</v>
      </c>
    </row>
    <row r="156" spans="1:8" ht="12.75">
      <c r="A156" s="199">
        <v>8</v>
      </c>
      <c r="B156" s="129" t="s">
        <v>7</v>
      </c>
      <c r="C156" s="195" t="s">
        <v>29</v>
      </c>
      <c r="D156" s="129" t="s">
        <v>172</v>
      </c>
      <c r="E156" s="85">
        <v>10610</v>
      </c>
      <c r="F156" s="85">
        <v>1908887153000</v>
      </c>
      <c r="G156" s="87">
        <v>1554787.23</v>
      </c>
      <c r="H156" s="88">
        <v>2904001.69</v>
      </c>
    </row>
    <row r="157" spans="1:8" ht="12.75">
      <c r="A157" s="199">
        <v>8</v>
      </c>
      <c r="B157" s="129" t="s">
        <v>7</v>
      </c>
      <c r="C157" s="195" t="s">
        <v>30</v>
      </c>
      <c r="D157" s="129" t="s">
        <v>173</v>
      </c>
      <c r="E157" s="85">
        <v>1060</v>
      </c>
      <c r="F157" s="85">
        <v>484441621000</v>
      </c>
      <c r="G157" s="87">
        <v>172341.3</v>
      </c>
      <c r="H157" s="88">
        <v>96211.13</v>
      </c>
    </row>
    <row r="158" spans="1:8" ht="12.75">
      <c r="A158" s="199">
        <v>8</v>
      </c>
      <c r="B158" s="129" t="s">
        <v>7</v>
      </c>
      <c r="C158" s="195" t="s">
        <v>31</v>
      </c>
      <c r="D158" s="129" t="s">
        <v>174</v>
      </c>
      <c r="E158" s="85">
        <v>8283</v>
      </c>
      <c r="F158" s="85">
        <v>1923166509000</v>
      </c>
      <c r="G158" s="87">
        <v>2787530.19</v>
      </c>
      <c r="H158" s="88">
        <v>2334533.72</v>
      </c>
    </row>
    <row r="159" spans="1:8" ht="12.75">
      <c r="A159" s="199">
        <v>8</v>
      </c>
      <c r="B159" s="129" t="s">
        <v>7</v>
      </c>
      <c r="C159" s="195" t="s">
        <v>157</v>
      </c>
      <c r="D159" s="129" t="s">
        <v>164</v>
      </c>
      <c r="E159" s="85">
        <v>50</v>
      </c>
      <c r="F159" s="85">
        <v>45666450000</v>
      </c>
      <c r="G159" s="87">
        <v>84468.18</v>
      </c>
      <c r="H159" s="88">
        <v>2022.26</v>
      </c>
    </row>
    <row r="160" spans="1:8" ht="12.75">
      <c r="A160" s="199">
        <v>8</v>
      </c>
      <c r="B160" s="129" t="s">
        <v>7</v>
      </c>
      <c r="C160" s="195" t="s">
        <v>32</v>
      </c>
      <c r="D160" s="129" t="s">
        <v>33</v>
      </c>
      <c r="E160" s="85">
        <v>2510</v>
      </c>
      <c r="F160" s="85">
        <v>568295106000</v>
      </c>
      <c r="G160" s="87">
        <v>1253570.26</v>
      </c>
      <c r="H160" s="88">
        <v>329.47</v>
      </c>
    </row>
    <row r="161" spans="1:8" ht="12.75">
      <c r="A161" s="199">
        <v>8</v>
      </c>
      <c r="B161" s="129" t="s">
        <v>7</v>
      </c>
      <c r="C161" s="195" t="s">
        <v>34</v>
      </c>
      <c r="D161" s="129" t="s">
        <v>175</v>
      </c>
      <c r="E161" s="85">
        <v>4</v>
      </c>
      <c r="F161" s="85">
        <v>2161451000</v>
      </c>
      <c r="G161" s="87">
        <v>4173.4</v>
      </c>
      <c r="H161" s="88">
        <v>0</v>
      </c>
    </row>
    <row r="162" spans="1:8" ht="12.75">
      <c r="A162" s="199">
        <v>8</v>
      </c>
      <c r="B162" s="129" t="s">
        <v>7</v>
      </c>
      <c r="C162" s="195" t="s">
        <v>35</v>
      </c>
      <c r="D162" s="129" t="s">
        <v>176</v>
      </c>
      <c r="E162" s="85">
        <v>753</v>
      </c>
      <c r="F162" s="85">
        <v>113795340000</v>
      </c>
      <c r="G162" s="87">
        <v>1854207.42</v>
      </c>
      <c r="H162" s="88">
        <v>0</v>
      </c>
    </row>
    <row r="163" spans="1:8" ht="12.75">
      <c r="A163" s="199">
        <v>8</v>
      </c>
      <c r="B163" s="129" t="s">
        <v>7</v>
      </c>
      <c r="C163" s="195" t="s">
        <v>36</v>
      </c>
      <c r="D163" s="129" t="s">
        <v>37</v>
      </c>
      <c r="E163" s="85">
        <v>161</v>
      </c>
      <c r="F163" s="85">
        <v>126324134000</v>
      </c>
      <c r="G163" s="87">
        <v>454892.78</v>
      </c>
      <c r="H163" s="88">
        <v>0</v>
      </c>
    </row>
    <row r="164" spans="1:8" ht="12.75">
      <c r="A164" s="199">
        <v>8</v>
      </c>
      <c r="B164" s="129" t="s">
        <v>7</v>
      </c>
      <c r="C164" s="195" t="s">
        <v>38</v>
      </c>
      <c r="D164" s="129" t="s">
        <v>177</v>
      </c>
      <c r="E164" s="85">
        <v>2133</v>
      </c>
      <c r="F164" s="85">
        <v>1927473457000</v>
      </c>
      <c r="G164" s="87">
        <v>4175287.06</v>
      </c>
      <c r="H164" s="88">
        <v>0</v>
      </c>
    </row>
    <row r="165" spans="1:8" ht="12.75">
      <c r="A165" s="199">
        <v>8</v>
      </c>
      <c r="B165" s="129" t="s">
        <v>7</v>
      </c>
      <c r="C165" s="195" t="s">
        <v>158</v>
      </c>
      <c r="D165" s="129" t="s">
        <v>165</v>
      </c>
      <c r="E165" s="85">
        <v>1003</v>
      </c>
      <c r="F165" s="85">
        <v>573967857000</v>
      </c>
      <c r="G165" s="87">
        <v>2420508.1</v>
      </c>
      <c r="H165" s="88">
        <v>1049.4</v>
      </c>
    </row>
    <row r="166" spans="1:8" ht="12.75">
      <c r="A166" s="199">
        <v>8</v>
      </c>
      <c r="B166" s="129" t="s">
        <v>7</v>
      </c>
      <c r="C166" s="195" t="s">
        <v>159</v>
      </c>
      <c r="D166" s="129" t="s">
        <v>166</v>
      </c>
      <c r="E166" s="85">
        <v>2173</v>
      </c>
      <c r="F166" s="85">
        <v>212887464000</v>
      </c>
      <c r="G166" s="87">
        <v>509801.54</v>
      </c>
      <c r="H166" s="88">
        <v>20901.23</v>
      </c>
    </row>
    <row r="167" spans="1:8" ht="12.75">
      <c r="A167" s="199">
        <v>8</v>
      </c>
      <c r="B167" s="129" t="s">
        <v>7</v>
      </c>
      <c r="C167" s="271"/>
      <c r="D167" s="275" t="s">
        <v>2675</v>
      </c>
      <c r="E167" s="272">
        <v>38</v>
      </c>
      <c r="F167" s="272">
        <v>18020551000</v>
      </c>
      <c r="G167" s="273">
        <v>1170882.43</v>
      </c>
      <c r="H167" s="274">
        <v>14640.38</v>
      </c>
    </row>
    <row r="168" spans="1:8" ht="13.5" thickBot="1">
      <c r="A168" s="159">
        <v>8</v>
      </c>
      <c r="B168" s="160" t="s">
        <v>7</v>
      </c>
      <c r="C168" s="196"/>
      <c r="D168" s="276" t="s">
        <v>2676</v>
      </c>
      <c r="E168" s="161">
        <v>2241</v>
      </c>
      <c r="F168" s="161">
        <v>46551295000</v>
      </c>
      <c r="G168" s="200">
        <v>746501.21</v>
      </c>
      <c r="H168" s="201">
        <v>67539.35</v>
      </c>
    </row>
    <row r="169" spans="1:8" ht="13.5" thickBot="1">
      <c r="A169" s="313" t="s">
        <v>133</v>
      </c>
      <c r="B169" s="314"/>
      <c r="C169" s="314"/>
      <c r="D169" s="315"/>
      <c r="E169" s="73">
        <f>SUM(E150:E168)</f>
        <v>245327</v>
      </c>
      <c r="F169" s="73">
        <f>SUM(F150:F168)</f>
        <v>23600338350000</v>
      </c>
      <c r="G169" s="115">
        <f>SUM(G150:G168)</f>
        <v>33390794.860000003</v>
      </c>
      <c r="H169" s="116">
        <f>SUM(H150:H168)</f>
        <v>26998185.95</v>
      </c>
    </row>
    <row r="170" spans="1:15" ht="12.75">
      <c r="A170" s="202">
        <v>9</v>
      </c>
      <c r="B170" s="203" t="s">
        <v>8</v>
      </c>
      <c r="C170" s="204" t="s">
        <v>21</v>
      </c>
      <c r="D170" s="203" t="s">
        <v>22</v>
      </c>
      <c r="E170" s="205">
        <v>110941</v>
      </c>
      <c r="F170" s="205">
        <v>8370986106000</v>
      </c>
      <c r="G170" s="206">
        <v>6197669.72</v>
      </c>
      <c r="H170" s="207">
        <v>8292287.13</v>
      </c>
      <c r="J170" s="2"/>
      <c r="L170" s="1"/>
      <c r="M170" s="1"/>
      <c r="N170" s="269"/>
      <c r="O170" s="269"/>
    </row>
    <row r="171" spans="1:15" ht="12.75">
      <c r="A171" s="199">
        <v>9</v>
      </c>
      <c r="B171" s="129" t="s">
        <v>8</v>
      </c>
      <c r="C171" s="195" t="s">
        <v>23</v>
      </c>
      <c r="D171" s="129" t="s">
        <v>24</v>
      </c>
      <c r="E171" s="85">
        <v>623</v>
      </c>
      <c r="F171" s="85">
        <v>1611585138000</v>
      </c>
      <c r="G171" s="87">
        <v>1811253.59</v>
      </c>
      <c r="H171" s="88">
        <v>1308090.99</v>
      </c>
      <c r="J171" s="2"/>
      <c r="L171" s="1"/>
      <c r="M171" s="1"/>
      <c r="N171" s="269"/>
      <c r="O171" s="269"/>
    </row>
    <row r="172" spans="1:15" ht="12.75">
      <c r="A172" s="199">
        <v>9</v>
      </c>
      <c r="B172" s="129" t="s">
        <v>8</v>
      </c>
      <c r="C172" s="195" t="s">
        <v>25</v>
      </c>
      <c r="D172" s="129" t="s">
        <v>169</v>
      </c>
      <c r="E172" s="85">
        <v>308</v>
      </c>
      <c r="F172" s="85">
        <v>5414255734000</v>
      </c>
      <c r="G172" s="87">
        <v>7462397.83</v>
      </c>
      <c r="H172" s="88">
        <v>812523.31</v>
      </c>
      <c r="J172" s="2"/>
      <c r="L172" s="1"/>
      <c r="M172" s="1"/>
      <c r="N172" s="269"/>
      <c r="O172" s="269"/>
    </row>
    <row r="173" spans="1:15" ht="12.75">
      <c r="A173" s="199">
        <v>9</v>
      </c>
      <c r="B173" s="129" t="s">
        <v>8</v>
      </c>
      <c r="C173" s="195" t="s">
        <v>26</v>
      </c>
      <c r="D173" s="129" t="s">
        <v>170</v>
      </c>
      <c r="E173" s="85">
        <v>6</v>
      </c>
      <c r="F173" s="85">
        <v>42458095000</v>
      </c>
      <c r="G173" s="87">
        <v>98127.49</v>
      </c>
      <c r="H173" s="88">
        <v>17475.52</v>
      </c>
      <c r="J173" s="2"/>
      <c r="L173" s="1"/>
      <c r="M173" s="1"/>
      <c r="N173" s="269"/>
      <c r="O173" s="269"/>
    </row>
    <row r="174" spans="1:15" ht="12.75">
      <c r="A174" s="199">
        <v>9</v>
      </c>
      <c r="B174" s="129" t="s">
        <v>8</v>
      </c>
      <c r="C174" s="195" t="s">
        <v>155</v>
      </c>
      <c r="D174" s="129" t="s">
        <v>163</v>
      </c>
      <c r="E174" s="85">
        <v>823</v>
      </c>
      <c r="F174" s="85">
        <v>851950829000</v>
      </c>
      <c r="G174" s="87">
        <v>935116.98</v>
      </c>
      <c r="H174" s="88">
        <v>572186.59</v>
      </c>
      <c r="J174" s="2"/>
      <c r="L174" s="1"/>
      <c r="M174" s="1"/>
      <c r="N174" s="269"/>
      <c r="O174" s="269"/>
    </row>
    <row r="175" spans="1:15" ht="12.75">
      <c r="A175" s="199">
        <v>9</v>
      </c>
      <c r="B175" s="129" t="s">
        <v>8</v>
      </c>
      <c r="C175" s="195" t="s">
        <v>156</v>
      </c>
      <c r="D175" s="129" t="s">
        <v>171</v>
      </c>
      <c r="E175" s="85">
        <v>18</v>
      </c>
      <c r="F175" s="85">
        <v>3955439000</v>
      </c>
      <c r="G175" s="87">
        <v>23489.5</v>
      </c>
      <c r="H175" s="88">
        <v>849.6</v>
      </c>
      <c r="J175" s="2"/>
      <c r="L175" s="1"/>
      <c r="M175" s="1"/>
      <c r="N175" s="269"/>
      <c r="O175" s="269"/>
    </row>
    <row r="176" spans="1:15" ht="12.75">
      <c r="A176" s="199">
        <v>9</v>
      </c>
      <c r="B176" s="129" t="s">
        <v>8</v>
      </c>
      <c r="C176" s="195" t="s">
        <v>29</v>
      </c>
      <c r="D176" s="129" t="s">
        <v>172</v>
      </c>
      <c r="E176" s="85">
        <v>6328</v>
      </c>
      <c r="F176" s="85">
        <v>2201135480000</v>
      </c>
      <c r="G176" s="87">
        <v>1078711.75</v>
      </c>
      <c r="H176" s="88">
        <v>1310201.19</v>
      </c>
      <c r="J176" s="2"/>
      <c r="L176" s="1"/>
      <c r="M176" s="1"/>
      <c r="N176" s="269"/>
      <c r="O176" s="269"/>
    </row>
    <row r="177" spans="1:15" ht="12.75">
      <c r="A177" s="199">
        <v>9</v>
      </c>
      <c r="B177" s="129" t="s">
        <v>8</v>
      </c>
      <c r="C177" s="195" t="s">
        <v>30</v>
      </c>
      <c r="D177" s="129" t="s">
        <v>173</v>
      </c>
      <c r="E177" s="85">
        <v>2189</v>
      </c>
      <c r="F177" s="85">
        <v>532858273000</v>
      </c>
      <c r="G177" s="87">
        <v>115839.38</v>
      </c>
      <c r="H177" s="88">
        <v>128702.59</v>
      </c>
      <c r="J177" s="2"/>
      <c r="L177" s="1"/>
      <c r="M177" s="1"/>
      <c r="N177" s="269"/>
      <c r="O177" s="269"/>
    </row>
    <row r="178" spans="1:15" ht="12.75">
      <c r="A178" s="199">
        <v>9</v>
      </c>
      <c r="B178" s="129" t="s">
        <v>8</v>
      </c>
      <c r="C178" s="195" t="s">
        <v>31</v>
      </c>
      <c r="D178" s="129" t="s">
        <v>174</v>
      </c>
      <c r="E178" s="85">
        <v>3424</v>
      </c>
      <c r="F178" s="85">
        <v>2625070801000</v>
      </c>
      <c r="G178" s="87">
        <v>3330816.04</v>
      </c>
      <c r="H178" s="88">
        <v>1985040.42</v>
      </c>
      <c r="J178" s="2"/>
      <c r="L178" s="1"/>
      <c r="M178" s="1"/>
      <c r="N178" s="269"/>
      <c r="O178" s="269"/>
    </row>
    <row r="179" spans="1:15" ht="12.75">
      <c r="A179" s="199">
        <v>9</v>
      </c>
      <c r="B179" s="129" t="s">
        <v>8</v>
      </c>
      <c r="C179" s="195" t="s">
        <v>157</v>
      </c>
      <c r="D179" s="129" t="s">
        <v>164</v>
      </c>
      <c r="E179" s="85">
        <v>40</v>
      </c>
      <c r="F179" s="85">
        <v>70926952000</v>
      </c>
      <c r="G179" s="87">
        <v>115743.63</v>
      </c>
      <c r="H179" s="88">
        <v>4054.16</v>
      </c>
      <c r="J179" s="2"/>
      <c r="L179" s="1"/>
      <c r="M179" s="1"/>
      <c r="N179" s="269"/>
      <c r="O179" s="269"/>
    </row>
    <row r="180" spans="1:15" ht="12.75">
      <c r="A180" s="199">
        <v>9</v>
      </c>
      <c r="B180" s="129" t="s">
        <v>8</v>
      </c>
      <c r="C180" s="195" t="s">
        <v>32</v>
      </c>
      <c r="D180" s="129" t="s">
        <v>33</v>
      </c>
      <c r="E180" s="85">
        <v>921</v>
      </c>
      <c r="F180" s="85">
        <v>679814552000</v>
      </c>
      <c r="G180" s="87">
        <v>1056700.77</v>
      </c>
      <c r="H180" s="88">
        <v>78.12</v>
      </c>
      <c r="O180" s="269"/>
    </row>
    <row r="181" spans="1:15" ht="12.75">
      <c r="A181" s="199">
        <v>9</v>
      </c>
      <c r="B181" s="129" t="s">
        <v>8</v>
      </c>
      <c r="C181" s="195" t="s">
        <v>34</v>
      </c>
      <c r="D181" s="129" t="s">
        <v>175</v>
      </c>
      <c r="E181" s="85">
        <v>1</v>
      </c>
      <c r="F181" s="85">
        <v>19265536000</v>
      </c>
      <c r="G181" s="87">
        <v>32932.54</v>
      </c>
      <c r="H181" s="88">
        <v>0</v>
      </c>
      <c r="O181" s="269"/>
    </row>
    <row r="182" spans="1:15" ht="12.75">
      <c r="A182" s="199">
        <v>9</v>
      </c>
      <c r="B182" s="129" t="s">
        <v>8</v>
      </c>
      <c r="C182" s="195" t="s">
        <v>35</v>
      </c>
      <c r="D182" s="129" t="s">
        <v>176</v>
      </c>
      <c r="E182" s="85">
        <v>85</v>
      </c>
      <c r="F182" s="85">
        <v>83057902000</v>
      </c>
      <c r="G182" s="87">
        <v>406257.45</v>
      </c>
      <c r="H182" s="88">
        <v>0</v>
      </c>
      <c r="O182" s="269"/>
    </row>
    <row r="183" spans="1:15" ht="12.75">
      <c r="A183" s="199">
        <v>9</v>
      </c>
      <c r="B183" s="129" t="s">
        <v>8</v>
      </c>
      <c r="C183" s="195" t="s">
        <v>36</v>
      </c>
      <c r="D183" s="129" t="s">
        <v>37</v>
      </c>
      <c r="E183" s="85">
        <v>187</v>
      </c>
      <c r="F183" s="85">
        <v>239430712000</v>
      </c>
      <c r="G183" s="87">
        <v>509430.99</v>
      </c>
      <c r="H183" s="88">
        <v>0</v>
      </c>
      <c r="O183" s="269"/>
    </row>
    <row r="184" spans="1:15" ht="12.75">
      <c r="A184" s="199">
        <v>9</v>
      </c>
      <c r="B184" s="129" t="s">
        <v>8</v>
      </c>
      <c r="C184" s="195" t="s">
        <v>38</v>
      </c>
      <c r="D184" s="129" t="s">
        <v>177</v>
      </c>
      <c r="E184" s="85">
        <v>676</v>
      </c>
      <c r="F184" s="85">
        <v>1227528555000</v>
      </c>
      <c r="G184" s="87">
        <v>1763389.4</v>
      </c>
      <c r="H184" s="88">
        <v>496.35</v>
      </c>
      <c r="O184" s="269"/>
    </row>
    <row r="185" spans="1:15" ht="12.75">
      <c r="A185" s="199">
        <v>9</v>
      </c>
      <c r="B185" s="129" t="s">
        <v>8</v>
      </c>
      <c r="C185" s="195" t="s">
        <v>158</v>
      </c>
      <c r="D185" s="129" t="s">
        <v>165</v>
      </c>
      <c r="E185" s="85">
        <v>468</v>
      </c>
      <c r="F185" s="85">
        <v>485690949000</v>
      </c>
      <c r="G185" s="87">
        <v>1287993.97</v>
      </c>
      <c r="H185" s="88">
        <v>515.6</v>
      </c>
      <c r="O185" s="269"/>
    </row>
    <row r="186" spans="1:15" ht="12.75">
      <c r="A186" s="199">
        <v>9</v>
      </c>
      <c r="B186" s="129" t="s">
        <v>8</v>
      </c>
      <c r="C186" s="195" t="s">
        <v>159</v>
      </c>
      <c r="D186" s="129" t="s">
        <v>166</v>
      </c>
      <c r="E186" s="85">
        <v>159</v>
      </c>
      <c r="F186" s="85">
        <v>58764441000</v>
      </c>
      <c r="G186" s="87">
        <v>147097.28</v>
      </c>
      <c r="H186" s="88">
        <v>7231.84</v>
      </c>
      <c r="O186" s="269"/>
    </row>
    <row r="187" spans="1:15" ht="12.75">
      <c r="A187" s="199">
        <v>9</v>
      </c>
      <c r="B187" s="129" t="s">
        <v>8</v>
      </c>
      <c r="C187" s="271"/>
      <c r="D187" s="275" t="s">
        <v>2675</v>
      </c>
      <c r="E187" s="272">
        <v>34</v>
      </c>
      <c r="F187" s="272">
        <v>34449688000</v>
      </c>
      <c r="G187" s="273">
        <v>1770561.74</v>
      </c>
      <c r="H187" s="274">
        <v>22821.14</v>
      </c>
      <c r="O187" s="269"/>
    </row>
    <row r="188" spans="1:8" ht="13.5" thickBot="1">
      <c r="A188" s="159">
        <v>9</v>
      </c>
      <c r="B188" s="160" t="s">
        <v>8</v>
      </c>
      <c r="C188" s="196"/>
      <c r="D188" s="276" t="s">
        <v>2676</v>
      </c>
      <c r="E188" s="161">
        <v>119</v>
      </c>
      <c r="F188" s="161">
        <v>49034817000</v>
      </c>
      <c r="G188" s="200">
        <v>330745.9</v>
      </c>
      <c r="H188" s="201">
        <v>98138.63</v>
      </c>
    </row>
    <row r="189" spans="1:8" ht="13.5" thickBot="1">
      <c r="A189" s="313" t="s">
        <v>134</v>
      </c>
      <c r="B189" s="314"/>
      <c r="C189" s="314"/>
      <c r="D189" s="315"/>
      <c r="E189" s="73">
        <f>SUM(E170:E188)</f>
        <v>127350</v>
      </c>
      <c r="F189" s="73">
        <f>SUM(F170:F188)</f>
        <v>24602219999000</v>
      </c>
      <c r="G189" s="115">
        <f>SUM(G170:G188)</f>
        <v>28474275.949999988</v>
      </c>
      <c r="H189" s="116">
        <f>SUM(H170:H188)</f>
        <v>14560693.179999998</v>
      </c>
    </row>
    <row r="190" spans="1:15" ht="12.75">
      <c r="A190" s="202">
        <v>10</v>
      </c>
      <c r="B190" s="203" t="s">
        <v>9</v>
      </c>
      <c r="C190" s="204" t="s">
        <v>21</v>
      </c>
      <c r="D190" s="203" t="s">
        <v>22</v>
      </c>
      <c r="E190" s="205">
        <v>168232</v>
      </c>
      <c r="F190" s="205">
        <v>12942196310000</v>
      </c>
      <c r="G190" s="206">
        <v>12370200.05</v>
      </c>
      <c r="H190" s="207">
        <v>17862346.88</v>
      </c>
      <c r="J190" s="2"/>
      <c r="L190" s="1"/>
      <c r="M190" s="1"/>
      <c r="N190" s="269"/>
      <c r="O190" s="269"/>
    </row>
    <row r="191" spans="1:15" ht="12.75">
      <c r="A191" s="199">
        <v>10</v>
      </c>
      <c r="B191" s="129" t="s">
        <v>9</v>
      </c>
      <c r="C191" s="195" t="s">
        <v>23</v>
      </c>
      <c r="D191" s="129" t="s">
        <v>24</v>
      </c>
      <c r="E191" s="85">
        <v>426</v>
      </c>
      <c r="F191" s="85">
        <v>671589866000</v>
      </c>
      <c r="G191" s="87">
        <v>618502.02</v>
      </c>
      <c r="H191" s="88">
        <v>422391.05</v>
      </c>
      <c r="J191" s="2"/>
      <c r="L191" s="1"/>
      <c r="M191" s="1"/>
      <c r="N191" s="269"/>
      <c r="O191" s="269"/>
    </row>
    <row r="192" spans="1:15" ht="12.75">
      <c r="A192" s="199">
        <v>10</v>
      </c>
      <c r="B192" s="129" t="s">
        <v>9</v>
      </c>
      <c r="C192" s="195" t="s">
        <v>25</v>
      </c>
      <c r="D192" s="129" t="s">
        <v>169</v>
      </c>
      <c r="E192" s="85">
        <v>240</v>
      </c>
      <c r="F192" s="85">
        <v>864681480000</v>
      </c>
      <c r="G192" s="87">
        <v>2191805.39</v>
      </c>
      <c r="H192" s="88">
        <v>421391.28</v>
      </c>
      <c r="J192" s="2"/>
      <c r="L192" s="1"/>
      <c r="M192" s="1"/>
      <c r="N192" s="269"/>
      <c r="O192" s="269"/>
    </row>
    <row r="193" spans="1:15" ht="12.75">
      <c r="A193" s="199">
        <v>10</v>
      </c>
      <c r="B193" s="129" t="s">
        <v>9</v>
      </c>
      <c r="C193" s="195" t="s">
        <v>26</v>
      </c>
      <c r="D193" s="129" t="s">
        <v>170</v>
      </c>
      <c r="E193" s="85">
        <v>11</v>
      </c>
      <c r="F193" s="85">
        <v>182858043000</v>
      </c>
      <c r="G193" s="87">
        <v>540417.27</v>
      </c>
      <c r="H193" s="88">
        <v>42314.9</v>
      </c>
      <c r="J193" s="2"/>
      <c r="L193" s="1"/>
      <c r="M193" s="1"/>
      <c r="N193" s="269"/>
      <c r="O193" s="269"/>
    </row>
    <row r="194" spans="1:15" ht="12.75">
      <c r="A194" s="199">
        <v>10</v>
      </c>
      <c r="B194" s="129" t="s">
        <v>9</v>
      </c>
      <c r="C194" s="195" t="s">
        <v>155</v>
      </c>
      <c r="D194" s="129" t="s">
        <v>163</v>
      </c>
      <c r="E194" s="85">
        <v>918</v>
      </c>
      <c r="F194" s="85">
        <v>681765342000</v>
      </c>
      <c r="G194" s="87">
        <v>666712.95</v>
      </c>
      <c r="H194" s="88">
        <v>494175.87</v>
      </c>
      <c r="J194" s="2"/>
      <c r="L194" s="1"/>
      <c r="M194" s="1"/>
      <c r="N194" s="269"/>
      <c r="O194" s="269"/>
    </row>
    <row r="195" spans="1:15" ht="12.75">
      <c r="A195" s="199">
        <v>10</v>
      </c>
      <c r="B195" s="129" t="s">
        <v>9</v>
      </c>
      <c r="C195" s="195" t="s">
        <v>27</v>
      </c>
      <c r="D195" s="129" t="s">
        <v>28</v>
      </c>
      <c r="E195" s="85">
        <v>1</v>
      </c>
      <c r="F195" s="85">
        <v>170756000</v>
      </c>
      <c r="G195" s="87">
        <v>192.5</v>
      </c>
      <c r="H195" s="88">
        <v>327.71</v>
      </c>
      <c r="J195" s="2"/>
      <c r="L195" s="1"/>
      <c r="M195" s="1"/>
      <c r="N195" s="269"/>
      <c r="O195" s="269"/>
    </row>
    <row r="196" spans="1:15" ht="12.75">
      <c r="A196" s="199">
        <v>10</v>
      </c>
      <c r="B196" s="129" t="s">
        <v>9</v>
      </c>
      <c r="C196" s="195" t="s">
        <v>156</v>
      </c>
      <c r="D196" s="129" t="s">
        <v>171</v>
      </c>
      <c r="E196" s="85">
        <v>7</v>
      </c>
      <c r="F196" s="85">
        <v>56828694000</v>
      </c>
      <c r="G196" s="87">
        <v>192746.27</v>
      </c>
      <c r="H196" s="88">
        <v>49603.63</v>
      </c>
      <c r="J196" s="2"/>
      <c r="L196" s="1"/>
      <c r="M196" s="1"/>
      <c r="N196" s="269"/>
      <c r="O196" s="269"/>
    </row>
    <row r="197" spans="1:15" ht="12.75">
      <c r="A197" s="199">
        <v>10</v>
      </c>
      <c r="B197" s="129" t="s">
        <v>9</v>
      </c>
      <c r="C197" s="195" t="s">
        <v>29</v>
      </c>
      <c r="D197" s="129" t="s">
        <v>172</v>
      </c>
      <c r="E197" s="85">
        <v>8664</v>
      </c>
      <c r="F197" s="85">
        <v>2202332698000</v>
      </c>
      <c r="G197" s="87">
        <v>1644334.83</v>
      </c>
      <c r="H197" s="88">
        <v>2448445.26</v>
      </c>
      <c r="J197" s="2"/>
      <c r="L197" s="1"/>
      <c r="M197" s="1"/>
      <c r="N197" s="269"/>
      <c r="O197" s="269"/>
    </row>
    <row r="198" spans="1:15" ht="12.75">
      <c r="A198" s="199">
        <v>10</v>
      </c>
      <c r="B198" s="129" t="s">
        <v>9</v>
      </c>
      <c r="C198" s="195" t="s">
        <v>30</v>
      </c>
      <c r="D198" s="129" t="s">
        <v>173</v>
      </c>
      <c r="E198" s="85">
        <v>1781</v>
      </c>
      <c r="F198" s="85">
        <v>295841096000</v>
      </c>
      <c r="G198" s="87">
        <v>109140.86</v>
      </c>
      <c r="H198" s="88">
        <v>104983.2</v>
      </c>
      <c r="J198" s="2"/>
      <c r="L198" s="1"/>
      <c r="M198" s="1"/>
      <c r="N198" s="269"/>
      <c r="O198" s="269"/>
    </row>
    <row r="199" spans="1:15" ht="12.75">
      <c r="A199" s="199">
        <v>10</v>
      </c>
      <c r="B199" s="129" t="s">
        <v>9</v>
      </c>
      <c r="C199" s="195" t="s">
        <v>31</v>
      </c>
      <c r="D199" s="129" t="s">
        <v>174</v>
      </c>
      <c r="E199" s="85">
        <v>6620</v>
      </c>
      <c r="F199" s="85">
        <v>1701987495000</v>
      </c>
      <c r="G199" s="87">
        <v>1792444.71</v>
      </c>
      <c r="H199" s="88">
        <v>1876279.98</v>
      </c>
      <c r="J199" s="2"/>
      <c r="L199" s="1"/>
      <c r="M199" s="1"/>
      <c r="N199" s="269"/>
      <c r="O199" s="269"/>
    </row>
    <row r="200" spans="1:15" ht="12.75">
      <c r="A200" s="199">
        <v>10</v>
      </c>
      <c r="B200" s="129" t="s">
        <v>9</v>
      </c>
      <c r="C200" s="195" t="s">
        <v>157</v>
      </c>
      <c r="D200" s="129" t="s">
        <v>164</v>
      </c>
      <c r="E200" s="85">
        <v>69</v>
      </c>
      <c r="F200" s="85">
        <v>28548911000</v>
      </c>
      <c r="G200" s="87">
        <v>43311.58</v>
      </c>
      <c r="H200" s="88">
        <v>2519.21</v>
      </c>
      <c r="J200" s="2"/>
      <c r="L200" s="1"/>
      <c r="M200" s="1"/>
      <c r="N200" s="269"/>
      <c r="O200" s="269"/>
    </row>
    <row r="201" spans="1:15" ht="12.75">
      <c r="A201" s="199">
        <v>10</v>
      </c>
      <c r="B201" s="129" t="s">
        <v>9</v>
      </c>
      <c r="C201" s="195" t="s">
        <v>32</v>
      </c>
      <c r="D201" s="129" t="s">
        <v>33</v>
      </c>
      <c r="E201" s="85">
        <v>1590</v>
      </c>
      <c r="F201" s="85">
        <v>464280201000</v>
      </c>
      <c r="G201" s="87">
        <v>840869.76</v>
      </c>
      <c r="H201" s="88">
        <v>0</v>
      </c>
      <c r="J201" s="2"/>
      <c r="L201" s="1"/>
      <c r="M201" s="1"/>
      <c r="N201" s="269"/>
      <c r="O201" s="269"/>
    </row>
    <row r="202" spans="1:15" ht="12.75">
      <c r="A202" s="199">
        <v>10</v>
      </c>
      <c r="B202" s="129" t="s">
        <v>9</v>
      </c>
      <c r="C202" s="195" t="s">
        <v>34</v>
      </c>
      <c r="D202" s="129" t="s">
        <v>175</v>
      </c>
      <c r="E202" s="85">
        <v>1</v>
      </c>
      <c r="F202" s="85">
        <v>2187000</v>
      </c>
      <c r="G202" s="87">
        <v>97.2</v>
      </c>
      <c r="H202" s="88">
        <v>0</v>
      </c>
      <c r="J202" s="2"/>
      <c r="L202" s="1"/>
      <c r="M202" s="1"/>
      <c r="N202" s="269"/>
      <c r="O202" s="269"/>
    </row>
    <row r="203" spans="1:15" ht="12.75">
      <c r="A203" s="199">
        <v>10</v>
      </c>
      <c r="B203" s="129" t="s">
        <v>9</v>
      </c>
      <c r="C203" s="195" t="s">
        <v>35</v>
      </c>
      <c r="D203" s="129" t="s">
        <v>176</v>
      </c>
      <c r="E203" s="85">
        <v>582</v>
      </c>
      <c r="F203" s="85">
        <v>359443167000</v>
      </c>
      <c r="G203" s="87">
        <v>2889742.19</v>
      </c>
      <c r="H203" s="88">
        <v>275</v>
      </c>
      <c r="J203" s="2"/>
      <c r="L203" s="1"/>
      <c r="M203" s="1"/>
      <c r="N203" s="269"/>
      <c r="O203" s="269"/>
    </row>
    <row r="204" spans="1:15" ht="12.75">
      <c r="A204" s="199">
        <v>10</v>
      </c>
      <c r="B204" s="129" t="s">
        <v>9</v>
      </c>
      <c r="C204" s="195" t="s">
        <v>36</v>
      </c>
      <c r="D204" s="129" t="s">
        <v>37</v>
      </c>
      <c r="E204" s="85">
        <v>344</v>
      </c>
      <c r="F204" s="85">
        <v>1674503985000</v>
      </c>
      <c r="G204" s="87">
        <v>2737766.26</v>
      </c>
      <c r="H204" s="88">
        <v>0</v>
      </c>
      <c r="J204" s="2"/>
      <c r="L204" s="1"/>
      <c r="M204" s="1"/>
      <c r="N204" s="269"/>
      <c r="O204" s="269"/>
    </row>
    <row r="205" spans="1:15" ht="12.75">
      <c r="A205" s="199">
        <v>10</v>
      </c>
      <c r="B205" s="129" t="s">
        <v>9</v>
      </c>
      <c r="C205" s="195" t="s">
        <v>38</v>
      </c>
      <c r="D205" s="129" t="s">
        <v>177</v>
      </c>
      <c r="E205" s="85">
        <v>2091</v>
      </c>
      <c r="F205" s="85">
        <v>1666957981000</v>
      </c>
      <c r="G205" s="87">
        <v>2984248.96</v>
      </c>
      <c r="H205" s="88">
        <v>0</v>
      </c>
      <c r="J205" s="2"/>
      <c r="L205" s="1"/>
      <c r="M205" s="1"/>
      <c r="N205" s="269"/>
      <c r="O205" s="269"/>
    </row>
    <row r="206" spans="1:15" ht="12.75">
      <c r="A206" s="199">
        <v>10</v>
      </c>
      <c r="B206" s="129" t="s">
        <v>9</v>
      </c>
      <c r="C206" s="195" t="s">
        <v>158</v>
      </c>
      <c r="D206" s="129" t="s">
        <v>165</v>
      </c>
      <c r="E206" s="85">
        <v>862</v>
      </c>
      <c r="F206" s="85">
        <v>540211383000</v>
      </c>
      <c r="G206" s="87">
        <v>2319951.51</v>
      </c>
      <c r="H206" s="88">
        <v>94.78</v>
      </c>
      <c r="J206" s="2"/>
      <c r="L206" s="1"/>
      <c r="M206" s="1"/>
      <c r="N206" s="269"/>
      <c r="O206" s="269"/>
    </row>
    <row r="207" spans="1:15" ht="12.75">
      <c r="A207" s="199">
        <v>10</v>
      </c>
      <c r="B207" s="129" t="s">
        <v>9</v>
      </c>
      <c r="C207" s="195" t="s">
        <v>159</v>
      </c>
      <c r="D207" s="129" t="s">
        <v>166</v>
      </c>
      <c r="E207" s="85">
        <v>141</v>
      </c>
      <c r="F207" s="85">
        <v>189346883000</v>
      </c>
      <c r="G207" s="87">
        <v>585949.26</v>
      </c>
      <c r="H207" s="88">
        <v>22746.08</v>
      </c>
      <c r="J207" s="2"/>
      <c r="L207" s="1"/>
      <c r="M207" s="1"/>
      <c r="N207" s="269"/>
      <c r="O207" s="269"/>
    </row>
    <row r="208" spans="1:15" ht="12.75">
      <c r="A208" s="199">
        <v>10</v>
      </c>
      <c r="B208" s="129" t="s">
        <v>9</v>
      </c>
      <c r="C208" s="271"/>
      <c r="D208" s="275" t="s">
        <v>2675</v>
      </c>
      <c r="E208" s="272">
        <v>5</v>
      </c>
      <c r="F208" s="272">
        <v>12333311000</v>
      </c>
      <c r="G208" s="273">
        <v>632812.35</v>
      </c>
      <c r="H208" s="274">
        <v>116</v>
      </c>
      <c r="J208" s="2"/>
      <c r="L208" s="1"/>
      <c r="M208" s="1"/>
      <c r="N208" s="269"/>
      <c r="O208" s="269"/>
    </row>
    <row r="209" spans="1:8" ht="13.5" thickBot="1">
      <c r="A209" s="159">
        <v>10</v>
      </c>
      <c r="B209" s="160" t="s">
        <v>9</v>
      </c>
      <c r="C209" s="196"/>
      <c r="D209" s="276" t="s">
        <v>2676</v>
      </c>
      <c r="E209" s="161">
        <v>1</v>
      </c>
      <c r="F209" s="161">
        <v>93761000</v>
      </c>
      <c r="G209" s="200">
        <v>4786.33</v>
      </c>
      <c r="H209" s="201">
        <v>0</v>
      </c>
    </row>
    <row r="210" spans="1:8" ht="13.5" thickBot="1">
      <c r="A210" s="313" t="s">
        <v>135</v>
      </c>
      <c r="B210" s="314"/>
      <c r="C210" s="314"/>
      <c r="D210" s="315"/>
      <c r="E210" s="73">
        <f>SUM(E190:E209)</f>
        <v>192586</v>
      </c>
      <c r="F210" s="73">
        <f>SUM(F190:F209)</f>
        <v>24535973550000</v>
      </c>
      <c r="G210" s="115">
        <f>SUM(G190:G209)</f>
        <v>33166032.250000004</v>
      </c>
      <c r="H210" s="116">
        <f>SUM(H190:H209)</f>
        <v>23748010.83</v>
      </c>
    </row>
    <row r="211" spans="1:15" ht="12.75">
      <c r="A211" s="202">
        <v>11</v>
      </c>
      <c r="B211" s="203" t="s">
        <v>10</v>
      </c>
      <c r="C211" s="204" t="s">
        <v>21</v>
      </c>
      <c r="D211" s="203" t="s">
        <v>22</v>
      </c>
      <c r="E211" s="205">
        <v>367225</v>
      </c>
      <c r="F211" s="205">
        <v>29630105927000</v>
      </c>
      <c r="G211" s="206">
        <v>21233436.33</v>
      </c>
      <c r="H211" s="207">
        <v>26939381.59</v>
      </c>
      <c r="J211" s="2"/>
      <c r="L211" s="1"/>
      <c r="M211" s="1"/>
      <c r="N211" s="269"/>
      <c r="O211" s="269"/>
    </row>
    <row r="212" spans="1:15" ht="12.75">
      <c r="A212" s="199">
        <v>11</v>
      </c>
      <c r="B212" s="129" t="s">
        <v>10</v>
      </c>
      <c r="C212" s="195" t="s">
        <v>23</v>
      </c>
      <c r="D212" s="129" t="s">
        <v>24</v>
      </c>
      <c r="E212" s="85">
        <v>54</v>
      </c>
      <c r="F212" s="85">
        <v>139869500000</v>
      </c>
      <c r="G212" s="87">
        <v>164238.88</v>
      </c>
      <c r="H212" s="88">
        <v>98816.47</v>
      </c>
      <c r="J212" s="2"/>
      <c r="L212" s="1"/>
      <c r="M212" s="1"/>
      <c r="N212" s="269"/>
      <c r="O212" s="269"/>
    </row>
    <row r="213" spans="1:15" ht="12.75">
      <c r="A213" s="199">
        <v>11</v>
      </c>
      <c r="B213" s="129" t="s">
        <v>10</v>
      </c>
      <c r="C213" s="195" t="s">
        <v>25</v>
      </c>
      <c r="D213" s="129" t="s">
        <v>169</v>
      </c>
      <c r="E213" s="85">
        <v>214</v>
      </c>
      <c r="F213" s="85">
        <v>968651276000</v>
      </c>
      <c r="G213" s="87">
        <v>1792878.52</v>
      </c>
      <c r="H213" s="88">
        <v>399408.82</v>
      </c>
      <c r="J213" s="2"/>
      <c r="L213" s="1"/>
      <c r="M213" s="1"/>
      <c r="N213" s="269"/>
      <c r="O213" s="269"/>
    </row>
    <row r="214" spans="1:15" ht="12.75">
      <c r="A214" s="199">
        <v>11</v>
      </c>
      <c r="B214" s="129" t="s">
        <v>10</v>
      </c>
      <c r="C214" s="195" t="s">
        <v>26</v>
      </c>
      <c r="D214" s="129" t="s">
        <v>170</v>
      </c>
      <c r="E214" s="85">
        <v>16</v>
      </c>
      <c r="F214" s="85">
        <v>130552431000</v>
      </c>
      <c r="G214" s="87">
        <v>552849.31</v>
      </c>
      <c r="H214" s="88">
        <v>17212.14</v>
      </c>
      <c r="J214" s="2"/>
      <c r="L214" s="1"/>
      <c r="M214" s="1"/>
      <c r="N214" s="269"/>
      <c r="O214" s="269"/>
    </row>
    <row r="215" spans="1:15" ht="12.75">
      <c r="A215" s="199">
        <v>11</v>
      </c>
      <c r="B215" s="129" t="s">
        <v>10</v>
      </c>
      <c r="C215" s="195" t="s">
        <v>155</v>
      </c>
      <c r="D215" s="129" t="s">
        <v>163</v>
      </c>
      <c r="E215" s="85">
        <v>1243</v>
      </c>
      <c r="F215" s="85">
        <v>1573544897000</v>
      </c>
      <c r="G215" s="87">
        <v>3303848.85</v>
      </c>
      <c r="H215" s="88">
        <v>1022890.83</v>
      </c>
      <c r="J215" s="2"/>
      <c r="L215" s="1"/>
      <c r="M215" s="1"/>
      <c r="N215" s="269"/>
      <c r="O215" s="269"/>
    </row>
    <row r="216" spans="1:15" ht="12.75">
      <c r="A216" s="199">
        <v>11</v>
      </c>
      <c r="B216" s="129" t="s">
        <v>10</v>
      </c>
      <c r="C216" s="195" t="s">
        <v>156</v>
      </c>
      <c r="D216" s="129" t="s">
        <v>171</v>
      </c>
      <c r="E216" s="85">
        <v>22</v>
      </c>
      <c r="F216" s="85">
        <v>680269584000</v>
      </c>
      <c r="G216" s="87">
        <v>3135601.34</v>
      </c>
      <c r="H216" s="88">
        <v>143688.06</v>
      </c>
      <c r="J216" s="2"/>
      <c r="L216" s="1"/>
      <c r="M216" s="1"/>
      <c r="N216" s="269"/>
      <c r="O216" s="269"/>
    </row>
    <row r="217" spans="1:15" ht="12.75">
      <c r="A217" s="199">
        <v>11</v>
      </c>
      <c r="B217" s="129" t="s">
        <v>10</v>
      </c>
      <c r="C217" s="195" t="s">
        <v>29</v>
      </c>
      <c r="D217" s="129" t="s">
        <v>172</v>
      </c>
      <c r="E217" s="85">
        <v>11904</v>
      </c>
      <c r="F217" s="85">
        <v>2913816906000</v>
      </c>
      <c r="G217" s="87">
        <v>2132002.68</v>
      </c>
      <c r="H217" s="88">
        <v>2783690.07</v>
      </c>
      <c r="J217" s="2"/>
      <c r="L217" s="1"/>
      <c r="M217" s="1"/>
      <c r="N217" s="269"/>
      <c r="O217" s="269"/>
    </row>
    <row r="218" spans="1:15" ht="12.75">
      <c r="A218" s="199">
        <v>11</v>
      </c>
      <c r="B218" s="129" t="s">
        <v>10</v>
      </c>
      <c r="C218" s="195" t="s">
        <v>30</v>
      </c>
      <c r="D218" s="129" t="s">
        <v>173</v>
      </c>
      <c r="E218" s="85">
        <v>5754</v>
      </c>
      <c r="F218" s="85">
        <v>1526795791000</v>
      </c>
      <c r="G218" s="87">
        <v>551250.16</v>
      </c>
      <c r="H218" s="88">
        <v>532173.35</v>
      </c>
      <c r="J218" s="2"/>
      <c r="L218" s="1"/>
      <c r="M218" s="1"/>
      <c r="N218" s="269"/>
      <c r="O218" s="269"/>
    </row>
    <row r="219" spans="1:15" ht="12.75">
      <c r="A219" s="199">
        <v>11</v>
      </c>
      <c r="B219" s="129" t="s">
        <v>10</v>
      </c>
      <c r="C219" s="195" t="s">
        <v>31</v>
      </c>
      <c r="D219" s="129" t="s">
        <v>174</v>
      </c>
      <c r="E219" s="85">
        <v>5760</v>
      </c>
      <c r="F219" s="85">
        <v>1322651717000</v>
      </c>
      <c r="G219" s="87">
        <v>1754288.46</v>
      </c>
      <c r="H219" s="88">
        <v>1155089.14</v>
      </c>
      <c r="J219" s="2"/>
      <c r="L219" s="1"/>
      <c r="M219" s="1"/>
      <c r="N219" s="269"/>
      <c r="O219" s="269"/>
    </row>
    <row r="220" spans="1:15" ht="12.75">
      <c r="A220" s="199">
        <v>11</v>
      </c>
      <c r="B220" s="129" t="s">
        <v>10</v>
      </c>
      <c r="C220" s="195" t="s">
        <v>157</v>
      </c>
      <c r="D220" s="129" t="s">
        <v>164</v>
      </c>
      <c r="E220" s="85">
        <v>37</v>
      </c>
      <c r="F220" s="85">
        <v>25908574000</v>
      </c>
      <c r="G220" s="87">
        <v>42713.58</v>
      </c>
      <c r="H220" s="88">
        <v>5532.69</v>
      </c>
      <c r="J220" s="2"/>
      <c r="L220" s="1"/>
      <c r="M220" s="1"/>
      <c r="N220" s="269"/>
      <c r="O220" s="269"/>
    </row>
    <row r="221" spans="1:15" ht="12.75">
      <c r="A221" s="199">
        <v>11</v>
      </c>
      <c r="B221" s="129" t="s">
        <v>10</v>
      </c>
      <c r="C221" s="195" t="s">
        <v>32</v>
      </c>
      <c r="D221" s="129" t="s">
        <v>33</v>
      </c>
      <c r="E221" s="85">
        <v>6026</v>
      </c>
      <c r="F221" s="85">
        <v>1504724139000</v>
      </c>
      <c r="G221" s="87">
        <v>3440753.04</v>
      </c>
      <c r="H221" s="88">
        <v>6796.87</v>
      </c>
      <c r="J221" s="2"/>
      <c r="L221" s="1"/>
      <c r="M221" s="1"/>
      <c r="N221" s="269"/>
      <c r="O221" s="269"/>
    </row>
    <row r="222" spans="1:15" ht="12.75">
      <c r="A222" s="199">
        <v>11</v>
      </c>
      <c r="B222" s="129" t="s">
        <v>10</v>
      </c>
      <c r="C222" s="195" t="s">
        <v>34</v>
      </c>
      <c r="D222" s="129" t="s">
        <v>175</v>
      </c>
      <c r="E222" s="85">
        <v>21</v>
      </c>
      <c r="F222" s="85">
        <v>45904486000</v>
      </c>
      <c r="G222" s="87">
        <v>290559.8</v>
      </c>
      <c r="H222" s="88">
        <v>0</v>
      </c>
      <c r="J222" s="2"/>
      <c r="L222" s="1"/>
      <c r="M222" s="1"/>
      <c r="N222" s="269"/>
      <c r="O222" s="269"/>
    </row>
    <row r="223" spans="1:15" ht="12.75">
      <c r="A223" s="199">
        <v>11</v>
      </c>
      <c r="B223" s="129" t="s">
        <v>10</v>
      </c>
      <c r="C223" s="195" t="s">
        <v>35</v>
      </c>
      <c r="D223" s="129" t="s">
        <v>176</v>
      </c>
      <c r="E223" s="85">
        <v>1246</v>
      </c>
      <c r="F223" s="85">
        <v>227772396000</v>
      </c>
      <c r="G223" s="87">
        <v>2705094.78</v>
      </c>
      <c r="H223" s="88">
        <v>134</v>
      </c>
      <c r="J223" s="2"/>
      <c r="L223" s="1"/>
      <c r="M223" s="1"/>
      <c r="N223" s="269"/>
      <c r="O223" s="269"/>
    </row>
    <row r="224" spans="1:15" ht="12.75">
      <c r="A224" s="199">
        <v>11</v>
      </c>
      <c r="B224" s="129" t="s">
        <v>10</v>
      </c>
      <c r="C224" s="195" t="s">
        <v>36</v>
      </c>
      <c r="D224" s="129" t="s">
        <v>37</v>
      </c>
      <c r="E224" s="85">
        <v>334</v>
      </c>
      <c r="F224" s="85">
        <v>184824393000</v>
      </c>
      <c r="G224" s="87">
        <v>779468.9</v>
      </c>
      <c r="H224" s="88">
        <v>0</v>
      </c>
      <c r="J224" s="2"/>
      <c r="L224" s="1"/>
      <c r="M224" s="1"/>
      <c r="N224" s="269"/>
      <c r="O224" s="269"/>
    </row>
    <row r="225" spans="1:15" ht="12.75">
      <c r="A225" s="199">
        <v>11</v>
      </c>
      <c r="B225" s="129" t="s">
        <v>10</v>
      </c>
      <c r="C225" s="195" t="s">
        <v>38</v>
      </c>
      <c r="D225" s="129" t="s">
        <v>177</v>
      </c>
      <c r="E225" s="85">
        <v>3796</v>
      </c>
      <c r="F225" s="85">
        <v>2819070629000</v>
      </c>
      <c r="G225" s="87">
        <v>5228816.67</v>
      </c>
      <c r="H225" s="88">
        <v>0</v>
      </c>
      <c r="J225" s="2"/>
      <c r="L225" s="1"/>
      <c r="M225" s="1"/>
      <c r="N225" s="269"/>
      <c r="O225" s="269"/>
    </row>
    <row r="226" spans="1:15" ht="12.75">
      <c r="A226" s="199">
        <v>11</v>
      </c>
      <c r="B226" s="129" t="s">
        <v>10</v>
      </c>
      <c r="C226" s="195" t="s">
        <v>158</v>
      </c>
      <c r="D226" s="129" t="s">
        <v>165</v>
      </c>
      <c r="E226" s="85">
        <v>1871</v>
      </c>
      <c r="F226" s="85">
        <v>1456539940000</v>
      </c>
      <c r="G226" s="87">
        <v>4197483.59</v>
      </c>
      <c r="H226" s="88">
        <v>308.39</v>
      </c>
      <c r="J226" s="2"/>
      <c r="L226" s="1"/>
      <c r="M226" s="1"/>
      <c r="N226" s="269"/>
      <c r="O226" s="269"/>
    </row>
    <row r="227" spans="1:15" ht="12.75">
      <c r="A227" s="199">
        <v>11</v>
      </c>
      <c r="B227" s="129" t="s">
        <v>10</v>
      </c>
      <c r="C227" s="195" t="s">
        <v>159</v>
      </c>
      <c r="D227" s="129" t="s">
        <v>166</v>
      </c>
      <c r="E227" s="85">
        <v>246</v>
      </c>
      <c r="F227" s="85">
        <v>157461007000</v>
      </c>
      <c r="G227" s="87">
        <v>516264.78</v>
      </c>
      <c r="H227" s="88">
        <v>23265.65</v>
      </c>
      <c r="J227" s="2"/>
      <c r="L227" s="1"/>
      <c r="M227" s="1"/>
      <c r="N227" s="269"/>
      <c r="O227" s="269"/>
    </row>
    <row r="228" spans="1:15" ht="12.75">
      <c r="A228" s="199">
        <v>11</v>
      </c>
      <c r="B228" s="129" t="s">
        <v>10</v>
      </c>
      <c r="C228" s="271"/>
      <c r="D228" s="275" t="s">
        <v>2675</v>
      </c>
      <c r="E228" s="272">
        <v>2026</v>
      </c>
      <c r="F228" s="272">
        <v>1026870749000</v>
      </c>
      <c r="G228" s="273">
        <v>41884103.27</v>
      </c>
      <c r="H228" s="274">
        <v>804571.06</v>
      </c>
      <c r="J228" s="2"/>
      <c r="L228" s="1"/>
      <c r="M228" s="1"/>
      <c r="N228" s="269"/>
      <c r="O228" s="269"/>
    </row>
    <row r="229" spans="1:8" ht="13.5" thickBot="1">
      <c r="A229" s="208">
        <v>11</v>
      </c>
      <c r="B229" s="160" t="s">
        <v>10</v>
      </c>
      <c r="C229" s="196"/>
      <c r="D229" s="276" t="s">
        <v>2676</v>
      </c>
      <c r="E229" s="161">
        <v>11</v>
      </c>
      <c r="F229" s="161">
        <v>1609417000</v>
      </c>
      <c r="G229" s="200">
        <v>45303.51</v>
      </c>
      <c r="H229" s="201">
        <v>119.8</v>
      </c>
    </row>
    <row r="230" spans="1:8" ht="13.5" thickBot="1">
      <c r="A230" s="313" t="s">
        <v>136</v>
      </c>
      <c r="B230" s="314"/>
      <c r="C230" s="314"/>
      <c r="D230" s="315"/>
      <c r="E230" s="73">
        <f>SUM(E211:E229)</f>
        <v>407806</v>
      </c>
      <c r="F230" s="73">
        <f>SUM(F211:F229)</f>
        <v>46336943759000</v>
      </c>
      <c r="G230" s="115">
        <f>SUM(G211:G229)</f>
        <v>93750956.45</v>
      </c>
      <c r="H230" s="116">
        <f>SUM(H211:H229)</f>
        <v>33933078.93</v>
      </c>
    </row>
    <row r="231" spans="1:8" ht="12.75">
      <c r="A231" s="202">
        <v>12</v>
      </c>
      <c r="B231" s="203" t="s">
        <v>11</v>
      </c>
      <c r="C231" s="204" t="s">
        <v>21</v>
      </c>
      <c r="D231" s="203" t="s">
        <v>22</v>
      </c>
      <c r="E231" s="205">
        <v>36611</v>
      </c>
      <c r="F231" s="205">
        <v>4044427789000</v>
      </c>
      <c r="G231" s="206">
        <v>2758263.96</v>
      </c>
      <c r="H231" s="207">
        <v>4310080.84</v>
      </c>
    </row>
    <row r="232" spans="1:8" ht="12.75">
      <c r="A232" s="199">
        <v>12</v>
      </c>
      <c r="B232" s="129" t="s">
        <v>11</v>
      </c>
      <c r="C232" s="195" t="s">
        <v>23</v>
      </c>
      <c r="D232" s="129" t="s">
        <v>24</v>
      </c>
      <c r="E232" s="85">
        <v>118</v>
      </c>
      <c r="F232" s="85">
        <v>77568565000</v>
      </c>
      <c r="G232" s="87">
        <v>57796.24</v>
      </c>
      <c r="H232" s="88">
        <v>79633.82</v>
      </c>
    </row>
    <row r="233" spans="1:8" ht="12.75">
      <c r="A233" s="199">
        <v>12</v>
      </c>
      <c r="B233" s="129" t="s">
        <v>11</v>
      </c>
      <c r="C233" s="195" t="s">
        <v>25</v>
      </c>
      <c r="D233" s="129" t="s">
        <v>169</v>
      </c>
      <c r="E233" s="85">
        <v>125</v>
      </c>
      <c r="F233" s="85">
        <v>580876781000</v>
      </c>
      <c r="G233" s="87">
        <v>1921783.62</v>
      </c>
      <c r="H233" s="88">
        <v>317544.08</v>
      </c>
    </row>
    <row r="234" spans="1:8" ht="12.75">
      <c r="A234" s="199">
        <v>12</v>
      </c>
      <c r="B234" s="129" t="s">
        <v>11</v>
      </c>
      <c r="C234" s="195" t="s">
        <v>26</v>
      </c>
      <c r="D234" s="129" t="s">
        <v>170</v>
      </c>
      <c r="E234" s="85">
        <v>3</v>
      </c>
      <c r="F234" s="85">
        <v>81340330000</v>
      </c>
      <c r="G234" s="87">
        <v>229703.04</v>
      </c>
      <c r="H234" s="88">
        <v>14878.95</v>
      </c>
    </row>
    <row r="235" spans="1:8" ht="12.75">
      <c r="A235" s="199">
        <v>12</v>
      </c>
      <c r="B235" s="129" t="s">
        <v>11</v>
      </c>
      <c r="C235" s="195" t="s">
        <v>155</v>
      </c>
      <c r="D235" s="129" t="s">
        <v>163</v>
      </c>
      <c r="E235" s="85">
        <v>380</v>
      </c>
      <c r="F235" s="85">
        <v>343050973000</v>
      </c>
      <c r="G235" s="87">
        <v>298144.68</v>
      </c>
      <c r="H235" s="88">
        <v>316991.18</v>
      </c>
    </row>
    <row r="236" spans="1:8" ht="12.75">
      <c r="A236" s="199">
        <v>12</v>
      </c>
      <c r="B236" s="129" t="s">
        <v>11</v>
      </c>
      <c r="C236" s="195" t="s">
        <v>29</v>
      </c>
      <c r="D236" s="129" t="s">
        <v>172</v>
      </c>
      <c r="E236" s="85">
        <v>10069</v>
      </c>
      <c r="F236" s="85">
        <v>2395533234000</v>
      </c>
      <c r="G236" s="87">
        <v>1751008.98</v>
      </c>
      <c r="H236" s="88">
        <v>2794054.1</v>
      </c>
    </row>
    <row r="237" spans="1:8" ht="12.75">
      <c r="A237" s="199">
        <v>12</v>
      </c>
      <c r="B237" s="129" t="s">
        <v>11</v>
      </c>
      <c r="C237" s="195" t="s">
        <v>30</v>
      </c>
      <c r="D237" s="129" t="s">
        <v>173</v>
      </c>
      <c r="E237" s="85">
        <v>844</v>
      </c>
      <c r="F237" s="85">
        <v>401234133000</v>
      </c>
      <c r="G237" s="87">
        <v>139997.49</v>
      </c>
      <c r="H237" s="88">
        <v>190798.11</v>
      </c>
    </row>
    <row r="238" spans="1:8" ht="12.75">
      <c r="A238" s="199">
        <v>12</v>
      </c>
      <c r="B238" s="129" t="s">
        <v>11</v>
      </c>
      <c r="C238" s="195" t="s">
        <v>31</v>
      </c>
      <c r="D238" s="129" t="s">
        <v>174</v>
      </c>
      <c r="E238" s="85">
        <v>2343</v>
      </c>
      <c r="F238" s="85">
        <v>498206065000</v>
      </c>
      <c r="G238" s="87">
        <v>408585.06</v>
      </c>
      <c r="H238" s="88">
        <v>598451.8</v>
      </c>
    </row>
    <row r="239" spans="1:8" ht="12.75">
      <c r="A239" s="199">
        <v>12</v>
      </c>
      <c r="B239" s="129" t="s">
        <v>11</v>
      </c>
      <c r="C239" s="195" t="s">
        <v>157</v>
      </c>
      <c r="D239" s="129" t="s">
        <v>164</v>
      </c>
      <c r="E239" s="85">
        <v>52</v>
      </c>
      <c r="F239" s="85">
        <v>19919328000</v>
      </c>
      <c r="G239" s="87">
        <v>21396.1</v>
      </c>
      <c r="H239" s="88">
        <v>7700.21</v>
      </c>
    </row>
    <row r="240" spans="1:8" ht="12.75">
      <c r="A240" s="199">
        <v>12</v>
      </c>
      <c r="B240" s="129" t="s">
        <v>11</v>
      </c>
      <c r="C240" s="195" t="s">
        <v>32</v>
      </c>
      <c r="D240" s="129" t="s">
        <v>33</v>
      </c>
      <c r="E240" s="85">
        <v>234</v>
      </c>
      <c r="F240" s="85">
        <v>117403316000</v>
      </c>
      <c r="G240" s="87">
        <v>111564.21</v>
      </c>
      <c r="H240" s="88">
        <v>0</v>
      </c>
    </row>
    <row r="241" spans="1:8" ht="12.75">
      <c r="A241" s="199">
        <v>12</v>
      </c>
      <c r="B241" s="129" t="s">
        <v>11</v>
      </c>
      <c r="C241" s="195" t="s">
        <v>35</v>
      </c>
      <c r="D241" s="129" t="s">
        <v>176</v>
      </c>
      <c r="E241" s="85">
        <v>3</v>
      </c>
      <c r="F241" s="85">
        <v>1284795000</v>
      </c>
      <c r="G241" s="87">
        <v>12820.21</v>
      </c>
      <c r="H241" s="88">
        <v>0</v>
      </c>
    </row>
    <row r="242" spans="1:8" ht="12.75">
      <c r="A242" s="199">
        <v>12</v>
      </c>
      <c r="B242" s="129" t="s">
        <v>11</v>
      </c>
      <c r="C242" s="195" t="s">
        <v>36</v>
      </c>
      <c r="D242" s="129" t="s">
        <v>37</v>
      </c>
      <c r="E242" s="85">
        <v>152</v>
      </c>
      <c r="F242" s="85">
        <v>30372710000</v>
      </c>
      <c r="G242" s="87">
        <v>104649.46</v>
      </c>
      <c r="H242" s="88">
        <v>0</v>
      </c>
    </row>
    <row r="243" spans="1:8" ht="12.75">
      <c r="A243" s="199">
        <v>12</v>
      </c>
      <c r="B243" s="129" t="s">
        <v>11</v>
      </c>
      <c r="C243" s="195" t="s">
        <v>38</v>
      </c>
      <c r="D243" s="129" t="s">
        <v>177</v>
      </c>
      <c r="E243" s="85">
        <v>951</v>
      </c>
      <c r="F243" s="85">
        <v>171471563000</v>
      </c>
      <c r="G243" s="87">
        <v>428299.79</v>
      </c>
      <c r="H243" s="88">
        <v>0</v>
      </c>
    </row>
    <row r="244" spans="1:8" ht="12.75">
      <c r="A244" s="199">
        <v>12</v>
      </c>
      <c r="B244" s="129" t="s">
        <v>11</v>
      </c>
      <c r="C244" s="195" t="s">
        <v>158</v>
      </c>
      <c r="D244" s="129" t="s">
        <v>165</v>
      </c>
      <c r="E244" s="85">
        <v>725</v>
      </c>
      <c r="F244" s="85">
        <v>88404989000</v>
      </c>
      <c r="G244" s="87">
        <v>347389.05</v>
      </c>
      <c r="H244" s="88">
        <v>0</v>
      </c>
    </row>
    <row r="245" spans="1:8" ht="13.5" thickBot="1">
      <c r="A245" s="199">
        <v>12</v>
      </c>
      <c r="B245" s="129" t="s">
        <v>11</v>
      </c>
      <c r="C245" s="195" t="s">
        <v>159</v>
      </c>
      <c r="D245" s="129" t="s">
        <v>166</v>
      </c>
      <c r="E245" s="85">
        <v>34</v>
      </c>
      <c r="F245" s="85">
        <v>14167723000</v>
      </c>
      <c r="G245" s="87">
        <v>26961.4</v>
      </c>
      <c r="H245" s="88">
        <v>1028.53</v>
      </c>
    </row>
    <row r="246" spans="1:8" ht="13.5" thickBot="1">
      <c r="A246" s="313" t="s">
        <v>137</v>
      </c>
      <c r="B246" s="314"/>
      <c r="C246" s="314"/>
      <c r="D246" s="315"/>
      <c r="E246" s="73">
        <f>SUM(E231:E245)</f>
        <v>52644</v>
      </c>
      <c r="F246" s="73">
        <f>SUM(F231:F245)</f>
        <v>8865262294000</v>
      </c>
      <c r="G246" s="115">
        <f>SUM(G231:G245)</f>
        <v>8618363.29</v>
      </c>
      <c r="H246" s="116">
        <f>SUM(H231:H245)</f>
        <v>8631161.620000001</v>
      </c>
    </row>
    <row r="247" spans="1:15" ht="12.75">
      <c r="A247" s="202">
        <v>13</v>
      </c>
      <c r="B247" s="203" t="s">
        <v>12</v>
      </c>
      <c r="C247" s="204" t="s">
        <v>21</v>
      </c>
      <c r="D247" s="203" t="s">
        <v>22</v>
      </c>
      <c r="E247" s="205">
        <v>64443</v>
      </c>
      <c r="F247" s="205">
        <v>6921887988000</v>
      </c>
      <c r="G247" s="206">
        <v>3186586.44</v>
      </c>
      <c r="H247" s="207">
        <v>5482720.35</v>
      </c>
      <c r="J247" s="2"/>
      <c r="L247" s="1"/>
      <c r="M247" s="1"/>
      <c r="N247" s="269"/>
      <c r="O247" s="269"/>
    </row>
    <row r="248" spans="1:15" ht="12.75">
      <c r="A248" s="199">
        <v>13</v>
      </c>
      <c r="B248" s="129" t="s">
        <v>12</v>
      </c>
      <c r="C248" s="195" t="s">
        <v>23</v>
      </c>
      <c r="D248" s="129" t="s">
        <v>24</v>
      </c>
      <c r="E248" s="85">
        <v>9</v>
      </c>
      <c r="F248" s="85">
        <v>26624537000</v>
      </c>
      <c r="G248" s="87">
        <v>33816.2</v>
      </c>
      <c r="H248" s="88">
        <v>26116.82</v>
      </c>
      <c r="J248" s="2"/>
      <c r="L248" s="1"/>
      <c r="M248" s="1"/>
      <c r="N248" s="269"/>
      <c r="O248" s="269"/>
    </row>
    <row r="249" spans="1:15" ht="12.75">
      <c r="A249" s="199">
        <v>13</v>
      </c>
      <c r="B249" s="129" t="s">
        <v>12</v>
      </c>
      <c r="C249" s="195" t="s">
        <v>25</v>
      </c>
      <c r="D249" s="129" t="s">
        <v>169</v>
      </c>
      <c r="E249" s="85">
        <v>354</v>
      </c>
      <c r="F249" s="85">
        <v>2309873912000</v>
      </c>
      <c r="G249" s="87">
        <v>2190301.74</v>
      </c>
      <c r="H249" s="88">
        <v>1101015.26</v>
      </c>
      <c r="J249" s="2"/>
      <c r="L249" s="1"/>
      <c r="M249" s="1"/>
      <c r="N249" s="269"/>
      <c r="O249" s="269"/>
    </row>
    <row r="250" spans="1:15" ht="12.75">
      <c r="A250" s="199">
        <v>13</v>
      </c>
      <c r="B250" s="129" t="s">
        <v>12</v>
      </c>
      <c r="C250" s="195" t="s">
        <v>26</v>
      </c>
      <c r="D250" s="129" t="s">
        <v>170</v>
      </c>
      <c r="E250" s="85">
        <v>2</v>
      </c>
      <c r="F250" s="85">
        <v>170989911000</v>
      </c>
      <c r="G250" s="87">
        <v>1170555.25</v>
      </c>
      <c r="H250" s="88">
        <v>49194.5</v>
      </c>
      <c r="J250" s="2"/>
      <c r="L250" s="1"/>
      <c r="M250" s="1"/>
      <c r="N250" s="269"/>
      <c r="O250" s="269"/>
    </row>
    <row r="251" spans="1:15" ht="12.75">
      <c r="A251" s="199">
        <v>13</v>
      </c>
      <c r="B251" s="129" t="s">
        <v>12</v>
      </c>
      <c r="C251" s="195" t="s">
        <v>155</v>
      </c>
      <c r="D251" s="129" t="s">
        <v>163</v>
      </c>
      <c r="E251" s="85">
        <v>540</v>
      </c>
      <c r="F251" s="85">
        <v>649795455000</v>
      </c>
      <c r="G251" s="87">
        <v>508442.98</v>
      </c>
      <c r="H251" s="88">
        <v>609979.24</v>
      </c>
      <c r="J251" s="2"/>
      <c r="L251" s="1"/>
      <c r="M251" s="1"/>
      <c r="N251" s="269"/>
      <c r="O251" s="269"/>
    </row>
    <row r="252" spans="1:15" ht="12.75">
      <c r="A252" s="199">
        <v>13</v>
      </c>
      <c r="B252" s="129" t="s">
        <v>12</v>
      </c>
      <c r="C252" s="195" t="s">
        <v>156</v>
      </c>
      <c r="D252" s="129" t="s">
        <v>171</v>
      </c>
      <c r="E252" s="85">
        <v>7</v>
      </c>
      <c r="F252" s="85">
        <v>6500211000</v>
      </c>
      <c r="G252" s="87">
        <v>4007.1</v>
      </c>
      <c r="H252" s="88">
        <v>7300.74</v>
      </c>
      <c r="J252" s="2"/>
      <c r="L252" s="1"/>
      <c r="M252" s="1"/>
      <c r="N252" s="269"/>
      <c r="O252" s="269"/>
    </row>
    <row r="253" spans="1:15" ht="12.75">
      <c r="A253" s="199">
        <v>13</v>
      </c>
      <c r="B253" s="129" t="s">
        <v>12</v>
      </c>
      <c r="C253" s="195" t="s">
        <v>29</v>
      </c>
      <c r="D253" s="129" t="s">
        <v>172</v>
      </c>
      <c r="E253" s="85">
        <v>5918</v>
      </c>
      <c r="F253" s="85">
        <v>1828355874000</v>
      </c>
      <c r="G253" s="87">
        <v>911580.57</v>
      </c>
      <c r="H253" s="88">
        <v>1535632.78</v>
      </c>
      <c r="J253" s="2"/>
      <c r="L253" s="1"/>
      <c r="M253" s="1"/>
      <c r="N253" s="269"/>
      <c r="O253" s="269"/>
    </row>
    <row r="254" spans="1:15" ht="12.75">
      <c r="A254" s="199">
        <v>13</v>
      </c>
      <c r="B254" s="129" t="s">
        <v>12</v>
      </c>
      <c r="C254" s="195" t="s">
        <v>30</v>
      </c>
      <c r="D254" s="129" t="s">
        <v>173</v>
      </c>
      <c r="E254" s="85">
        <v>1217</v>
      </c>
      <c r="F254" s="85">
        <v>727720672000</v>
      </c>
      <c r="G254" s="87">
        <v>65715.25</v>
      </c>
      <c r="H254" s="88">
        <v>114234.24</v>
      </c>
      <c r="J254" s="2"/>
      <c r="L254" s="1"/>
      <c r="M254" s="1"/>
      <c r="N254" s="269"/>
      <c r="O254" s="269"/>
    </row>
    <row r="255" spans="1:15" ht="12.75">
      <c r="A255" s="199">
        <v>13</v>
      </c>
      <c r="B255" s="129" t="s">
        <v>12</v>
      </c>
      <c r="C255" s="195" t="s">
        <v>31</v>
      </c>
      <c r="D255" s="129" t="s">
        <v>174</v>
      </c>
      <c r="E255" s="85">
        <v>2763</v>
      </c>
      <c r="F255" s="85">
        <v>852767112000</v>
      </c>
      <c r="G255" s="87">
        <v>424597.29</v>
      </c>
      <c r="H255" s="88">
        <v>631188.27</v>
      </c>
      <c r="J255" s="2"/>
      <c r="L255" s="1"/>
      <c r="M255" s="1"/>
      <c r="N255" s="269"/>
      <c r="O255" s="269"/>
    </row>
    <row r="256" spans="1:15" ht="12.75">
      <c r="A256" s="199">
        <v>13</v>
      </c>
      <c r="B256" s="129" t="s">
        <v>12</v>
      </c>
      <c r="C256" s="195" t="s">
        <v>157</v>
      </c>
      <c r="D256" s="129" t="s">
        <v>164</v>
      </c>
      <c r="E256" s="85">
        <v>57</v>
      </c>
      <c r="F256" s="85">
        <v>28405285000</v>
      </c>
      <c r="G256" s="87">
        <v>31644.13</v>
      </c>
      <c r="H256" s="88">
        <v>3582.43</v>
      </c>
      <c r="J256" s="2"/>
      <c r="L256" s="1"/>
      <c r="M256" s="1"/>
      <c r="N256" s="269"/>
      <c r="O256" s="269"/>
    </row>
    <row r="257" spans="1:15" ht="12.75">
      <c r="A257" s="199">
        <v>13</v>
      </c>
      <c r="B257" s="129" t="s">
        <v>12</v>
      </c>
      <c r="C257" s="195" t="s">
        <v>32</v>
      </c>
      <c r="D257" s="129" t="s">
        <v>33</v>
      </c>
      <c r="E257" s="85">
        <v>440</v>
      </c>
      <c r="F257" s="85">
        <v>260589330000</v>
      </c>
      <c r="G257" s="87">
        <v>123339.69</v>
      </c>
      <c r="H257" s="88">
        <v>0</v>
      </c>
      <c r="J257" s="2"/>
      <c r="L257" s="1"/>
      <c r="M257" s="1"/>
      <c r="N257" s="269"/>
      <c r="O257" s="269"/>
    </row>
    <row r="258" spans="1:15" ht="12.75">
      <c r="A258" s="199">
        <v>13</v>
      </c>
      <c r="B258" s="129" t="s">
        <v>12</v>
      </c>
      <c r="C258" s="195" t="s">
        <v>35</v>
      </c>
      <c r="D258" s="129" t="s">
        <v>176</v>
      </c>
      <c r="E258" s="85">
        <v>9</v>
      </c>
      <c r="F258" s="85">
        <v>4736475000</v>
      </c>
      <c r="G258" s="87">
        <v>247298.12</v>
      </c>
      <c r="H258" s="88">
        <v>0</v>
      </c>
      <c r="J258" s="2"/>
      <c r="L258" s="1"/>
      <c r="M258" s="1"/>
      <c r="N258" s="269"/>
      <c r="O258" s="269"/>
    </row>
    <row r="259" spans="1:15" ht="12.75">
      <c r="A259" s="199">
        <v>13</v>
      </c>
      <c r="B259" s="129" t="s">
        <v>12</v>
      </c>
      <c r="C259" s="195" t="s">
        <v>36</v>
      </c>
      <c r="D259" s="129" t="s">
        <v>37</v>
      </c>
      <c r="E259" s="85">
        <v>54</v>
      </c>
      <c r="F259" s="85">
        <v>27568229000</v>
      </c>
      <c r="G259" s="87">
        <v>78814.95</v>
      </c>
      <c r="H259" s="88">
        <v>0</v>
      </c>
      <c r="J259" s="2"/>
      <c r="L259" s="1"/>
      <c r="M259" s="1"/>
      <c r="N259" s="269"/>
      <c r="O259" s="269"/>
    </row>
    <row r="260" spans="1:15" ht="12.75">
      <c r="A260" s="199">
        <v>13</v>
      </c>
      <c r="B260" s="129" t="s">
        <v>12</v>
      </c>
      <c r="C260" s="195" t="s">
        <v>38</v>
      </c>
      <c r="D260" s="129" t="s">
        <v>177</v>
      </c>
      <c r="E260" s="85">
        <v>339</v>
      </c>
      <c r="F260" s="85">
        <v>570953253000</v>
      </c>
      <c r="G260" s="87">
        <v>679881.01</v>
      </c>
      <c r="H260" s="88">
        <v>0</v>
      </c>
      <c r="J260" s="2"/>
      <c r="L260" s="1"/>
      <c r="M260" s="1"/>
      <c r="N260" s="269"/>
      <c r="O260" s="269"/>
    </row>
    <row r="261" spans="1:15" ht="12.75">
      <c r="A261" s="199">
        <v>13</v>
      </c>
      <c r="B261" s="129" t="s">
        <v>12</v>
      </c>
      <c r="C261" s="195" t="s">
        <v>158</v>
      </c>
      <c r="D261" s="129" t="s">
        <v>165</v>
      </c>
      <c r="E261" s="85">
        <v>184</v>
      </c>
      <c r="F261" s="85">
        <v>168215772000</v>
      </c>
      <c r="G261" s="87">
        <v>365899.48</v>
      </c>
      <c r="H261" s="88">
        <v>0</v>
      </c>
      <c r="J261" s="2"/>
      <c r="L261" s="1"/>
      <c r="M261" s="1"/>
      <c r="N261" s="269"/>
      <c r="O261" s="269"/>
    </row>
    <row r="262" spans="1:15" ht="13.5" thickBot="1">
      <c r="A262" s="208">
        <v>13</v>
      </c>
      <c r="B262" s="160" t="s">
        <v>12</v>
      </c>
      <c r="C262" s="196" t="s">
        <v>159</v>
      </c>
      <c r="D262" s="160" t="s">
        <v>166</v>
      </c>
      <c r="E262" s="161">
        <v>14</v>
      </c>
      <c r="F262" s="161">
        <v>26620916000</v>
      </c>
      <c r="G262" s="162">
        <v>55386.63</v>
      </c>
      <c r="H262" s="163">
        <v>0</v>
      </c>
      <c r="J262" s="2"/>
      <c r="L262" s="1"/>
      <c r="M262" s="1"/>
      <c r="N262" s="269"/>
      <c r="O262" s="269"/>
    </row>
    <row r="263" spans="1:8" ht="13.5" thickBot="1">
      <c r="A263" s="313" t="s">
        <v>138</v>
      </c>
      <c r="B263" s="314"/>
      <c r="C263" s="314"/>
      <c r="D263" s="315"/>
      <c r="E263" s="73">
        <f>SUM(E247:E262)</f>
        <v>76350</v>
      </c>
      <c r="F263" s="73">
        <f>SUM(F247:F262)</f>
        <v>14581604932000</v>
      </c>
      <c r="G263" s="115">
        <f>SUM(G247:G262)</f>
        <v>10077866.83</v>
      </c>
      <c r="H263" s="116">
        <f>SUM(H247:H262)</f>
        <v>9560964.629999999</v>
      </c>
    </row>
    <row r="264" spans="1:15" ht="12.75">
      <c r="A264" s="202">
        <v>14</v>
      </c>
      <c r="B264" s="203" t="s">
        <v>13</v>
      </c>
      <c r="C264" s="204" t="s">
        <v>21</v>
      </c>
      <c r="D264" s="203" t="s">
        <v>22</v>
      </c>
      <c r="E264" s="205">
        <v>13368</v>
      </c>
      <c r="F264" s="205">
        <v>1256289578000</v>
      </c>
      <c r="G264" s="206">
        <v>1123055.01</v>
      </c>
      <c r="H264" s="207">
        <v>2009838.02</v>
      </c>
      <c r="J264" s="2"/>
      <c r="L264" s="1"/>
      <c r="M264" s="1"/>
      <c r="N264" s="269"/>
      <c r="O264" s="269"/>
    </row>
    <row r="265" spans="1:15" ht="12.75">
      <c r="A265" s="199">
        <v>14</v>
      </c>
      <c r="B265" s="129" t="s">
        <v>13</v>
      </c>
      <c r="C265" s="195" t="s">
        <v>23</v>
      </c>
      <c r="D265" s="129" t="s">
        <v>24</v>
      </c>
      <c r="E265" s="85">
        <v>120</v>
      </c>
      <c r="F265" s="85">
        <v>97913032000</v>
      </c>
      <c r="G265" s="87">
        <v>86724.62</v>
      </c>
      <c r="H265" s="88">
        <v>124313.19</v>
      </c>
      <c r="J265" s="2"/>
      <c r="L265" s="1"/>
      <c r="M265" s="1"/>
      <c r="N265" s="269"/>
      <c r="O265" s="269"/>
    </row>
    <row r="266" spans="1:15" ht="12.75">
      <c r="A266" s="199">
        <v>14</v>
      </c>
      <c r="B266" s="129" t="s">
        <v>13</v>
      </c>
      <c r="C266" s="195" t="s">
        <v>25</v>
      </c>
      <c r="D266" s="129" t="s">
        <v>169</v>
      </c>
      <c r="E266" s="85">
        <v>215</v>
      </c>
      <c r="F266" s="85">
        <v>407385718000</v>
      </c>
      <c r="G266" s="87">
        <v>489819.25</v>
      </c>
      <c r="H266" s="88">
        <v>336525.72</v>
      </c>
      <c r="J266" s="2"/>
      <c r="L266" s="1"/>
      <c r="M266" s="1"/>
      <c r="N266" s="269"/>
      <c r="O266" s="269"/>
    </row>
    <row r="267" spans="1:15" ht="12.75">
      <c r="A267" s="199">
        <v>14</v>
      </c>
      <c r="B267" s="129" t="s">
        <v>13</v>
      </c>
      <c r="C267" s="195" t="s">
        <v>26</v>
      </c>
      <c r="D267" s="129" t="s">
        <v>170</v>
      </c>
      <c r="E267" s="85">
        <v>1</v>
      </c>
      <c r="F267" s="85">
        <v>1719026000</v>
      </c>
      <c r="G267" s="87">
        <v>9849</v>
      </c>
      <c r="H267" s="88">
        <v>1759.95</v>
      </c>
      <c r="J267" s="2"/>
      <c r="L267" s="1"/>
      <c r="M267" s="1"/>
      <c r="N267" s="269"/>
      <c r="O267" s="269"/>
    </row>
    <row r="268" spans="1:15" ht="12.75">
      <c r="A268" s="199">
        <v>14</v>
      </c>
      <c r="B268" s="129" t="s">
        <v>13</v>
      </c>
      <c r="C268" s="195" t="s">
        <v>155</v>
      </c>
      <c r="D268" s="129" t="s">
        <v>163</v>
      </c>
      <c r="E268" s="85">
        <v>142</v>
      </c>
      <c r="F268" s="85">
        <v>232305148000</v>
      </c>
      <c r="G268" s="87">
        <v>272281.27</v>
      </c>
      <c r="H268" s="88">
        <v>238544.12</v>
      </c>
      <c r="J268" s="2"/>
      <c r="L268" s="1"/>
      <c r="M268" s="1"/>
      <c r="N268" s="269"/>
      <c r="O268" s="269"/>
    </row>
    <row r="269" spans="1:15" ht="12.75">
      <c r="A269" s="199">
        <v>14</v>
      </c>
      <c r="B269" s="129" t="s">
        <v>13</v>
      </c>
      <c r="C269" s="195" t="s">
        <v>156</v>
      </c>
      <c r="D269" s="129" t="s">
        <v>171</v>
      </c>
      <c r="E269" s="85">
        <v>1</v>
      </c>
      <c r="F269" s="85">
        <v>104423000</v>
      </c>
      <c r="G269" s="87">
        <v>178.5</v>
      </c>
      <c r="H269" s="88">
        <v>0</v>
      </c>
      <c r="J269" s="2"/>
      <c r="L269" s="1"/>
      <c r="M269" s="1"/>
      <c r="N269" s="269"/>
      <c r="O269" s="269"/>
    </row>
    <row r="270" spans="1:15" ht="12.75">
      <c r="A270" s="199">
        <v>14</v>
      </c>
      <c r="B270" s="129" t="s">
        <v>13</v>
      </c>
      <c r="C270" s="195" t="s">
        <v>29</v>
      </c>
      <c r="D270" s="129" t="s">
        <v>172</v>
      </c>
      <c r="E270" s="85">
        <v>8196</v>
      </c>
      <c r="F270" s="85">
        <v>2007408878000</v>
      </c>
      <c r="G270" s="87">
        <v>1512603.14</v>
      </c>
      <c r="H270" s="88">
        <v>2334033.8</v>
      </c>
      <c r="J270" s="2"/>
      <c r="L270" s="1"/>
      <c r="M270" s="1"/>
      <c r="N270" s="269"/>
      <c r="O270" s="269"/>
    </row>
    <row r="271" spans="1:15" ht="12.75">
      <c r="A271" s="199">
        <v>14</v>
      </c>
      <c r="B271" s="129" t="s">
        <v>13</v>
      </c>
      <c r="C271" s="195" t="s">
        <v>30</v>
      </c>
      <c r="D271" s="129" t="s">
        <v>173</v>
      </c>
      <c r="E271" s="85">
        <v>8356</v>
      </c>
      <c r="F271" s="85">
        <v>622351594000</v>
      </c>
      <c r="G271" s="87">
        <v>131322.17</v>
      </c>
      <c r="H271" s="88">
        <v>221814.58</v>
      </c>
      <c r="J271" s="2"/>
      <c r="L271" s="1"/>
      <c r="M271" s="1"/>
      <c r="N271" s="269"/>
      <c r="O271" s="269"/>
    </row>
    <row r="272" spans="1:15" ht="12.75">
      <c r="A272" s="199">
        <v>14</v>
      </c>
      <c r="B272" s="129" t="s">
        <v>13</v>
      </c>
      <c r="C272" s="195" t="s">
        <v>31</v>
      </c>
      <c r="D272" s="129" t="s">
        <v>174</v>
      </c>
      <c r="E272" s="85">
        <v>2148</v>
      </c>
      <c r="F272" s="85">
        <v>502793692000</v>
      </c>
      <c r="G272" s="87">
        <v>512434.33</v>
      </c>
      <c r="H272" s="88">
        <v>732095.11</v>
      </c>
      <c r="J272" s="2"/>
      <c r="L272" s="1"/>
      <c r="M272" s="1"/>
      <c r="N272" s="269"/>
      <c r="O272" s="269"/>
    </row>
    <row r="273" spans="1:15" ht="12.75">
      <c r="A273" s="199">
        <v>14</v>
      </c>
      <c r="B273" s="129" t="s">
        <v>13</v>
      </c>
      <c r="C273" s="195" t="s">
        <v>157</v>
      </c>
      <c r="D273" s="129" t="s">
        <v>164</v>
      </c>
      <c r="E273" s="85">
        <v>63</v>
      </c>
      <c r="F273" s="85">
        <v>38989124000</v>
      </c>
      <c r="G273" s="87">
        <v>35987.28</v>
      </c>
      <c r="H273" s="88">
        <v>12651.72</v>
      </c>
      <c r="J273" s="2"/>
      <c r="L273" s="1"/>
      <c r="M273" s="1"/>
      <c r="N273" s="269"/>
      <c r="O273" s="269"/>
    </row>
    <row r="274" spans="1:15" ht="12.75">
      <c r="A274" s="199">
        <v>14</v>
      </c>
      <c r="B274" s="129" t="s">
        <v>13</v>
      </c>
      <c r="C274" s="195" t="s">
        <v>32</v>
      </c>
      <c r="D274" s="129" t="s">
        <v>33</v>
      </c>
      <c r="E274" s="85">
        <v>186</v>
      </c>
      <c r="F274" s="85">
        <v>21218858000</v>
      </c>
      <c r="G274" s="87">
        <v>35287.84</v>
      </c>
      <c r="H274" s="88">
        <v>0</v>
      </c>
      <c r="J274" s="2"/>
      <c r="L274" s="1"/>
      <c r="M274" s="1"/>
      <c r="N274" s="269"/>
      <c r="O274" s="269"/>
    </row>
    <row r="275" spans="1:15" ht="12.75">
      <c r="A275" s="199">
        <v>14</v>
      </c>
      <c r="B275" s="129" t="s">
        <v>13</v>
      </c>
      <c r="C275" s="195" t="s">
        <v>36</v>
      </c>
      <c r="D275" s="129" t="s">
        <v>37</v>
      </c>
      <c r="E275" s="85">
        <v>46</v>
      </c>
      <c r="F275" s="85">
        <v>10403620000</v>
      </c>
      <c r="G275" s="87">
        <v>49175.53</v>
      </c>
      <c r="H275" s="88">
        <v>0</v>
      </c>
      <c r="J275" s="2"/>
      <c r="L275" s="1"/>
      <c r="M275" s="1"/>
      <c r="N275" s="269"/>
      <c r="O275" s="269"/>
    </row>
    <row r="276" spans="1:15" ht="12.75">
      <c r="A276" s="199">
        <v>14</v>
      </c>
      <c r="B276" s="129" t="s">
        <v>13</v>
      </c>
      <c r="C276" s="195" t="s">
        <v>38</v>
      </c>
      <c r="D276" s="129" t="s">
        <v>177</v>
      </c>
      <c r="E276" s="85">
        <v>185</v>
      </c>
      <c r="F276" s="85">
        <v>49084035000</v>
      </c>
      <c r="G276" s="87">
        <v>110534.05</v>
      </c>
      <c r="H276" s="88">
        <v>0</v>
      </c>
      <c r="J276" s="2"/>
      <c r="L276" s="1"/>
      <c r="M276" s="1"/>
      <c r="N276" s="269"/>
      <c r="O276" s="269"/>
    </row>
    <row r="277" spans="1:15" ht="12.75">
      <c r="A277" s="199">
        <v>14</v>
      </c>
      <c r="B277" s="129" t="s">
        <v>13</v>
      </c>
      <c r="C277" s="195" t="s">
        <v>158</v>
      </c>
      <c r="D277" s="129" t="s">
        <v>165</v>
      </c>
      <c r="E277" s="85">
        <v>130</v>
      </c>
      <c r="F277" s="85">
        <v>23980612000</v>
      </c>
      <c r="G277" s="87">
        <v>101456.23</v>
      </c>
      <c r="H277" s="88">
        <v>656.45</v>
      </c>
      <c r="J277" s="2"/>
      <c r="L277" s="1"/>
      <c r="M277" s="1"/>
      <c r="N277" s="269"/>
      <c r="O277" s="269"/>
    </row>
    <row r="278" spans="1:15" ht="13.5" thickBot="1">
      <c r="A278" s="208">
        <v>14</v>
      </c>
      <c r="B278" s="160" t="s">
        <v>13</v>
      </c>
      <c r="C278" s="196" t="s">
        <v>159</v>
      </c>
      <c r="D278" s="160" t="s">
        <v>166</v>
      </c>
      <c r="E278" s="161">
        <v>30</v>
      </c>
      <c r="F278" s="161">
        <v>6382918000</v>
      </c>
      <c r="G278" s="162">
        <v>11375.91</v>
      </c>
      <c r="H278" s="163">
        <v>1813.4</v>
      </c>
      <c r="J278" s="2"/>
      <c r="L278" s="1"/>
      <c r="M278" s="1"/>
      <c r="N278" s="269"/>
      <c r="O278" s="269"/>
    </row>
    <row r="279" spans="1:8" ht="13.5" thickBot="1">
      <c r="A279" s="313" t="s">
        <v>139</v>
      </c>
      <c r="B279" s="314"/>
      <c r="C279" s="314"/>
      <c r="D279" s="315"/>
      <c r="E279" s="73">
        <f>SUM(E264:E278)</f>
        <v>33187</v>
      </c>
      <c r="F279" s="73">
        <f>SUM(F264:F278)</f>
        <v>5278330256000</v>
      </c>
      <c r="G279" s="115">
        <f>SUM(G264:G278)</f>
        <v>4482084.130000001</v>
      </c>
      <c r="H279" s="116">
        <f>SUM(H264:H278)</f>
        <v>6014046.0600000005</v>
      </c>
    </row>
    <row r="280" spans="1:15" ht="12.75">
      <c r="A280" s="202">
        <v>15</v>
      </c>
      <c r="B280" s="203" t="s">
        <v>14</v>
      </c>
      <c r="C280" s="204" t="s">
        <v>21</v>
      </c>
      <c r="D280" s="203" t="s">
        <v>22</v>
      </c>
      <c r="E280" s="205">
        <v>14595</v>
      </c>
      <c r="F280" s="205">
        <v>1440187394000</v>
      </c>
      <c r="G280" s="206">
        <v>1485620.82</v>
      </c>
      <c r="H280" s="207">
        <v>2367609.95</v>
      </c>
      <c r="J280" s="2"/>
      <c r="L280" s="1"/>
      <c r="M280" s="1"/>
      <c r="N280" s="269"/>
      <c r="O280" s="269"/>
    </row>
    <row r="281" spans="1:15" ht="12.75">
      <c r="A281" s="199">
        <v>15</v>
      </c>
      <c r="B281" s="129" t="s">
        <v>14</v>
      </c>
      <c r="C281" s="195" t="s">
        <v>23</v>
      </c>
      <c r="D281" s="129" t="s">
        <v>24</v>
      </c>
      <c r="E281" s="85">
        <v>88</v>
      </c>
      <c r="F281" s="85">
        <v>54908880000</v>
      </c>
      <c r="G281" s="87">
        <v>55510.98</v>
      </c>
      <c r="H281" s="88">
        <v>70036.38</v>
      </c>
      <c r="J281" s="2"/>
      <c r="L281" s="1"/>
      <c r="M281" s="1"/>
      <c r="N281" s="269"/>
      <c r="O281" s="269"/>
    </row>
    <row r="282" spans="1:15" ht="12.75">
      <c r="A282" s="199">
        <v>15</v>
      </c>
      <c r="B282" s="129" t="s">
        <v>14</v>
      </c>
      <c r="C282" s="195" t="s">
        <v>25</v>
      </c>
      <c r="D282" s="129" t="s">
        <v>169</v>
      </c>
      <c r="E282" s="85">
        <v>69</v>
      </c>
      <c r="F282" s="85">
        <v>278863982000</v>
      </c>
      <c r="G282" s="87">
        <v>356825.19</v>
      </c>
      <c r="H282" s="88">
        <v>240915.65</v>
      </c>
      <c r="J282" s="2"/>
      <c r="L282" s="1"/>
      <c r="M282" s="1"/>
      <c r="N282" s="269"/>
      <c r="O282" s="269"/>
    </row>
    <row r="283" spans="1:15" ht="12.75">
      <c r="A283" s="199">
        <v>15</v>
      </c>
      <c r="B283" s="129" t="s">
        <v>14</v>
      </c>
      <c r="C283" s="195" t="s">
        <v>26</v>
      </c>
      <c r="D283" s="129" t="s">
        <v>170</v>
      </c>
      <c r="E283" s="85">
        <v>1</v>
      </c>
      <c r="F283" s="85">
        <v>357820000</v>
      </c>
      <c r="G283" s="87">
        <v>0</v>
      </c>
      <c r="H283" s="88">
        <v>754.1</v>
      </c>
      <c r="J283" s="2"/>
      <c r="L283" s="1"/>
      <c r="M283" s="1"/>
      <c r="N283" s="269"/>
      <c r="O283" s="269"/>
    </row>
    <row r="284" spans="1:15" ht="12.75">
      <c r="A284" s="199">
        <v>15</v>
      </c>
      <c r="B284" s="129" t="s">
        <v>14</v>
      </c>
      <c r="C284" s="195" t="s">
        <v>155</v>
      </c>
      <c r="D284" s="129" t="s">
        <v>163</v>
      </c>
      <c r="E284" s="85">
        <v>138</v>
      </c>
      <c r="F284" s="85">
        <v>103607707000</v>
      </c>
      <c r="G284" s="87">
        <v>108826.8</v>
      </c>
      <c r="H284" s="88">
        <v>129440.22</v>
      </c>
      <c r="J284" s="2"/>
      <c r="L284" s="1"/>
      <c r="M284" s="1"/>
      <c r="N284" s="269"/>
      <c r="O284" s="269"/>
    </row>
    <row r="285" spans="1:15" ht="12.75">
      <c r="A285" s="199">
        <v>15</v>
      </c>
      <c r="B285" s="129" t="s">
        <v>14</v>
      </c>
      <c r="C285" s="195" t="s">
        <v>29</v>
      </c>
      <c r="D285" s="129" t="s">
        <v>172</v>
      </c>
      <c r="E285" s="85">
        <v>3782</v>
      </c>
      <c r="F285" s="85">
        <v>955621934000</v>
      </c>
      <c r="G285" s="87">
        <v>642224.02</v>
      </c>
      <c r="H285" s="88">
        <v>1180566.79</v>
      </c>
      <c r="J285" s="2"/>
      <c r="L285" s="1"/>
      <c r="M285" s="1"/>
      <c r="N285" s="269"/>
      <c r="O285" s="269"/>
    </row>
    <row r="286" spans="1:15" ht="12.75">
      <c r="A286" s="199">
        <v>15</v>
      </c>
      <c r="B286" s="129" t="s">
        <v>14</v>
      </c>
      <c r="C286" s="195" t="s">
        <v>30</v>
      </c>
      <c r="D286" s="129" t="s">
        <v>173</v>
      </c>
      <c r="E286" s="85">
        <v>928</v>
      </c>
      <c r="F286" s="85">
        <v>299554709000</v>
      </c>
      <c r="G286" s="87">
        <v>85483.32</v>
      </c>
      <c r="H286" s="88">
        <v>121807.35</v>
      </c>
      <c r="J286" s="2"/>
      <c r="L286" s="1"/>
      <c r="M286" s="1"/>
      <c r="N286" s="269"/>
      <c r="O286" s="269"/>
    </row>
    <row r="287" spans="1:15" ht="12.75">
      <c r="A287" s="199">
        <v>15</v>
      </c>
      <c r="B287" s="129" t="s">
        <v>14</v>
      </c>
      <c r="C287" s="195" t="s">
        <v>31</v>
      </c>
      <c r="D287" s="129" t="s">
        <v>174</v>
      </c>
      <c r="E287" s="85">
        <v>981</v>
      </c>
      <c r="F287" s="85">
        <v>191203014000</v>
      </c>
      <c r="G287" s="87">
        <v>207732.57</v>
      </c>
      <c r="H287" s="88">
        <v>304785.43</v>
      </c>
      <c r="J287" s="2"/>
      <c r="L287" s="1"/>
      <c r="M287" s="1"/>
      <c r="N287" s="269"/>
      <c r="O287" s="269"/>
    </row>
    <row r="288" spans="1:15" ht="12.75">
      <c r="A288" s="199">
        <v>15</v>
      </c>
      <c r="B288" s="129" t="s">
        <v>14</v>
      </c>
      <c r="C288" s="195" t="s">
        <v>157</v>
      </c>
      <c r="D288" s="129" t="s">
        <v>164</v>
      </c>
      <c r="E288" s="85">
        <v>37</v>
      </c>
      <c r="F288" s="85">
        <v>13798330000</v>
      </c>
      <c r="G288" s="87">
        <v>11241.23</v>
      </c>
      <c r="H288" s="88">
        <v>5646.66</v>
      </c>
      <c r="J288" s="2"/>
      <c r="L288" s="1"/>
      <c r="M288" s="1"/>
      <c r="N288" s="269"/>
      <c r="O288" s="269"/>
    </row>
    <row r="289" spans="1:15" ht="12.75">
      <c r="A289" s="199">
        <v>15</v>
      </c>
      <c r="B289" s="129" t="s">
        <v>14</v>
      </c>
      <c r="C289" s="195" t="s">
        <v>32</v>
      </c>
      <c r="D289" s="129" t="s">
        <v>33</v>
      </c>
      <c r="E289" s="85">
        <v>74</v>
      </c>
      <c r="F289" s="85">
        <v>12116670000</v>
      </c>
      <c r="G289" s="87">
        <v>19529.61</v>
      </c>
      <c r="H289" s="88">
        <v>0</v>
      </c>
      <c r="J289" s="2"/>
      <c r="L289" s="1"/>
      <c r="M289" s="1"/>
      <c r="N289" s="269"/>
      <c r="O289" s="269"/>
    </row>
    <row r="290" spans="1:15" ht="12.75">
      <c r="A290" s="199">
        <v>15</v>
      </c>
      <c r="B290" s="129" t="s">
        <v>14</v>
      </c>
      <c r="C290" s="195" t="s">
        <v>35</v>
      </c>
      <c r="D290" s="129" t="s">
        <v>176</v>
      </c>
      <c r="E290" s="85">
        <v>6</v>
      </c>
      <c r="F290" s="85">
        <v>1859430000</v>
      </c>
      <c r="G290" s="87">
        <v>17507.82</v>
      </c>
      <c r="H290" s="88">
        <v>0</v>
      </c>
      <c r="J290" s="2"/>
      <c r="L290" s="1"/>
      <c r="M290" s="1"/>
      <c r="N290" s="269"/>
      <c r="O290" s="269"/>
    </row>
    <row r="291" spans="1:15" ht="12.75">
      <c r="A291" s="199">
        <v>15</v>
      </c>
      <c r="B291" s="129" t="s">
        <v>14</v>
      </c>
      <c r="C291" s="195" t="s">
        <v>36</v>
      </c>
      <c r="D291" s="129" t="s">
        <v>37</v>
      </c>
      <c r="E291" s="85">
        <v>34</v>
      </c>
      <c r="F291" s="85">
        <v>8105825000</v>
      </c>
      <c r="G291" s="87">
        <v>34040.05</v>
      </c>
      <c r="H291" s="88">
        <v>0</v>
      </c>
      <c r="J291" s="2"/>
      <c r="L291" s="1"/>
      <c r="M291" s="1"/>
      <c r="N291" s="269"/>
      <c r="O291" s="269"/>
    </row>
    <row r="292" spans="1:15" ht="12.75">
      <c r="A292" s="199">
        <v>15</v>
      </c>
      <c r="B292" s="129" t="s">
        <v>14</v>
      </c>
      <c r="C292" s="195" t="s">
        <v>38</v>
      </c>
      <c r="D292" s="129" t="s">
        <v>177</v>
      </c>
      <c r="E292" s="85">
        <v>251</v>
      </c>
      <c r="F292" s="85">
        <v>180454546000</v>
      </c>
      <c r="G292" s="87">
        <v>538582.95</v>
      </c>
      <c r="H292" s="88">
        <v>0</v>
      </c>
      <c r="J292" s="2"/>
      <c r="L292" s="1"/>
      <c r="M292" s="1"/>
      <c r="N292" s="269"/>
      <c r="O292" s="269"/>
    </row>
    <row r="293" spans="1:15" ht="12.75">
      <c r="A293" s="199">
        <v>15</v>
      </c>
      <c r="B293" s="129" t="s">
        <v>14</v>
      </c>
      <c r="C293" s="195" t="s">
        <v>158</v>
      </c>
      <c r="D293" s="129" t="s">
        <v>165</v>
      </c>
      <c r="E293" s="85">
        <v>94</v>
      </c>
      <c r="F293" s="85">
        <v>25936867000</v>
      </c>
      <c r="G293" s="87">
        <v>210338.47</v>
      </c>
      <c r="H293" s="88">
        <v>12</v>
      </c>
      <c r="J293" s="2"/>
      <c r="L293" s="1"/>
      <c r="M293" s="1"/>
      <c r="N293" s="269"/>
      <c r="O293" s="269"/>
    </row>
    <row r="294" spans="1:15" ht="13.5" thickBot="1">
      <c r="A294" s="199">
        <v>15</v>
      </c>
      <c r="B294" s="129" t="s">
        <v>14</v>
      </c>
      <c r="C294" s="195" t="s">
        <v>159</v>
      </c>
      <c r="D294" s="129" t="s">
        <v>166</v>
      </c>
      <c r="E294" s="85">
        <v>31</v>
      </c>
      <c r="F294" s="85">
        <v>20663691000</v>
      </c>
      <c r="G294" s="87">
        <v>72154.58</v>
      </c>
      <c r="H294" s="88">
        <v>5089.8</v>
      </c>
      <c r="J294" s="2"/>
      <c r="L294" s="1"/>
      <c r="M294" s="1"/>
      <c r="N294" s="269"/>
      <c r="O294" s="269"/>
    </row>
    <row r="295" spans="1:8" ht="13.5" thickBot="1">
      <c r="A295" s="313" t="s">
        <v>140</v>
      </c>
      <c r="B295" s="314"/>
      <c r="C295" s="314"/>
      <c r="D295" s="315"/>
      <c r="E295" s="73">
        <f>SUM(E280:E294)</f>
        <v>21109</v>
      </c>
      <c r="F295" s="73">
        <f>SUM(F280:F294)</f>
        <v>3587240799000</v>
      </c>
      <c r="G295" s="115">
        <f>SUM(G280:G294)</f>
        <v>3845618.4099999997</v>
      </c>
      <c r="H295" s="116">
        <f>SUM(H280:H294)</f>
        <v>4426664.33</v>
      </c>
    </row>
    <row r="296" spans="1:8" ht="12.75">
      <c r="A296" s="202">
        <v>16</v>
      </c>
      <c r="B296" s="203" t="s">
        <v>15</v>
      </c>
      <c r="C296" s="204" t="s">
        <v>21</v>
      </c>
      <c r="D296" s="203" t="s">
        <v>22</v>
      </c>
      <c r="E296" s="205">
        <v>48230</v>
      </c>
      <c r="F296" s="205">
        <v>4378813657000</v>
      </c>
      <c r="G296" s="206">
        <v>4276876.16</v>
      </c>
      <c r="H296" s="207">
        <v>7459665.9</v>
      </c>
    </row>
    <row r="297" spans="1:8" ht="12.75">
      <c r="A297" s="199">
        <v>16</v>
      </c>
      <c r="B297" s="129" t="s">
        <v>15</v>
      </c>
      <c r="C297" s="195" t="s">
        <v>23</v>
      </c>
      <c r="D297" s="129" t="s">
        <v>24</v>
      </c>
      <c r="E297" s="85">
        <v>1296</v>
      </c>
      <c r="F297" s="85">
        <v>1824616254000</v>
      </c>
      <c r="G297" s="87">
        <v>1845958.72</v>
      </c>
      <c r="H297" s="88">
        <v>1764562.02</v>
      </c>
    </row>
    <row r="298" spans="1:8" ht="12.75">
      <c r="A298" s="199">
        <v>16</v>
      </c>
      <c r="B298" s="129" t="s">
        <v>15</v>
      </c>
      <c r="C298" s="195" t="s">
        <v>25</v>
      </c>
      <c r="D298" s="129" t="s">
        <v>169</v>
      </c>
      <c r="E298" s="85">
        <v>174</v>
      </c>
      <c r="F298" s="85">
        <v>599334388000</v>
      </c>
      <c r="G298" s="87">
        <v>988439.79</v>
      </c>
      <c r="H298" s="88">
        <v>507384.04</v>
      </c>
    </row>
    <row r="299" spans="1:8" ht="12.75">
      <c r="A299" s="199">
        <v>16</v>
      </c>
      <c r="B299" s="129" t="s">
        <v>15</v>
      </c>
      <c r="C299" s="195" t="s">
        <v>26</v>
      </c>
      <c r="D299" s="129" t="s">
        <v>170</v>
      </c>
      <c r="E299" s="85">
        <v>7</v>
      </c>
      <c r="F299" s="85">
        <v>24678671000</v>
      </c>
      <c r="G299" s="87">
        <v>90711.93</v>
      </c>
      <c r="H299" s="88">
        <v>4161.13</v>
      </c>
    </row>
    <row r="300" spans="1:8" ht="12.75">
      <c r="A300" s="199">
        <v>16</v>
      </c>
      <c r="B300" s="129" t="s">
        <v>15</v>
      </c>
      <c r="C300" s="195" t="s">
        <v>155</v>
      </c>
      <c r="D300" s="129" t="s">
        <v>163</v>
      </c>
      <c r="E300" s="85">
        <v>305</v>
      </c>
      <c r="F300" s="85">
        <v>198033597000</v>
      </c>
      <c r="G300" s="87">
        <v>194874.75</v>
      </c>
      <c r="H300" s="88">
        <v>224600.72</v>
      </c>
    </row>
    <row r="301" spans="1:8" ht="12.75">
      <c r="A301" s="199">
        <v>16</v>
      </c>
      <c r="B301" s="129" t="s">
        <v>15</v>
      </c>
      <c r="C301" s="195" t="s">
        <v>29</v>
      </c>
      <c r="D301" s="129" t="s">
        <v>172</v>
      </c>
      <c r="E301" s="85">
        <v>5217</v>
      </c>
      <c r="F301" s="85">
        <v>1623902476000</v>
      </c>
      <c r="G301" s="87">
        <v>1233734.32</v>
      </c>
      <c r="H301" s="88">
        <v>1880244.83</v>
      </c>
    </row>
    <row r="302" spans="1:8" ht="12.75">
      <c r="A302" s="199">
        <v>16</v>
      </c>
      <c r="B302" s="129" t="s">
        <v>15</v>
      </c>
      <c r="C302" s="195" t="s">
        <v>30</v>
      </c>
      <c r="D302" s="129" t="s">
        <v>173</v>
      </c>
      <c r="E302" s="85">
        <v>4855</v>
      </c>
      <c r="F302" s="85">
        <v>255529531000</v>
      </c>
      <c r="G302" s="87">
        <v>92835.96</v>
      </c>
      <c r="H302" s="88">
        <v>131334.68</v>
      </c>
    </row>
    <row r="303" spans="1:8" ht="12.75">
      <c r="A303" s="199">
        <v>16</v>
      </c>
      <c r="B303" s="129" t="s">
        <v>15</v>
      </c>
      <c r="C303" s="195" t="s">
        <v>31</v>
      </c>
      <c r="D303" s="129" t="s">
        <v>174</v>
      </c>
      <c r="E303" s="85">
        <v>3887</v>
      </c>
      <c r="F303" s="85">
        <v>1991015939000</v>
      </c>
      <c r="G303" s="87">
        <v>2069853.33</v>
      </c>
      <c r="H303" s="88">
        <v>2131909.95</v>
      </c>
    </row>
    <row r="304" spans="1:8" ht="12.75">
      <c r="A304" s="199">
        <v>16</v>
      </c>
      <c r="B304" s="129" t="s">
        <v>15</v>
      </c>
      <c r="C304" s="195" t="s">
        <v>157</v>
      </c>
      <c r="D304" s="129" t="s">
        <v>164</v>
      </c>
      <c r="E304" s="85">
        <v>28</v>
      </c>
      <c r="F304" s="85">
        <v>21339716000</v>
      </c>
      <c r="G304" s="87">
        <v>36750.05</v>
      </c>
      <c r="H304" s="88">
        <v>2076.92</v>
      </c>
    </row>
    <row r="305" spans="1:8" ht="12.75">
      <c r="A305" s="199">
        <v>16</v>
      </c>
      <c r="B305" s="129" t="s">
        <v>15</v>
      </c>
      <c r="C305" s="195" t="s">
        <v>32</v>
      </c>
      <c r="D305" s="129" t="s">
        <v>33</v>
      </c>
      <c r="E305" s="85">
        <v>271</v>
      </c>
      <c r="F305" s="85">
        <v>65768527000</v>
      </c>
      <c r="G305" s="87">
        <v>104299.26</v>
      </c>
      <c r="H305" s="88">
        <v>197.7</v>
      </c>
    </row>
    <row r="306" spans="1:8" ht="12.75">
      <c r="A306" s="199">
        <v>16</v>
      </c>
      <c r="B306" s="129" t="s">
        <v>15</v>
      </c>
      <c r="C306" s="195" t="s">
        <v>34</v>
      </c>
      <c r="D306" s="129" t="s">
        <v>175</v>
      </c>
      <c r="E306" s="85">
        <v>1</v>
      </c>
      <c r="F306" s="85">
        <v>4018716000</v>
      </c>
      <c r="G306" s="87">
        <v>6869.6</v>
      </c>
      <c r="H306" s="88">
        <v>0</v>
      </c>
    </row>
    <row r="307" spans="1:8" ht="12.75">
      <c r="A307" s="199">
        <v>16</v>
      </c>
      <c r="B307" s="129" t="s">
        <v>15</v>
      </c>
      <c r="C307" s="195" t="s">
        <v>35</v>
      </c>
      <c r="D307" s="129" t="s">
        <v>176</v>
      </c>
      <c r="E307" s="85">
        <v>11</v>
      </c>
      <c r="F307" s="85">
        <v>7274128000</v>
      </c>
      <c r="G307" s="87">
        <v>108929.38</v>
      </c>
      <c r="H307" s="88">
        <v>137.06</v>
      </c>
    </row>
    <row r="308" spans="1:8" ht="12.75">
      <c r="A308" s="199">
        <v>16</v>
      </c>
      <c r="B308" s="129" t="s">
        <v>15</v>
      </c>
      <c r="C308" s="195" t="s">
        <v>36</v>
      </c>
      <c r="D308" s="129" t="s">
        <v>37</v>
      </c>
      <c r="E308" s="85">
        <v>74</v>
      </c>
      <c r="F308" s="85">
        <v>32212272000</v>
      </c>
      <c r="G308" s="87">
        <v>127725.34</v>
      </c>
      <c r="H308" s="88">
        <v>0</v>
      </c>
    </row>
    <row r="309" spans="1:8" ht="12.75">
      <c r="A309" s="199">
        <v>16</v>
      </c>
      <c r="B309" s="129" t="s">
        <v>15</v>
      </c>
      <c r="C309" s="195" t="s">
        <v>38</v>
      </c>
      <c r="D309" s="129" t="s">
        <v>177</v>
      </c>
      <c r="E309" s="85">
        <v>564</v>
      </c>
      <c r="F309" s="85">
        <v>686072514000</v>
      </c>
      <c r="G309" s="87">
        <v>1340649.57</v>
      </c>
      <c r="H309" s="88">
        <v>0</v>
      </c>
    </row>
    <row r="310" spans="1:8" ht="12.75">
      <c r="A310" s="199">
        <v>16</v>
      </c>
      <c r="B310" s="129" t="s">
        <v>15</v>
      </c>
      <c r="C310" s="195" t="s">
        <v>158</v>
      </c>
      <c r="D310" s="129" t="s">
        <v>165</v>
      </c>
      <c r="E310" s="85">
        <v>348</v>
      </c>
      <c r="F310" s="85">
        <v>137233545000</v>
      </c>
      <c r="G310" s="87">
        <v>657788.55</v>
      </c>
      <c r="H310" s="88">
        <v>328.1</v>
      </c>
    </row>
    <row r="311" spans="1:8" ht="13.5" thickBot="1">
      <c r="A311" s="208">
        <v>16</v>
      </c>
      <c r="B311" s="160" t="s">
        <v>15</v>
      </c>
      <c r="C311" s="196" t="s">
        <v>159</v>
      </c>
      <c r="D311" s="160" t="s">
        <v>166</v>
      </c>
      <c r="E311" s="161">
        <v>57</v>
      </c>
      <c r="F311" s="161">
        <v>37683667000</v>
      </c>
      <c r="G311" s="162">
        <v>94117.38</v>
      </c>
      <c r="H311" s="163">
        <v>2169.43</v>
      </c>
    </row>
    <row r="312" spans="1:15" ht="13.5" thickBot="1">
      <c r="A312" s="313" t="s">
        <v>141</v>
      </c>
      <c r="B312" s="314"/>
      <c r="C312" s="314"/>
      <c r="D312" s="315"/>
      <c r="E312" s="73">
        <f>SUM(E296:E311)</f>
        <v>65325</v>
      </c>
      <c r="F312" s="73">
        <f>SUM(F296:F311)</f>
        <v>11887527598000</v>
      </c>
      <c r="G312" s="115">
        <f>SUM(G296:G311)</f>
        <v>13270414.090000004</v>
      </c>
      <c r="H312" s="116">
        <f>SUM(H296:H311)</f>
        <v>14108772.479999999</v>
      </c>
      <c r="J312" s="2"/>
      <c r="L312" s="1"/>
      <c r="M312" s="1"/>
      <c r="N312" s="269"/>
      <c r="O312" s="269"/>
    </row>
    <row r="313" spans="1:15" ht="12.75">
      <c r="A313" s="202">
        <v>17</v>
      </c>
      <c r="B313" s="203" t="s">
        <v>16</v>
      </c>
      <c r="C313" s="204" t="s">
        <v>21</v>
      </c>
      <c r="D313" s="203" t="s">
        <v>22</v>
      </c>
      <c r="E313" s="205">
        <v>5754</v>
      </c>
      <c r="F313" s="205">
        <v>399218658000</v>
      </c>
      <c r="G313" s="206">
        <v>423857.86</v>
      </c>
      <c r="H313" s="207">
        <v>586499.79</v>
      </c>
      <c r="J313" s="2"/>
      <c r="L313" s="1"/>
      <c r="M313" s="1"/>
      <c r="N313" s="269"/>
      <c r="O313" s="269"/>
    </row>
    <row r="314" spans="1:15" ht="12.75">
      <c r="A314" s="199">
        <v>17</v>
      </c>
      <c r="B314" s="129" t="s">
        <v>16</v>
      </c>
      <c r="C314" s="195" t="s">
        <v>23</v>
      </c>
      <c r="D314" s="129" t="s">
        <v>24</v>
      </c>
      <c r="E314" s="85">
        <v>1</v>
      </c>
      <c r="F314" s="85">
        <v>3614538000</v>
      </c>
      <c r="G314" s="87">
        <v>3386.2</v>
      </c>
      <c r="H314" s="88">
        <v>3249.7</v>
      </c>
      <c r="J314" s="2"/>
      <c r="L314" s="1"/>
      <c r="M314" s="1"/>
      <c r="N314" s="269"/>
      <c r="O314" s="269"/>
    </row>
    <row r="315" spans="1:15" ht="12.75">
      <c r="A315" s="199">
        <v>17</v>
      </c>
      <c r="B315" s="129" t="s">
        <v>16</v>
      </c>
      <c r="C315" s="195" t="s">
        <v>25</v>
      </c>
      <c r="D315" s="129" t="s">
        <v>169</v>
      </c>
      <c r="E315" s="85">
        <v>319</v>
      </c>
      <c r="F315" s="85">
        <v>453057470000</v>
      </c>
      <c r="G315" s="87">
        <v>316970.54</v>
      </c>
      <c r="H315" s="88">
        <v>665652.26</v>
      </c>
      <c r="J315" s="2"/>
      <c r="L315" s="1"/>
      <c r="M315" s="1"/>
      <c r="N315" s="269"/>
      <c r="O315" s="269"/>
    </row>
    <row r="316" spans="1:15" ht="12.75">
      <c r="A316" s="199">
        <v>17</v>
      </c>
      <c r="B316" s="129" t="s">
        <v>16</v>
      </c>
      <c r="C316" s="195" t="s">
        <v>155</v>
      </c>
      <c r="D316" s="129" t="s">
        <v>163</v>
      </c>
      <c r="E316" s="85">
        <v>193</v>
      </c>
      <c r="F316" s="85">
        <v>346427767000</v>
      </c>
      <c r="G316" s="87">
        <v>282906.32</v>
      </c>
      <c r="H316" s="88">
        <v>452423.17</v>
      </c>
      <c r="J316" s="2"/>
      <c r="L316" s="1"/>
      <c r="M316" s="1"/>
      <c r="N316" s="269"/>
      <c r="O316" s="269"/>
    </row>
    <row r="317" spans="1:15" ht="12.75">
      <c r="A317" s="199">
        <v>17</v>
      </c>
      <c r="B317" s="129" t="s">
        <v>16</v>
      </c>
      <c r="C317" s="195" t="s">
        <v>29</v>
      </c>
      <c r="D317" s="129" t="s">
        <v>172</v>
      </c>
      <c r="E317" s="85">
        <v>5855</v>
      </c>
      <c r="F317" s="85">
        <v>568053054000</v>
      </c>
      <c r="G317" s="87">
        <v>233585.77</v>
      </c>
      <c r="H317" s="88">
        <v>608401.63</v>
      </c>
      <c r="J317" s="2"/>
      <c r="L317" s="1"/>
      <c r="M317" s="1"/>
      <c r="N317" s="269"/>
      <c r="O317" s="269"/>
    </row>
    <row r="318" spans="1:15" ht="12.75">
      <c r="A318" s="199">
        <v>17</v>
      </c>
      <c r="B318" s="129" t="s">
        <v>16</v>
      </c>
      <c r="C318" s="195" t="s">
        <v>30</v>
      </c>
      <c r="D318" s="129" t="s">
        <v>173</v>
      </c>
      <c r="E318" s="85">
        <v>824</v>
      </c>
      <c r="F318" s="85">
        <v>14805463000</v>
      </c>
      <c r="G318" s="87">
        <v>4895.04</v>
      </c>
      <c r="H318" s="88">
        <v>9079.9</v>
      </c>
      <c r="J318" s="2"/>
      <c r="L318" s="1"/>
      <c r="M318" s="1"/>
      <c r="N318" s="269"/>
      <c r="O318" s="269"/>
    </row>
    <row r="319" spans="1:15" ht="12.75">
      <c r="A319" s="199">
        <v>17</v>
      </c>
      <c r="B319" s="129" t="s">
        <v>16</v>
      </c>
      <c r="C319" s="195" t="s">
        <v>31</v>
      </c>
      <c r="D319" s="129" t="s">
        <v>174</v>
      </c>
      <c r="E319" s="85">
        <v>262</v>
      </c>
      <c r="F319" s="85">
        <v>42118222000</v>
      </c>
      <c r="G319" s="87">
        <v>53789.94</v>
      </c>
      <c r="H319" s="88">
        <v>56828.54</v>
      </c>
      <c r="J319" s="2"/>
      <c r="L319" s="1"/>
      <c r="M319" s="1"/>
      <c r="N319" s="269"/>
      <c r="O319" s="269"/>
    </row>
    <row r="320" spans="1:15" ht="12.75">
      <c r="A320" s="199">
        <v>17</v>
      </c>
      <c r="B320" s="129" t="s">
        <v>16</v>
      </c>
      <c r="C320" s="195" t="s">
        <v>157</v>
      </c>
      <c r="D320" s="129" t="s">
        <v>164</v>
      </c>
      <c r="E320" s="85">
        <v>74</v>
      </c>
      <c r="F320" s="85">
        <v>32799804000</v>
      </c>
      <c r="G320" s="87">
        <v>47129.91</v>
      </c>
      <c r="H320" s="88">
        <v>9512.41</v>
      </c>
      <c r="J320" s="2"/>
      <c r="L320" s="1"/>
      <c r="M320" s="1"/>
      <c r="N320" s="269"/>
      <c r="O320" s="269"/>
    </row>
    <row r="321" spans="1:15" ht="12.75">
      <c r="A321" s="199">
        <v>17</v>
      </c>
      <c r="B321" s="129" t="s">
        <v>16</v>
      </c>
      <c r="C321" s="195" t="s">
        <v>32</v>
      </c>
      <c r="D321" s="129" t="s">
        <v>33</v>
      </c>
      <c r="E321" s="85">
        <v>147</v>
      </c>
      <c r="F321" s="85">
        <v>33297428000</v>
      </c>
      <c r="G321" s="87">
        <v>93291.54</v>
      </c>
      <c r="H321" s="88">
        <v>0</v>
      </c>
      <c r="J321" s="2"/>
      <c r="L321" s="1"/>
      <c r="M321" s="1"/>
      <c r="N321" s="269"/>
      <c r="O321" s="269"/>
    </row>
    <row r="322" spans="1:15" ht="12.75">
      <c r="A322" s="199">
        <v>17</v>
      </c>
      <c r="B322" s="129" t="s">
        <v>16</v>
      </c>
      <c r="C322" s="195" t="s">
        <v>35</v>
      </c>
      <c r="D322" s="129" t="s">
        <v>176</v>
      </c>
      <c r="E322" s="85">
        <v>11</v>
      </c>
      <c r="F322" s="85">
        <v>2532446000</v>
      </c>
      <c r="G322" s="87">
        <v>9275.9</v>
      </c>
      <c r="H322" s="88">
        <v>0</v>
      </c>
      <c r="J322" s="2"/>
      <c r="L322" s="1"/>
      <c r="M322" s="1"/>
      <c r="N322" s="269"/>
      <c r="O322" s="269"/>
    </row>
    <row r="323" spans="1:15" ht="12.75">
      <c r="A323" s="199">
        <v>17</v>
      </c>
      <c r="B323" s="129" t="s">
        <v>16</v>
      </c>
      <c r="C323" s="195" t="s">
        <v>36</v>
      </c>
      <c r="D323" s="129" t="s">
        <v>37</v>
      </c>
      <c r="E323" s="85">
        <v>75</v>
      </c>
      <c r="F323" s="85">
        <v>13686877000</v>
      </c>
      <c r="G323" s="87">
        <v>41811.25</v>
      </c>
      <c r="H323" s="88">
        <v>0</v>
      </c>
      <c r="J323" s="2"/>
      <c r="L323" s="1"/>
      <c r="M323" s="1"/>
      <c r="N323" s="269"/>
      <c r="O323" s="269"/>
    </row>
    <row r="324" spans="1:15" ht="12.75">
      <c r="A324" s="199">
        <v>17</v>
      </c>
      <c r="B324" s="129" t="s">
        <v>16</v>
      </c>
      <c r="C324" s="195" t="s">
        <v>38</v>
      </c>
      <c r="D324" s="129" t="s">
        <v>177</v>
      </c>
      <c r="E324" s="85">
        <v>308</v>
      </c>
      <c r="F324" s="85">
        <v>18769759000</v>
      </c>
      <c r="G324" s="87">
        <v>58923.68</v>
      </c>
      <c r="H324" s="88">
        <v>0</v>
      </c>
      <c r="J324" s="2"/>
      <c r="L324" s="1"/>
      <c r="M324" s="1"/>
      <c r="N324" s="269"/>
      <c r="O324" s="269"/>
    </row>
    <row r="325" spans="1:15" ht="12.75">
      <c r="A325" s="199">
        <v>17</v>
      </c>
      <c r="B325" s="129" t="s">
        <v>16</v>
      </c>
      <c r="C325" s="195" t="s">
        <v>158</v>
      </c>
      <c r="D325" s="129" t="s">
        <v>165</v>
      </c>
      <c r="E325" s="85">
        <v>60</v>
      </c>
      <c r="F325" s="85">
        <v>14123725000</v>
      </c>
      <c r="G325" s="87">
        <v>48788.8</v>
      </c>
      <c r="H325" s="88">
        <v>27.63</v>
      </c>
      <c r="J325" s="2"/>
      <c r="L325" s="1"/>
      <c r="M325" s="1"/>
      <c r="N325" s="269"/>
      <c r="O325" s="269"/>
    </row>
    <row r="326" spans="1:15" ht="13.5" thickBot="1">
      <c r="A326" s="208">
        <v>17</v>
      </c>
      <c r="B326" s="160" t="s">
        <v>16</v>
      </c>
      <c r="C326" s="196" t="s">
        <v>159</v>
      </c>
      <c r="D326" s="160" t="s">
        <v>166</v>
      </c>
      <c r="E326" s="161">
        <v>12</v>
      </c>
      <c r="F326" s="161">
        <v>2588816000</v>
      </c>
      <c r="G326" s="162">
        <v>5711.78</v>
      </c>
      <c r="H326" s="163">
        <v>1941.11</v>
      </c>
      <c r="J326" s="2"/>
      <c r="L326" s="1"/>
      <c r="M326" s="1"/>
      <c r="N326" s="269"/>
      <c r="O326" s="269"/>
    </row>
    <row r="327" spans="1:15" ht="13.5" thickBot="1">
      <c r="A327" s="313" t="s">
        <v>142</v>
      </c>
      <c r="B327" s="314"/>
      <c r="C327" s="314"/>
      <c r="D327" s="315"/>
      <c r="E327" s="73">
        <f>SUM(E313:E326)</f>
        <v>13895</v>
      </c>
      <c r="F327" s="73">
        <f>SUM(F313:F326)</f>
        <v>1945094027000</v>
      </c>
      <c r="G327" s="115">
        <f>SUM(G313:G326)</f>
        <v>1624324.5299999998</v>
      </c>
      <c r="H327" s="116">
        <f>SUM(H313:H326)</f>
        <v>2393616.1399999997</v>
      </c>
      <c r="J327" s="2"/>
      <c r="L327" s="1"/>
      <c r="M327" s="1"/>
      <c r="N327" s="269"/>
      <c r="O327" s="269"/>
    </row>
    <row r="328" spans="1:15" ht="12.75">
      <c r="A328" s="202">
        <v>18</v>
      </c>
      <c r="B328" s="203" t="s">
        <v>17</v>
      </c>
      <c r="C328" s="204" t="s">
        <v>21</v>
      </c>
      <c r="D328" s="203" t="s">
        <v>22</v>
      </c>
      <c r="E328" s="205">
        <v>62028</v>
      </c>
      <c r="F328" s="205">
        <v>3151245386000</v>
      </c>
      <c r="G328" s="206">
        <v>5316242.81</v>
      </c>
      <c r="H328" s="207">
        <v>8268958.14</v>
      </c>
      <c r="J328" s="2"/>
      <c r="L328" s="1"/>
      <c r="M328" s="1"/>
      <c r="N328" s="269"/>
      <c r="O328" s="269"/>
    </row>
    <row r="329" spans="1:15" ht="12.75">
      <c r="A329" s="199">
        <v>18</v>
      </c>
      <c r="B329" s="129" t="s">
        <v>17</v>
      </c>
      <c r="C329" s="195" t="s">
        <v>23</v>
      </c>
      <c r="D329" s="129" t="s">
        <v>24</v>
      </c>
      <c r="E329" s="85">
        <v>8</v>
      </c>
      <c r="F329" s="85">
        <v>2592485000</v>
      </c>
      <c r="G329" s="87">
        <v>2871.2</v>
      </c>
      <c r="H329" s="88">
        <v>5138.76</v>
      </c>
      <c r="J329" s="2"/>
      <c r="L329" s="1"/>
      <c r="M329" s="1"/>
      <c r="N329" s="269"/>
      <c r="O329" s="269"/>
    </row>
    <row r="330" spans="1:15" ht="12.75">
      <c r="A330" s="199">
        <v>18</v>
      </c>
      <c r="B330" s="129" t="s">
        <v>17</v>
      </c>
      <c r="C330" s="195" t="s">
        <v>25</v>
      </c>
      <c r="D330" s="129" t="s">
        <v>169</v>
      </c>
      <c r="E330" s="85">
        <v>141</v>
      </c>
      <c r="F330" s="85">
        <v>323528561000</v>
      </c>
      <c r="G330" s="87">
        <v>1067734.67</v>
      </c>
      <c r="H330" s="88">
        <v>340779.08</v>
      </c>
      <c r="J330" s="2"/>
      <c r="L330" s="1"/>
      <c r="M330" s="1"/>
      <c r="N330" s="269"/>
      <c r="O330" s="269"/>
    </row>
    <row r="331" spans="1:15" ht="12.75">
      <c r="A331" s="199">
        <v>18</v>
      </c>
      <c r="B331" s="129" t="s">
        <v>17</v>
      </c>
      <c r="C331" s="195" t="s">
        <v>26</v>
      </c>
      <c r="D331" s="129" t="s">
        <v>170</v>
      </c>
      <c r="E331" s="85">
        <v>1</v>
      </c>
      <c r="F331" s="85">
        <v>2010957000</v>
      </c>
      <c r="G331" s="87">
        <v>18828</v>
      </c>
      <c r="H331" s="88">
        <v>2163.9</v>
      </c>
      <c r="J331" s="2"/>
      <c r="L331" s="1"/>
      <c r="M331" s="1"/>
      <c r="N331" s="269"/>
      <c r="O331" s="269"/>
    </row>
    <row r="332" spans="1:15" ht="12.75">
      <c r="A332" s="199">
        <v>18</v>
      </c>
      <c r="B332" s="129" t="s">
        <v>17</v>
      </c>
      <c r="C332" s="195" t="s">
        <v>155</v>
      </c>
      <c r="D332" s="129" t="s">
        <v>163</v>
      </c>
      <c r="E332" s="85">
        <v>443</v>
      </c>
      <c r="F332" s="85">
        <v>335356005000</v>
      </c>
      <c r="G332" s="87">
        <v>635422.01</v>
      </c>
      <c r="H332" s="88">
        <v>303208.42</v>
      </c>
      <c r="J332" s="2"/>
      <c r="L332" s="1"/>
      <c r="M332" s="1"/>
      <c r="N332" s="269"/>
      <c r="O332" s="269"/>
    </row>
    <row r="333" spans="1:15" ht="12.75">
      <c r="A333" s="199">
        <v>18</v>
      </c>
      <c r="B333" s="129" t="s">
        <v>17</v>
      </c>
      <c r="C333" s="195" t="s">
        <v>156</v>
      </c>
      <c r="D333" s="129" t="s">
        <v>171</v>
      </c>
      <c r="E333" s="85">
        <v>1</v>
      </c>
      <c r="F333" s="85">
        <v>1573262000</v>
      </c>
      <c r="G333" s="87">
        <v>1404.9</v>
      </c>
      <c r="H333" s="88">
        <v>2034.1</v>
      </c>
      <c r="J333" s="2"/>
      <c r="L333" s="1"/>
      <c r="M333" s="1"/>
      <c r="N333" s="269"/>
      <c r="O333" s="269"/>
    </row>
    <row r="334" spans="1:15" ht="12.75">
      <c r="A334" s="199">
        <v>18</v>
      </c>
      <c r="B334" s="129" t="s">
        <v>17</v>
      </c>
      <c r="C334" s="195" t="s">
        <v>29</v>
      </c>
      <c r="D334" s="129" t="s">
        <v>172</v>
      </c>
      <c r="E334" s="85">
        <v>3170</v>
      </c>
      <c r="F334" s="85">
        <v>441979390000</v>
      </c>
      <c r="G334" s="87">
        <v>526056.73</v>
      </c>
      <c r="H334" s="88">
        <v>902293.93</v>
      </c>
      <c r="J334" s="2"/>
      <c r="L334" s="1"/>
      <c r="M334" s="1"/>
      <c r="N334" s="269"/>
      <c r="O334" s="269"/>
    </row>
    <row r="335" spans="1:15" ht="12.75">
      <c r="A335" s="199">
        <v>18</v>
      </c>
      <c r="B335" s="129" t="s">
        <v>17</v>
      </c>
      <c r="C335" s="195" t="s">
        <v>30</v>
      </c>
      <c r="D335" s="129" t="s">
        <v>173</v>
      </c>
      <c r="E335" s="85">
        <v>151</v>
      </c>
      <c r="F335" s="85">
        <v>5780174000</v>
      </c>
      <c r="G335" s="87">
        <v>4176.01</v>
      </c>
      <c r="H335" s="88">
        <v>4740.9</v>
      </c>
      <c r="J335" s="2"/>
      <c r="L335" s="1"/>
      <c r="M335" s="1"/>
      <c r="N335" s="269"/>
      <c r="O335" s="269"/>
    </row>
    <row r="336" spans="1:15" ht="12.75">
      <c r="A336" s="199">
        <v>18</v>
      </c>
      <c r="B336" s="129" t="s">
        <v>17</v>
      </c>
      <c r="C336" s="195" t="s">
        <v>31</v>
      </c>
      <c r="D336" s="129" t="s">
        <v>174</v>
      </c>
      <c r="E336" s="85">
        <v>2331</v>
      </c>
      <c r="F336" s="85">
        <v>293954265000</v>
      </c>
      <c r="G336" s="87">
        <v>557612.35</v>
      </c>
      <c r="H336" s="88">
        <v>656970.08</v>
      </c>
      <c r="J336" s="2"/>
      <c r="L336" s="1"/>
      <c r="M336" s="1"/>
      <c r="N336" s="269"/>
      <c r="O336" s="269"/>
    </row>
    <row r="337" spans="1:15" ht="12.75">
      <c r="A337" s="199">
        <v>18</v>
      </c>
      <c r="B337" s="129" t="s">
        <v>17</v>
      </c>
      <c r="C337" s="195" t="s">
        <v>157</v>
      </c>
      <c r="D337" s="129" t="s">
        <v>164</v>
      </c>
      <c r="E337" s="85">
        <v>11</v>
      </c>
      <c r="F337" s="85">
        <v>2246906000</v>
      </c>
      <c r="G337" s="87">
        <v>5348.5</v>
      </c>
      <c r="H337" s="88">
        <v>1050.23</v>
      </c>
      <c r="J337" s="2"/>
      <c r="L337" s="1"/>
      <c r="M337" s="1"/>
      <c r="N337" s="269"/>
      <c r="O337" s="269"/>
    </row>
    <row r="338" spans="1:15" ht="12.75">
      <c r="A338" s="199">
        <v>18</v>
      </c>
      <c r="B338" s="129" t="s">
        <v>17</v>
      </c>
      <c r="C338" s="195" t="s">
        <v>32</v>
      </c>
      <c r="D338" s="129" t="s">
        <v>33</v>
      </c>
      <c r="E338" s="85">
        <v>1247</v>
      </c>
      <c r="F338" s="85">
        <v>68001570000</v>
      </c>
      <c r="G338" s="87">
        <v>392334.19</v>
      </c>
      <c r="H338" s="88">
        <v>70.63</v>
      </c>
      <c r="J338" s="2"/>
      <c r="L338" s="1"/>
      <c r="M338" s="1"/>
      <c r="N338" s="269"/>
      <c r="O338" s="269"/>
    </row>
    <row r="339" spans="1:15" ht="12.75">
      <c r="A339" s="199">
        <v>18</v>
      </c>
      <c r="B339" s="129" t="s">
        <v>17</v>
      </c>
      <c r="C339" s="195" t="s">
        <v>34</v>
      </c>
      <c r="D339" s="129" t="s">
        <v>175</v>
      </c>
      <c r="E339" s="85">
        <v>2</v>
      </c>
      <c r="F339" s="85">
        <v>4073681000</v>
      </c>
      <c r="G339" s="87">
        <v>31128.35</v>
      </c>
      <c r="H339" s="88">
        <v>0</v>
      </c>
      <c r="J339" s="2"/>
      <c r="L339" s="1"/>
      <c r="M339" s="1"/>
      <c r="N339" s="269"/>
      <c r="O339" s="269"/>
    </row>
    <row r="340" spans="1:15" ht="12.75">
      <c r="A340" s="199">
        <v>18</v>
      </c>
      <c r="B340" s="129" t="s">
        <v>17</v>
      </c>
      <c r="C340" s="195" t="s">
        <v>35</v>
      </c>
      <c r="D340" s="129" t="s">
        <v>176</v>
      </c>
      <c r="E340" s="85">
        <v>492</v>
      </c>
      <c r="F340" s="85">
        <v>85558436000</v>
      </c>
      <c r="G340" s="87">
        <v>1090004.7</v>
      </c>
      <c r="H340" s="88">
        <v>0</v>
      </c>
      <c r="J340" s="2"/>
      <c r="L340" s="1"/>
      <c r="M340" s="1"/>
      <c r="N340" s="269"/>
      <c r="O340" s="269"/>
    </row>
    <row r="341" spans="1:15" ht="12.75">
      <c r="A341" s="199">
        <v>18</v>
      </c>
      <c r="B341" s="129" t="s">
        <v>17</v>
      </c>
      <c r="C341" s="195" t="s">
        <v>36</v>
      </c>
      <c r="D341" s="129" t="s">
        <v>37</v>
      </c>
      <c r="E341" s="85">
        <v>72</v>
      </c>
      <c r="F341" s="85">
        <v>11124296000</v>
      </c>
      <c r="G341" s="87">
        <v>72466.29</v>
      </c>
      <c r="H341" s="88">
        <v>0</v>
      </c>
      <c r="J341" s="2"/>
      <c r="L341" s="1"/>
      <c r="M341" s="1"/>
      <c r="N341" s="269"/>
      <c r="O341" s="269"/>
    </row>
    <row r="342" spans="1:15" ht="12.75">
      <c r="A342" s="199">
        <v>18</v>
      </c>
      <c r="B342" s="129" t="s">
        <v>17</v>
      </c>
      <c r="C342" s="195" t="s">
        <v>38</v>
      </c>
      <c r="D342" s="129" t="s">
        <v>177</v>
      </c>
      <c r="E342" s="85">
        <v>872</v>
      </c>
      <c r="F342" s="85">
        <v>309663609000</v>
      </c>
      <c r="G342" s="87">
        <v>1088814.99</v>
      </c>
      <c r="H342" s="88">
        <v>0</v>
      </c>
      <c r="J342" s="2"/>
      <c r="L342" s="1"/>
      <c r="M342" s="1"/>
      <c r="N342" s="269"/>
      <c r="O342" s="269"/>
    </row>
    <row r="343" spans="1:15" ht="12.75">
      <c r="A343" s="199">
        <v>18</v>
      </c>
      <c r="B343" s="129" t="s">
        <v>17</v>
      </c>
      <c r="C343" s="195" t="s">
        <v>158</v>
      </c>
      <c r="D343" s="129" t="s">
        <v>165</v>
      </c>
      <c r="E343" s="85">
        <v>376</v>
      </c>
      <c r="F343" s="85">
        <v>59351613000</v>
      </c>
      <c r="G343" s="87">
        <v>483573.93</v>
      </c>
      <c r="H343" s="88">
        <v>917.54</v>
      </c>
      <c r="J343" s="2"/>
      <c r="L343" s="1"/>
      <c r="M343" s="1"/>
      <c r="N343" s="269"/>
      <c r="O343" s="269"/>
    </row>
    <row r="344" spans="1:15" ht="13.5" thickBot="1">
      <c r="A344" s="199">
        <v>18</v>
      </c>
      <c r="B344" s="129" t="s">
        <v>17</v>
      </c>
      <c r="C344" s="195" t="s">
        <v>159</v>
      </c>
      <c r="D344" s="129" t="s">
        <v>166</v>
      </c>
      <c r="E344" s="85">
        <v>505</v>
      </c>
      <c r="F344" s="85">
        <v>82669617000</v>
      </c>
      <c r="G344" s="87">
        <v>1037274.68</v>
      </c>
      <c r="H344" s="88">
        <v>12085.09</v>
      </c>
      <c r="J344" s="2"/>
      <c r="L344" s="1"/>
      <c r="M344" s="1"/>
      <c r="N344" s="269"/>
      <c r="O344" s="269"/>
    </row>
    <row r="345" spans="1:8" ht="13.5" thickBot="1">
      <c r="A345" s="313" t="s">
        <v>143</v>
      </c>
      <c r="B345" s="314"/>
      <c r="C345" s="314"/>
      <c r="D345" s="315"/>
      <c r="E345" s="73">
        <f>SUM(E328:E344)</f>
        <v>71851</v>
      </c>
      <c r="F345" s="73">
        <f>SUM(F328:F344)</f>
        <v>5180710213000</v>
      </c>
      <c r="G345" s="115">
        <f>SUM(G328:G344)</f>
        <v>12331294.309999997</v>
      </c>
      <c r="H345" s="116">
        <f>SUM(H328:H344)</f>
        <v>10500410.799999999</v>
      </c>
    </row>
    <row r="346" spans="1:15" ht="12.75">
      <c r="A346" s="202">
        <v>19</v>
      </c>
      <c r="B346" s="203" t="s">
        <v>18</v>
      </c>
      <c r="C346" s="204" t="s">
        <v>21</v>
      </c>
      <c r="D346" s="203" t="s">
        <v>22</v>
      </c>
      <c r="E346" s="205">
        <v>100657</v>
      </c>
      <c r="F346" s="205">
        <v>3387663735000</v>
      </c>
      <c r="G346" s="206">
        <v>9859323.09</v>
      </c>
      <c r="H346" s="207">
        <v>10185908.54</v>
      </c>
      <c r="J346" s="2"/>
      <c r="L346" s="1"/>
      <c r="M346" s="1"/>
      <c r="N346" s="269"/>
      <c r="O346" s="269"/>
    </row>
    <row r="347" spans="1:15" ht="12.75">
      <c r="A347" s="199">
        <v>19</v>
      </c>
      <c r="B347" s="129" t="s">
        <v>18</v>
      </c>
      <c r="C347" s="195" t="s">
        <v>23</v>
      </c>
      <c r="D347" s="129" t="s">
        <v>24</v>
      </c>
      <c r="E347" s="85">
        <v>99</v>
      </c>
      <c r="F347" s="85">
        <v>370179387000</v>
      </c>
      <c r="G347" s="87">
        <v>652409.72</v>
      </c>
      <c r="H347" s="88">
        <v>360086.27</v>
      </c>
      <c r="J347" s="2"/>
      <c r="L347" s="1"/>
      <c r="M347" s="1"/>
      <c r="N347" s="269"/>
      <c r="O347" s="269"/>
    </row>
    <row r="348" spans="1:15" ht="12.75">
      <c r="A348" s="199">
        <v>19</v>
      </c>
      <c r="B348" s="129" t="s">
        <v>18</v>
      </c>
      <c r="C348" s="195" t="s">
        <v>25</v>
      </c>
      <c r="D348" s="129" t="s">
        <v>169</v>
      </c>
      <c r="E348" s="85">
        <v>376</v>
      </c>
      <c r="F348" s="85">
        <v>483990802000</v>
      </c>
      <c r="G348" s="87">
        <v>4895073.96</v>
      </c>
      <c r="H348" s="88">
        <v>386375.05</v>
      </c>
      <c r="J348" s="2"/>
      <c r="L348" s="1"/>
      <c r="M348" s="1"/>
      <c r="N348" s="269"/>
      <c r="O348" s="269"/>
    </row>
    <row r="349" spans="1:15" ht="12.75">
      <c r="A349" s="199">
        <v>19</v>
      </c>
      <c r="B349" s="129" t="s">
        <v>18</v>
      </c>
      <c r="C349" s="195" t="s">
        <v>26</v>
      </c>
      <c r="D349" s="129" t="s">
        <v>170</v>
      </c>
      <c r="E349" s="85">
        <v>10</v>
      </c>
      <c r="F349" s="85">
        <v>1597401000</v>
      </c>
      <c r="G349" s="87">
        <v>10979.57</v>
      </c>
      <c r="H349" s="88">
        <v>2272.44</v>
      </c>
      <c r="J349" s="2"/>
      <c r="L349" s="1"/>
      <c r="M349" s="1"/>
      <c r="N349" s="269"/>
      <c r="O349" s="269"/>
    </row>
    <row r="350" spans="1:15" ht="12.75">
      <c r="A350" s="199">
        <v>19</v>
      </c>
      <c r="B350" s="129" t="s">
        <v>18</v>
      </c>
      <c r="C350" s="195" t="s">
        <v>155</v>
      </c>
      <c r="D350" s="129" t="s">
        <v>163</v>
      </c>
      <c r="E350" s="85">
        <v>692</v>
      </c>
      <c r="F350" s="85">
        <v>105903550000</v>
      </c>
      <c r="G350" s="87">
        <v>410903.55</v>
      </c>
      <c r="H350" s="88">
        <v>213196.89</v>
      </c>
      <c r="J350" s="2"/>
      <c r="L350" s="1"/>
      <c r="M350" s="1"/>
      <c r="N350" s="269"/>
      <c r="O350" s="269"/>
    </row>
    <row r="351" spans="1:15" ht="12.75">
      <c r="A351" s="199">
        <v>19</v>
      </c>
      <c r="B351" s="129" t="s">
        <v>18</v>
      </c>
      <c r="C351" s="195" t="s">
        <v>27</v>
      </c>
      <c r="D351" s="129" t="s">
        <v>28</v>
      </c>
      <c r="E351" s="85">
        <v>23</v>
      </c>
      <c r="F351" s="85">
        <v>99551500000</v>
      </c>
      <c r="G351" s="87">
        <v>2267678.11</v>
      </c>
      <c r="H351" s="88">
        <v>4897.27</v>
      </c>
      <c r="J351" s="2"/>
      <c r="L351" s="1"/>
      <c r="M351" s="1"/>
      <c r="N351" s="269"/>
      <c r="O351" s="269"/>
    </row>
    <row r="352" spans="1:15" ht="12.75">
      <c r="A352" s="199">
        <v>19</v>
      </c>
      <c r="B352" s="129" t="s">
        <v>18</v>
      </c>
      <c r="C352" s="195" t="s">
        <v>156</v>
      </c>
      <c r="D352" s="129" t="s">
        <v>171</v>
      </c>
      <c r="E352" s="85">
        <v>1</v>
      </c>
      <c r="F352" s="85">
        <v>123326000</v>
      </c>
      <c r="G352" s="87">
        <v>140</v>
      </c>
      <c r="H352" s="88">
        <v>479.5</v>
      </c>
      <c r="J352" s="2"/>
      <c r="L352" s="1"/>
      <c r="M352" s="1"/>
      <c r="N352" s="269"/>
      <c r="O352" s="269"/>
    </row>
    <row r="353" spans="1:15" ht="12.75">
      <c r="A353" s="199">
        <v>19</v>
      </c>
      <c r="B353" s="129" t="s">
        <v>18</v>
      </c>
      <c r="C353" s="195" t="s">
        <v>29</v>
      </c>
      <c r="D353" s="129" t="s">
        <v>172</v>
      </c>
      <c r="E353" s="85">
        <v>3726</v>
      </c>
      <c r="F353" s="85">
        <v>294535221000</v>
      </c>
      <c r="G353" s="87">
        <v>405639.66</v>
      </c>
      <c r="H353" s="88">
        <v>729323.23</v>
      </c>
      <c r="J353" s="2"/>
      <c r="L353" s="1"/>
      <c r="M353" s="1"/>
      <c r="N353" s="269"/>
      <c r="O353" s="269"/>
    </row>
    <row r="354" spans="1:15" ht="12.75">
      <c r="A354" s="199">
        <v>19</v>
      </c>
      <c r="B354" s="129" t="s">
        <v>18</v>
      </c>
      <c r="C354" s="195" t="s">
        <v>30</v>
      </c>
      <c r="D354" s="129" t="s">
        <v>173</v>
      </c>
      <c r="E354" s="85">
        <v>78</v>
      </c>
      <c r="F354" s="85">
        <v>8719237000</v>
      </c>
      <c r="G354" s="87">
        <v>4872.52</v>
      </c>
      <c r="H354" s="88">
        <v>3816.7</v>
      </c>
      <c r="J354" s="2"/>
      <c r="L354" s="1"/>
      <c r="M354" s="1"/>
      <c r="N354" s="269"/>
      <c r="O354" s="269"/>
    </row>
    <row r="355" spans="1:15" ht="12.75">
      <c r="A355" s="199">
        <v>19</v>
      </c>
      <c r="B355" s="129" t="s">
        <v>18</v>
      </c>
      <c r="C355" s="195" t="s">
        <v>31</v>
      </c>
      <c r="D355" s="129" t="s">
        <v>174</v>
      </c>
      <c r="E355" s="85">
        <v>2548</v>
      </c>
      <c r="F355" s="85">
        <v>330393874000</v>
      </c>
      <c r="G355" s="87">
        <v>1315619.9</v>
      </c>
      <c r="H355" s="88">
        <v>514785.59</v>
      </c>
      <c r="J355" s="2"/>
      <c r="L355" s="1"/>
      <c r="M355" s="1"/>
      <c r="N355" s="269"/>
      <c r="O355" s="269"/>
    </row>
    <row r="356" spans="1:15" ht="12.75">
      <c r="A356" s="199">
        <v>19</v>
      </c>
      <c r="B356" s="129" t="s">
        <v>18</v>
      </c>
      <c r="C356" s="195" t="s">
        <v>157</v>
      </c>
      <c r="D356" s="129" t="s">
        <v>164</v>
      </c>
      <c r="E356" s="85">
        <v>8</v>
      </c>
      <c r="F356" s="85">
        <v>2295068000</v>
      </c>
      <c r="G356" s="87">
        <v>5008.24</v>
      </c>
      <c r="H356" s="88">
        <v>1212.51</v>
      </c>
      <c r="J356" s="2"/>
      <c r="L356" s="1"/>
      <c r="M356" s="1"/>
      <c r="N356" s="269"/>
      <c r="O356" s="269"/>
    </row>
    <row r="357" spans="1:15" ht="12.75">
      <c r="A357" s="199">
        <v>19</v>
      </c>
      <c r="B357" s="129" t="s">
        <v>18</v>
      </c>
      <c r="C357" s="195" t="s">
        <v>32</v>
      </c>
      <c r="D357" s="129" t="s">
        <v>33</v>
      </c>
      <c r="E357" s="85">
        <v>4177</v>
      </c>
      <c r="F357" s="85">
        <v>164567155000</v>
      </c>
      <c r="G357" s="87">
        <v>1430916.73</v>
      </c>
      <c r="H357" s="88">
        <v>770.5</v>
      </c>
      <c r="J357" s="2"/>
      <c r="L357" s="1"/>
      <c r="M357" s="1"/>
      <c r="N357" s="269"/>
      <c r="O357" s="269"/>
    </row>
    <row r="358" spans="1:15" ht="12.75">
      <c r="A358" s="199">
        <v>19</v>
      </c>
      <c r="B358" s="129" t="s">
        <v>18</v>
      </c>
      <c r="C358" s="195" t="s">
        <v>34</v>
      </c>
      <c r="D358" s="129" t="s">
        <v>175</v>
      </c>
      <c r="E358" s="85">
        <v>13</v>
      </c>
      <c r="F358" s="85">
        <v>5535982000</v>
      </c>
      <c r="G358" s="87">
        <v>65520.1</v>
      </c>
      <c r="H358" s="88">
        <v>0</v>
      </c>
      <c r="J358" s="2"/>
      <c r="L358" s="1"/>
      <c r="M358" s="1"/>
      <c r="N358" s="269"/>
      <c r="O358" s="269"/>
    </row>
    <row r="359" spans="1:15" ht="12.75">
      <c r="A359" s="199">
        <v>19</v>
      </c>
      <c r="B359" s="129" t="s">
        <v>18</v>
      </c>
      <c r="C359" s="195" t="s">
        <v>35</v>
      </c>
      <c r="D359" s="129" t="s">
        <v>176</v>
      </c>
      <c r="E359" s="85">
        <v>8009</v>
      </c>
      <c r="F359" s="85">
        <v>150007855000</v>
      </c>
      <c r="G359" s="87">
        <v>4089968.37</v>
      </c>
      <c r="H359" s="88">
        <v>765.78</v>
      </c>
      <c r="J359" s="2"/>
      <c r="L359" s="1"/>
      <c r="M359" s="1"/>
      <c r="N359" s="269"/>
      <c r="O359" s="269"/>
    </row>
    <row r="360" spans="1:15" ht="12.75">
      <c r="A360" s="199">
        <v>19</v>
      </c>
      <c r="B360" s="129" t="s">
        <v>18</v>
      </c>
      <c r="C360" s="195" t="s">
        <v>36</v>
      </c>
      <c r="D360" s="129" t="s">
        <v>37</v>
      </c>
      <c r="E360" s="85">
        <v>285</v>
      </c>
      <c r="F360" s="85">
        <v>52552416000</v>
      </c>
      <c r="G360" s="87">
        <v>451457.83</v>
      </c>
      <c r="H360" s="88">
        <v>35.8</v>
      </c>
      <c r="J360" s="2"/>
      <c r="L360" s="1"/>
      <c r="M360" s="1"/>
      <c r="N360" s="269"/>
      <c r="O360" s="269"/>
    </row>
    <row r="361" spans="1:15" ht="12.75">
      <c r="A361" s="199">
        <v>19</v>
      </c>
      <c r="B361" s="129" t="s">
        <v>18</v>
      </c>
      <c r="C361" s="195" t="s">
        <v>38</v>
      </c>
      <c r="D361" s="129" t="s">
        <v>177</v>
      </c>
      <c r="E361" s="85">
        <v>2101</v>
      </c>
      <c r="F361" s="85">
        <v>366637700000</v>
      </c>
      <c r="G361" s="87">
        <v>2365714.04</v>
      </c>
      <c r="H361" s="88">
        <v>0</v>
      </c>
      <c r="J361" s="2"/>
      <c r="L361" s="1"/>
      <c r="M361" s="1"/>
      <c r="N361" s="269"/>
      <c r="O361" s="269"/>
    </row>
    <row r="362" spans="1:15" ht="12.75">
      <c r="A362" s="199">
        <v>19</v>
      </c>
      <c r="B362" s="129" t="s">
        <v>18</v>
      </c>
      <c r="C362" s="195" t="s">
        <v>158</v>
      </c>
      <c r="D362" s="129" t="s">
        <v>165</v>
      </c>
      <c r="E362" s="85">
        <v>634</v>
      </c>
      <c r="F362" s="85">
        <v>163274216000</v>
      </c>
      <c r="G362" s="87">
        <v>1357871.64</v>
      </c>
      <c r="H362" s="88">
        <v>482.2</v>
      </c>
      <c r="J362" s="2"/>
      <c r="L362" s="1"/>
      <c r="M362" s="1"/>
      <c r="N362" s="269"/>
      <c r="O362" s="269"/>
    </row>
    <row r="363" spans="1:15" ht="12.75">
      <c r="A363" s="199">
        <v>19</v>
      </c>
      <c r="B363" s="129" t="s">
        <v>18</v>
      </c>
      <c r="C363" s="195" t="s">
        <v>159</v>
      </c>
      <c r="D363" s="129" t="s">
        <v>166</v>
      </c>
      <c r="E363" s="85">
        <v>3688</v>
      </c>
      <c r="F363" s="85">
        <v>149393109000</v>
      </c>
      <c r="G363" s="87">
        <v>2022802.83</v>
      </c>
      <c r="H363" s="88">
        <v>21895.39</v>
      </c>
      <c r="J363" s="2"/>
      <c r="L363" s="1"/>
      <c r="M363" s="1"/>
      <c r="N363" s="269"/>
      <c r="O363" s="269"/>
    </row>
    <row r="364" spans="1:15" ht="12.75">
      <c r="A364" s="199">
        <v>19</v>
      </c>
      <c r="B364" s="129" t="s">
        <v>18</v>
      </c>
      <c r="C364" s="271"/>
      <c r="D364" s="270" t="s">
        <v>2675</v>
      </c>
      <c r="E364" s="272">
        <v>2664</v>
      </c>
      <c r="F364" s="272">
        <v>67462405600</v>
      </c>
      <c r="G364" s="273">
        <v>93734614.74</v>
      </c>
      <c r="H364" s="274">
        <v>186904.81</v>
      </c>
      <c r="J364" s="2"/>
      <c r="L364" s="1"/>
      <c r="M364" s="1"/>
      <c r="N364" s="269"/>
      <c r="O364" s="269"/>
    </row>
    <row r="365" spans="1:8" ht="13.5" thickBot="1">
      <c r="A365" s="208">
        <v>19</v>
      </c>
      <c r="B365" s="160" t="s">
        <v>18</v>
      </c>
      <c r="C365" s="196"/>
      <c r="D365" s="160" t="s">
        <v>2676</v>
      </c>
      <c r="E365" s="161">
        <v>823</v>
      </c>
      <c r="F365" s="161">
        <v>5715471000</v>
      </c>
      <c r="G365" s="200">
        <v>373508.01</v>
      </c>
      <c r="H365" s="201">
        <v>33118.4</v>
      </c>
    </row>
    <row r="366" spans="1:8" ht="13.5" thickBot="1">
      <c r="A366" s="313" t="s">
        <v>144</v>
      </c>
      <c r="B366" s="314"/>
      <c r="C366" s="314"/>
      <c r="D366" s="315"/>
      <c r="E366" s="73">
        <f>SUM(E346:E365)</f>
        <v>130612</v>
      </c>
      <c r="F366" s="73">
        <f>SUM(F346:F365)</f>
        <v>6210099410600</v>
      </c>
      <c r="G366" s="115">
        <f>SUM(G346:G365)</f>
        <v>125720022.61</v>
      </c>
      <c r="H366" s="116">
        <f>SUM(H346:H365)</f>
        <v>12646326.87</v>
      </c>
    </row>
    <row r="367" spans="1:8" ht="12.75">
      <c r="A367" s="202">
        <v>20</v>
      </c>
      <c r="B367" s="277" t="s">
        <v>19</v>
      </c>
      <c r="C367" s="204"/>
      <c r="D367" s="203" t="s">
        <v>2675</v>
      </c>
      <c r="E367" s="205">
        <v>1474</v>
      </c>
      <c r="F367" s="205">
        <v>26500300800</v>
      </c>
      <c r="G367" s="206">
        <v>772816174.69</v>
      </c>
      <c r="H367" s="207">
        <v>57998.93</v>
      </c>
    </row>
    <row r="368" spans="1:8" ht="13.5" thickBot="1">
      <c r="A368" s="159">
        <v>20</v>
      </c>
      <c r="B368" s="160" t="s">
        <v>19</v>
      </c>
      <c r="C368" s="196"/>
      <c r="D368" s="160" t="s">
        <v>2676</v>
      </c>
      <c r="E368" s="161">
        <v>196</v>
      </c>
      <c r="F368" s="161">
        <v>6588930500</v>
      </c>
      <c r="G368" s="200">
        <v>112244.89</v>
      </c>
      <c r="H368" s="201">
        <v>20179.56</v>
      </c>
    </row>
    <row r="369" spans="1:8" ht="13.5" thickBot="1">
      <c r="A369" s="313" t="s">
        <v>145</v>
      </c>
      <c r="B369" s="314"/>
      <c r="C369" s="314"/>
      <c r="D369" s="315"/>
      <c r="E369" s="73">
        <f>SUM(E367:E368)</f>
        <v>1670</v>
      </c>
      <c r="F369" s="73">
        <f>SUM(F367:F368)</f>
        <v>33089231300</v>
      </c>
      <c r="G369" s="115">
        <f>SUM(G367:G368)</f>
        <v>772928419.58</v>
      </c>
      <c r="H369" s="116">
        <f>SUM(H367:H368)</f>
        <v>78178.49</v>
      </c>
    </row>
    <row r="370" spans="1:3" ht="13.5" thickBot="1">
      <c r="A370" s="3"/>
      <c r="C370" s="194"/>
    </row>
    <row r="371" spans="1:8" ht="16.5" thickBot="1" thickTop="1">
      <c r="A371" s="316" t="s">
        <v>122</v>
      </c>
      <c r="B371" s="317"/>
      <c r="C371" s="317"/>
      <c r="D371" s="318"/>
      <c r="E371" s="66">
        <f>SUM(E369,E366,E345,E327,E312,E295,E279,E263,E246,E230,E210,E189,E169,E149,E128,E112,E90,E69,E49,E29)</f>
        <v>2269252</v>
      </c>
      <c r="F371" s="66">
        <f>SUM(F369,F366,F345,F327,F312,F295,F279,F263,F246,F230,F210,F189,F169,F149,F128,F112,F90,F69,F49,F29)</f>
        <v>280079627699500</v>
      </c>
      <c r="G371" s="66">
        <f>SUM(G369,G366,G345,G327,G312,G295,G279,G263,G246,G230,G210,G189,G169,G149,G128,G112,G90,G69,G49,G29)</f>
        <v>1580410367.4599998</v>
      </c>
      <c r="H371" s="66">
        <f>SUM(H369,H366,H345,H327,H312,H295,H279,H263,H246,H230,H210,H189,H169,H149,H128,H112,H90,H69,H49,H29)</f>
        <v>248509073.67999998</v>
      </c>
    </row>
    <row r="372" ht="13.5" thickTop="1"/>
  </sheetData>
  <sheetProtection/>
  <mergeCells count="27">
    <mergeCell ref="A90:D90"/>
    <mergeCell ref="A112:D112"/>
    <mergeCell ref="A128:D128"/>
    <mergeCell ref="A2:H2"/>
    <mergeCell ref="A3:H3"/>
    <mergeCell ref="A5:H5"/>
    <mergeCell ref="A6:H6"/>
    <mergeCell ref="A369:D369"/>
    <mergeCell ref="A8:B8"/>
    <mergeCell ref="C8:D8"/>
    <mergeCell ref="A29:D29"/>
    <mergeCell ref="A49:D49"/>
    <mergeCell ref="A246:D246"/>
    <mergeCell ref="A263:D263"/>
    <mergeCell ref="A279:D279"/>
    <mergeCell ref="A295:D295"/>
    <mergeCell ref="A69:D69"/>
    <mergeCell ref="A149:D149"/>
    <mergeCell ref="A169:D169"/>
    <mergeCell ref="A189:D189"/>
    <mergeCell ref="A210:D210"/>
    <mergeCell ref="A371:D371"/>
    <mergeCell ref="A312:D312"/>
    <mergeCell ref="A327:D327"/>
    <mergeCell ref="A345:D345"/>
    <mergeCell ref="A366:D366"/>
    <mergeCell ref="A230:D230"/>
  </mergeCells>
  <printOptions/>
  <pageMargins left="0.48" right="0.29" top="0.81" bottom="0.63" header="0" footer="0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6.140625" style="3" customWidth="1"/>
    <col min="2" max="2" width="25.28125" style="0" customWidth="1"/>
    <col min="3" max="3" width="14.28125" style="1" customWidth="1"/>
    <col min="4" max="4" width="13.8515625" style="1" customWidth="1"/>
    <col min="5" max="5" width="21.28125" style="1" customWidth="1"/>
    <col min="6" max="6" width="15.140625" style="78" customWidth="1"/>
    <col min="7" max="7" width="16.7109375" style="78" customWidth="1"/>
    <col min="8" max="8" width="13.140625" style="0" customWidth="1"/>
    <col min="9" max="9" width="19.00390625" style="0" customWidth="1"/>
    <col min="10" max="10" width="13.421875" style="0" customWidth="1"/>
    <col min="11" max="11" width="15.8515625" style="0" bestFit="1" customWidth="1"/>
  </cols>
  <sheetData>
    <row r="1" spans="1:8" s="37" customFormat="1" ht="12.75">
      <c r="A1" s="307" t="s">
        <v>190</v>
      </c>
      <c r="B1" s="307"/>
      <c r="C1" s="307"/>
      <c r="D1" s="307"/>
      <c r="E1" s="307"/>
      <c r="F1" s="307"/>
      <c r="G1" s="307"/>
      <c r="H1" s="31"/>
    </row>
    <row r="2" spans="1:8" s="37" customFormat="1" ht="12.75">
      <c r="A2" s="307" t="s">
        <v>62</v>
      </c>
      <c r="B2" s="307"/>
      <c r="C2" s="307"/>
      <c r="D2" s="307"/>
      <c r="E2" s="307"/>
      <c r="F2" s="307"/>
      <c r="G2" s="307"/>
      <c r="H2" s="5"/>
    </row>
    <row r="3" spans="1:7" s="37" customFormat="1" ht="12.75">
      <c r="A3" s="5"/>
      <c r="B3" s="31"/>
      <c r="C3" s="32"/>
      <c r="D3" s="32"/>
      <c r="E3" s="32"/>
      <c r="F3" s="32"/>
      <c r="G3" s="32"/>
    </row>
    <row r="4" spans="1:8" s="37" customFormat="1" ht="12.75">
      <c r="A4" s="307" t="s">
        <v>152</v>
      </c>
      <c r="B4" s="307"/>
      <c r="C4" s="307"/>
      <c r="D4" s="307"/>
      <c r="E4" s="307"/>
      <c r="F4" s="307"/>
      <c r="G4" s="307"/>
      <c r="H4" s="5"/>
    </row>
    <row r="5" spans="1:8" s="37" customFormat="1" ht="12.75">
      <c r="A5" s="307" t="s">
        <v>2671</v>
      </c>
      <c r="B5" s="307"/>
      <c r="C5" s="307"/>
      <c r="D5" s="307"/>
      <c r="E5" s="307"/>
      <c r="F5" s="307"/>
      <c r="G5" s="307"/>
      <c r="H5" s="5"/>
    </row>
    <row r="6" ht="13.5" thickBot="1"/>
    <row r="7" spans="1:7" ht="14.25" thickBot="1" thickTop="1">
      <c r="A7" s="40"/>
      <c r="B7" s="41"/>
      <c r="C7" s="311" t="s">
        <v>194</v>
      </c>
      <c r="D7" s="312"/>
      <c r="E7" s="312"/>
      <c r="F7" s="312"/>
      <c r="G7" s="320"/>
    </row>
    <row r="8" spans="1:7" s="5" customFormat="1" ht="14.25" thickBot="1" thickTop="1">
      <c r="A8" s="321" t="s">
        <v>58</v>
      </c>
      <c r="B8" s="322"/>
      <c r="C8" s="7" t="s">
        <v>59</v>
      </c>
      <c r="D8" s="7" t="s">
        <v>153</v>
      </c>
      <c r="E8" s="7" t="s">
        <v>2672</v>
      </c>
      <c r="F8" s="138" t="s">
        <v>103</v>
      </c>
      <c r="G8" s="138" t="s">
        <v>154</v>
      </c>
    </row>
    <row r="9" spans="1:15" ht="13.5" thickTop="1">
      <c r="A9" s="25">
        <v>1</v>
      </c>
      <c r="B9" s="10" t="s">
        <v>0</v>
      </c>
      <c r="C9" s="11">
        <v>258087</v>
      </c>
      <c r="D9" s="145">
        <f aca="true" t="shared" si="0" ref="D9:D27">+C9/(C9+C34)</f>
        <v>0.8800770660346797</v>
      </c>
      <c r="E9" s="11">
        <v>26824579968000</v>
      </c>
      <c r="F9" s="99">
        <v>8352712.03</v>
      </c>
      <c r="G9" s="100">
        <v>14292251.66</v>
      </c>
      <c r="K9" s="1"/>
      <c r="L9" s="1"/>
      <c r="M9" s="269"/>
      <c r="N9" s="269"/>
      <c r="O9" s="269"/>
    </row>
    <row r="10" spans="1:15" ht="12.75">
      <c r="A10" s="26">
        <v>2</v>
      </c>
      <c r="B10" s="14" t="s">
        <v>1</v>
      </c>
      <c r="C10" s="15">
        <v>141124</v>
      </c>
      <c r="D10" s="146">
        <f t="shared" si="0"/>
        <v>0.9209044340761525</v>
      </c>
      <c r="E10" s="15">
        <v>19509319731000</v>
      </c>
      <c r="F10" s="102">
        <v>3083090.4</v>
      </c>
      <c r="G10" s="103">
        <v>8769229.08</v>
      </c>
      <c r="K10" s="1"/>
      <c r="L10" s="1"/>
      <c r="M10" s="269"/>
      <c r="N10" s="269"/>
      <c r="O10" s="269"/>
    </row>
    <row r="11" spans="1:15" ht="12.75">
      <c r="A11" s="26">
        <v>3</v>
      </c>
      <c r="B11" s="14" t="s">
        <v>2</v>
      </c>
      <c r="C11" s="15">
        <v>42738</v>
      </c>
      <c r="D11" s="146">
        <f t="shared" si="0"/>
        <v>0.7216453067220505</v>
      </c>
      <c r="E11" s="15">
        <v>2962237631000</v>
      </c>
      <c r="F11" s="102">
        <v>784639.28</v>
      </c>
      <c r="G11" s="103">
        <v>2381486.98</v>
      </c>
      <c r="K11" s="1"/>
      <c r="L11" s="1"/>
      <c r="M11" s="269"/>
      <c r="N11" s="269"/>
      <c r="O11" s="269"/>
    </row>
    <row r="12" spans="1:15" ht="12.75">
      <c r="A12" s="26">
        <v>4</v>
      </c>
      <c r="B12" s="14" t="s">
        <v>3</v>
      </c>
      <c r="C12" s="15">
        <v>19906</v>
      </c>
      <c r="D12" s="146">
        <f t="shared" si="0"/>
        <v>0.2385380467345716</v>
      </c>
      <c r="E12" s="15">
        <v>556588142000</v>
      </c>
      <c r="F12" s="102">
        <v>632974.12</v>
      </c>
      <c r="G12" s="103">
        <v>732294.99</v>
      </c>
      <c r="K12" s="1"/>
      <c r="L12" s="1"/>
      <c r="M12" s="269"/>
      <c r="N12" s="269"/>
      <c r="O12" s="269"/>
    </row>
    <row r="13" spans="1:15" ht="12.75">
      <c r="A13" s="26">
        <v>5</v>
      </c>
      <c r="B13" s="14" t="s">
        <v>4</v>
      </c>
      <c r="C13" s="15">
        <v>14256</v>
      </c>
      <c r="D13" s="146">
        <f t="shared" si="0"/>
        <v>0.1802663024923182</v>
      </c>
      <c r="E13" s="15">
        <v>507120500000</v>
      </c>
      <c r="F13" s="102">
        <v>480912.11</v>
      </c>
      <c r="G13" s="103">
        <v>819887.12</v>
      </c>
      <c r="K13" s="1"/>
      <c r="L13" s="1"/>
      <c r="M13" s="269"/>
      <c r="N13" s="269"/>
      <c r="O13" s="269"/>
    </row>
    <row r="14" spans="1:15" ht="12.75">
      <c r="A14" s="26">
        <v>6</v>
      </c>
      <c r="B14" s="14" t="s">
        <v>5</v>
      </c>
      <c r="C14" s="15">
        <v>12338</v>
      </c>
      <c r="D14" s="146">
        <f t="shared" si="0"/>
        <v>0.37352789803517905</v>
      </c>
      <c r="E14" s="15">
        <v>569262208000</v>
      </c>
      <c r="F14" s="102">
        <v>496851.45</v>
      </c>
      <c r="G14" s="103">
        <v>590918.78</v>
      </c>
      <c r="K14" s="1"/>
      <c r="L14" s="1"/>
      <c r="M14" s="269"/>
      <c r="N14" s="269"/>
      <c r="O14" s="269"/>
    </row>
    <row r="15" spans="1:15" ht="12.75">
      <c r="A15" s="26">
        <v>7</v>
      </c>
      <c r="B15" s="14" t="s">
        <v>6</v>
      </c>
      <c r="C15" s="15">
        <v>53450</v>
      </c>
      <c r="D15" s="146">
        <f t="shared" si="0"/>
        <v>0.41675438391304687</v>
      </c>
      <c r="E15" s="15">
        <v>1986234746000</v>
      </c>
      <c r="F15" s="102">
        <v>1828611.92</v>
      </c>
      <c r="G15" s="103">
        <v>2505670.45</v>
      </c>
      <c r="K15" s="1"/>
      <c r="L15" s="1"/>
      <c r="M15" s="269"/>
      <c r="N15" s="269"/>
      <c r="O15" s="269"/>
    </row>
    <row r="16" spans="1:15" ht="12.75">
      <c r="A16" s="26">
        <v>8</v>
      </c>
      <c r="B16" s="14" t="s">
        <v>7</v>
      </c>
      <c r="C16" s="15">
        <v>137024</v>
      </c>
      <c r="D16" s="146">
        <f t="shared" si="0"/>
        <v>0.5585361578627709</v>
      </c>
      <c r="E16" s="15">
        <v>7437003785000</v>
      </c>
      <c r="F16" s="102">
        <v>4669295</v>
      </c>
      <c r="G16" s="103">
        <v>6862600.12</v>
      </c>
      <c r="K16" s="1"/>
      <c r="L16" s="1"/>
      <c r="M16" s="269"/>
      <c r="N16" s="269"/>
      <c r="O16" s="269"/>
    </row>
    <row r="17" spans="1:15" ht="12.75">
      <c r="A17" s="26">
        <v>9</v>
      </c>
      <c r="B17" s="14" t="s">
        <v>8</v>
      </c>
      <c r="C17" s="15">
        <v>98083</v>
      </c>
      <c r="D17" s="146">
        <f t="shared" si="0"/>
        <v>0.7701845308205733</v>
      </c>
      <c r="E17" s="15">
        <v>8472056575000</v>
      </c>
      <c r="F17" s="102">
        <v>3827214.02</v>
      </c>
      <c r="G17" s="103">
        <v>5355854.91</v>
      </c>
      <c r="K17" s="1"/>
      <c r="L17" s="1"/>
      <c r="M17" s="269"/>
      <c r="N17" s="269"/>
      <c r="O17" s="269"/>
    </row>
    <row r="18" spans="1:15" ht="12.75">
      <c r="A18" s="26">
        <v>10</v>
      </c>
      <c r="B18" s="14" t="s">
        <v>9</v>
      </c>
      <c r="C18" s="15">
        <v>97718</v>
      </c>
      <c r="D18" s="146">
        <f t="shared" si="0"/>
        <v>0.5073992917449867</v>
      </c>
      <c r="E18" s="15">
        <v>6287621364000</v>
      </c>
      <c r="F18" s="102">
        <v>3774234</v>
      </c>
      <c r="G18" s="103">
        <v>5329735.42</v>
      </c>
      <c r="K18" s="1"/>
      <c r="L18" s="1"/>
      <c r="M18" s="269"/>
      <c r="N18" s="269"/>
      <c r="O18" s="269"/>
    </row>
    <row r="19" spans="1:15" ht="12.75">
      <c r="A19" s="26">
        <v>11</v>
      </c>
      <c r="B19" s="14" t="s">
        <v>10</v>
      </c>
      <c r="C19" s="15">
        <v>310457</v>
      </c>
      <c r="D19" s="146">
        <f t="shared" si="0"/>
        <v>0.7612860036389852</v>
      </c>
      <c r="E19" s="15">
        <v>23274225438000</v>
      </c>
      <c r="F19" s="102">
        <v>11228079.24</v>
      </c>
      <c r="G19" s="103">
        <v>15705704.62</v>
      </c>
      <c r="K19" s="1"/>
      <c r="L19" s="1"/>
      <c r="M19" s="269"/>
      <c r="N19" s="269"/>
      <c r="O19" s="269"/>
    </row>
    <row r="20" spans="1:15" ht="12.75">
      <c r="A20" s="26">
        <v>12</v>
      </c>
      <c r="B20" s="14" t="s">
        <v>11</v>
      </c>
      <c r="C20" s="15">
        <v>26220</v>
      </c>
      <c r="D20" s="146">
        <f t="shared" si="0"/>
        <v>0.49806245726008663</v>
      </c>
      <c r="E20" s="15">
        <v>2158762166000</v>
      </c>
      <c r="F20" s="102">
        <v>817995.93</v>
      </c>
      <c r="G20" s="103">
        <v>1543872.47</v>
      </c>
      <c r="K20" s="1"/>
      <c r="L20" s="1"/>
      <c r="M20" s="269"/>
      <c r="N20" s="269"/>
      <c r="O20" s="269"/>
    </row>
    <row r="21" spans="1:15" ht="12.75">
      <c r="A21" s="26">
        <v>13</v>
      </c>
      <c r="B21" s="14" t="s">
        <v>12</v>
      </c>
      <c r="C21" s="15">
        <v>62693</v>
      </c>
      <c r="D21" s="146">
        <f t="shared" si="0"/>
        <v>0.8211263916175507</v>
      </c>
      <c r="E21" s="15">
        <v>6295621689000</v>
      </c>
      <c r="F21" s="102">
        <v>1819014.49</v>
      </c>
      <c r="G21" s="103">
        <v>3785346.69</v>
      </c>
      <c r="K21" s="1"/>
      <c r="L21" s="1"/>
      <c r="M21" s="269"/>
      <c r="N21" s="269"/>
      <c r="O21" s="269"/>
    </row>
    <row r="22" spans="1:15" ht="12.75">
      <c r="A22" s="26">
        <v>14</v>
      </c>
      <c r="B22" s="14" t="s">
        <v>13</v>
      </c>
      <c r="C22" s="15">
        <v>19220</v>
      </c>
      <c r="D22" s="146">
        <f t="shared" si="0"/>
        <v>0.5791424352909271</v>
      </c>
      <c r="E22" s="15">
        <v>1393606288000</v>
      </c>
      <c r="F22" s="102">
        <v>537272.42</v>
      </c>
      <c r="G22" s="103">
        <v>980227.58</v>
      </c>
      <c r="K22" s="1"/>
      <c r="L22" s="1"/>
      <c r="M22" s="269"/>
      <c r="N22" s="269"/>
      <c r="O22" s="269"/>
    </row>
    <row r="23" spans="1:15" ht="12.75">
      <c r="A23" s="26">
        <v>15</v>
      </c>
      <c r="B23" s="14" t="s">
        <v>14</v>
      </c>
      <c r="C23" s="15">
        <v>8579</v>
      </c>
      <c r="D23" s="146">
        <f t="shared" si="0"/>
        <v>0.4064143256430906</v>
      </c>
      <c r="E23" s="15">
        <v>795111440000</v>
      </c>
      <c r="F23" s="102">
        <v>444126.54</v>
      </c>
      <c r="G23" s="103">
        <v>658992.39</v>
      </c>
      <c r="K23" s="1"/>
      <c r="L23" s="1"/>
      <c r="M23" s="269"/>
      <c r="N23" s="269"/>
      <c r="O23" s="269"/>
    </row>
    <row r="24" spans="1:15" ht="12.75">
      <c r="A24" s="26">
        <v>16</v>
      </c>
      <c r="B24" s="14" t="s">
        <v>15</v>
      </c>
      <c r="C24" s="15">
        <v>27181</v>
      </c>
      <c r="D24" s="146">
        <f t="shared" si="0"/>
        <v>0.4160887868350555</v>
      </c>
      <c r="E24" s="15">
        <v>1680958252000</v>
      </c>
      <c r="F24" s="102">
        <v>848155.25</v>
      </c>
      <c r="G24" s="103">
        <v>1445468.72</v>
      </c>
      <c r="K24" s="1"/>
      <c r="L24" s="1"/>
      <c r="M24" s="269"/>
      <c r="N24" s="269"/>
      <c r="O24" s="269"/>
    </row>
    <row r="25" spans="1:15" ht="12.75">
      <c r="A25" s="26">
        <v>17</v>
      </c>
      <c r="B25" s="14" t="s">
        <v>16</v>
      </c>
      <c r="C25" s="15">
        <v>10212</v>
      </c>
      <c r="D25" s="146">
        <f t="shared" si="0"/>
        <v>0.7349406261245052</v>
      </c>
      <c r="E25" s="15">
        <v>563822064000</v>
      </c>
      <c r="F25" s="102">
        <v>191224.63</v>
      </c>
      <c r="G25" s="103">
        <v>580146.15</v>
      </c>
      <c r="K25" s="1"/>
      <c r="L25" s="1"/>
      <c r="M25" s="269"/>
      <c r="N25" s="269"/>
      <c r="O25" s="269"/>
    </row>
    <row r="26" spans="1:15" ht="12.75">
      <c r="A26" s="26">
        <v>18</v>
      </c>
      <c r="B26" s="14" t="s">
        <v>17</v>
      </c>
      <c r="C26" s="15">
        <v>19614</v>
      </c>
      <c r="D26" s="146">
        <f t="shared" si="0"/>
        <v>0.2729815868951024</v>
      </c>
      <c r="E26" s="15">
        <v>704490604000</v>
      </c>
      <c r="F26" s="102">
        <v>645408.43</v>
      </c>
      <c r="G26" s="103">
        <v>980134.2</v>
      </c>
      <c r="K26" s="1"/>
      <c r="L26" s="1"/>
      <c r="M26" s="269"/>
      <c r="N26" s="269"/>
      <c r="O26" s="269"/>
    </row>
    <row r="27" spans="1:15" ht="12.75">
      <c r="A27" s="26">
        <v>19</v>
      </c>
      <c r="B27" s="14" t="s">
        <v>18</v>
      </c>
      <c r="C27" s="15">
        <v>22137</v>
      </c>
      <c r="D27" s="146">
        <f t="shared" si="0"/>
        <v>0.16948672403760756</v>
      </c>
      <c r="E27" s="15">
        <v>824058977000</v>
      </c>
      <c r="F27" s="102">
        <v>702569.65</v>
      </c>
      <c r="G27" s="103">
        <v>1049288.45</v>
      </c>
      <c r="K27" s="1"/>
      <c r="L27" s="1"/>
      <c r="M27" s="269"/>
      <c r="N27" s="269"/>
      <c r="O27" s="269"/>
    </row>
    <row r="28" spans="1:15" ht="13.5" thickBot="1">
      <c r="A28" s="26">
        <v>20</v>
      </c>
      <c r="B28" s="14" t="s">
        <v>19</v>
      </c>
      <c r="C28" s="15">
        <v>0</v>
      </c>
      <c r="D28" s="146">
        <v>0</v>
      </c>
      <c r="E28" s="15">
        <v>0</v>
      </c>
      <c r="F28" s="102">
        <v>0</v>
      </c>
      <c r="G28" s="103">
        <v>0</v>
      </c>
      <c r="K28" s="1"/>
      <c r="L28" s="1"/>
      <c r="M28" s="269"/>
      <c r="N28" s="269"/>
      <c r="O28" s="269"/>
    </row>
    <row r="29" spans="1:7" s="8" customFormat="1" ht="14.25" thickBot="1" thickTop="1">
      <c r="A29" s="5"/>
      <c r="B29" s="21" t="s">
        <v>52</v>
      </c>
      <c r="C29" s="22">
        <f>SUM(C9:C28)</f>
        <v>1381037</v>
      </c>
      <c r="D29" s="147">
        <f>+C29/(C29+C54)</f>
        <v>0.608586882373575</v>
      </c>
      <c r="E29" s="22">
        <f>SUM(E9:E28)</f>
        <v>112802681568000</v>
      </c>
      <c r="F29" s="22">
        <f>SUM(F9:F28)</f>
        <v>45164380.91</v>
      </c>
      <c r="G29" s="22">
        <f>SUM(G9:G28)</f>
        <v>74369110.78000002</v>
      </c>
    </row>
    <row r="30" spans="6:7" ht="13.5" thickTop="1">
      <c r="F30" s="1"/>
      <c r="G30" s="1"/>
    </row>
    <row r="31" spans="6:7" ht="13.5" thickBot="1">
      <c r="F31" s="1"/>
      <c r="G31" s="1"/>
    </row>
    <row r="32" spans="1:7" ht="14.25" thickBot="1" thickTop="1">
      <c r="A32" s="40"/>
      <c r="B32" s="41"/>
      <c r="C32" s="311" t="s">
        <v>195</v>
      </c>
      <c r="D32" s="312"/>
      <c r="E32" s="312"/>
      <c r="F32" s="312"/>
      <c r="G32" s="320"/>
    </row>
    <row r="33" spans="1:7" ht="14.25" thickBot="1" thickTop="1">
      <c r="A33" s="321" t="s">
        <v>58</v>
      </c>
      <c r="B33" s="322"/>
      <c r="C33" s="7" t="s">
        <v>59</v>
      </c>
      <c r="D33" s="7"/>
      <c r="E33" s="7" t="s">
        <v>2672</v>
      </c>
      <c r="F33" s="138" t="s">
        <v>103</v>
      </c>
      <c r="G33" s="138" t="s">
        <v>154</v>
      </c>
    </row>
    <row r="34" spans="1:9" ht="13.5" thickTop="1">
      <c r="A34" s="25">
        <v>1</v>
      </c>
      <c r="B34" s="10" t="s">
        <v>0</v>
      </c>
      <c r="C34" s="11">
        <v>35168</v>
      </c>
      <c r="D34" s="145">
        <f aca="true" t="shared" si="1" ref="D34:D54">+C34/(C34+C9)</f>
        <v>0.11992293396532028</v>
      </c>
      <c r="E34" s="11">
        <v>19511874618000</v>
      </c>
      <c r="F34" s="99">
        <v>54533456.59</v>
      </c>
      <c r="G34" s="100">
        <v>9029253.3</v>
      </c>
      <c r="H34" s="1"/>
      <c r="I34" s="1"/>
    </row>
    <row r="35" spans="1:9" ht="12.75">
      <c r="A35" s="26">
        <v>2</v>
      </c>
      <c r="B35" s="14" t="s">
        <v>1</v>
      </c>
      <c r="C35" s="15">
        <v>12121</v>
      </c>
      <c r="D35" s="146">
        <f t="shared" si="1"/>
        <v>0.07909556592384744</v>
      </c>
      <c r="E35" s="15">
        <v>11712860653000</v>
      </c>
      <c r="F35" s="102">
        <v>19915628.33</v>
      </c>
      <c r="G35" s="103">
        <v>5316090.92</v>
      </c>
      <c r="I35" s="1"/>
    </row>
    <row r="36" spans="1:7" ht="12.75">
      <c r="A36" s="26">
        <v>3</v>
      </c>
      <c r="B36" s="14" t="s">
        <v>2</v>
      </c>
      <c r="C36" s="15">
        <v>16485</v>
      </c>
      <c r="D36" s="146">
        <f t="shared" si="1"/>
        <v>0.2783546932779494</v>
      </c>
      <c r="E36" s="15">
        <v>3432878724700</v>
      </c>
      <c r="F36" s="102">
        <v>35971693.37</v>
      </c>
      <c r="G36" s="103">
        <v>4206053.56</v>
      </c>
    </row>
    <row r="37" spans="1:7" ht="12.75">
      <c r="A37" s="26">
        <v>4</v>
      </c>
      <c r="B37" s="14" t="s">
        <v>3</v>
      </c>
      <c r="C37" s="15">
        <v>63544</v>
      </c>
      <c r="D37" s="146">
        <f t="shared" si="1"/>
        <v>0.7614619532654284</v>
      </c>
      <c r="E37" s="15">
        <v>4459784313500</v>
      </c>
      <c r="F37" s="102">
        <v>45985631.33</v>
      </c>
      <c r="G37" s="103">
        <v>9596612.14</v>
      </c>
    </row>
    <row r="38" spans="1:7" ht="12.75">
      <c r="A38" s="26">
        <v>5</v>
      </c>
      <c r="B38" s="14" t="s">
        <v>4</v>
      </c>
      <c r="C38" s="15">
        <v>64827</v>
      </c>
      <c r="D38" s="146">
        <f t="shared" si="1"/>
        <v>0.8197336975076818</v>
      </c>
      <c r="E38" s="15">
        <v>2939735033900</v>
      </c>
      <c r="F38" s="102">
        <v>237912558</v>
      </c>
      <c r="G38" s="103">
        <v>6569763.35</v>
      </c>
    </row>
    <row r="39" spans="1:7" ht="12.75">
      <c r="A39" s="26">
        <v>6</v>
      </c>
      <c r="B39" s="14" t="s">
        <v>5</v>
      </c>
      <c r="C39" s="15">
        <v>20693</v>
      </c>
      <c r="D39" s="146">
        <f t="shared" si="1"/>
        <v>0.626472101964821</v>
      </c>
      <c r="E39" s="15">
        <v>2647448141000</v>
      </c>
      <c r="F39" s="102">
        <v>7955117.32</v>
      </c>
      <c r="G39" s="103">
        <v>5217444.13</v>
      </c>
    </row>
    <row r="40" spans="1:7" ht="12.75">
      <c r="A40" s="26">
        <v>7</v>
      </c>
      <c r="B40" s="14" t="s">
        <v>6</v>
      </c>
      <c r="C40" s="15">
        <v>74803</v>
      </c>
      <c r="D40" s="146">
        <f t="shared" si="1"/>
        <v>0.5832456160869531</v>
      </c>
      <c r="E40" s="15">
        <v>5815268870500</v>
      </c>
      <c r="F40" s="102">
        <v>20796023.92</v>
      </c>
      <c r="G40" s="103">
        <v>10882006.91</v>
      </c>
    </row>
    <row r="41" spans="1:7" ht="12.75">
      <c r="A41" s="26">
        <v>8</v>
      </c>
      <c r="B41" s="14" t="s">
        <v>7</v>
      </c>
      <c r="C41" s="15">
        <v>108303</v>
      </c>
      <c r="D41" s="146">
        <f t="shared" si="1"/>
        <v>0.4414638421372291</v>
      </c>
      <c r="E41" s="15">
        <v>16163334565000</v>
      </c>
      <c r="F41" s="102">
        <v>28721499.86</v>
      </c>
      <c r="G41" s="103">
        <v>20135585.83</v>
      </c>
    </row>
    <row r="42" spans="1:7" ht="12.75">
      <c r="A42" s="26">
        <v>9</v>
      </c>
      <c r="B42" s="14" t="s">
        <v>8</v>
      </c>
      <c r="C42" s="15">
        <v>29267</v>
      </c>
      <c r="D42" s="146">
        <f t="shared" si="1"/>
        <v>0.22981546917942677</v>
      </c>
      <c r="E42" s="15">
        <v>16130163424000</v>
      </c>
      <c r="F42" s="102">
        <v>24647061.93</v>
      </c>
      <c r="G42" s="103">
        <v>9204838.27</v>
      </c>
    </row>
    <row r="43" spans="1:7" ht="12.75">
      <c r="A43" s="26">
        <v>10</v>
      </c>
      <c r="B43" s="14" t="s">
        <v>9</v>
      </c>
      <c r="C43" s="15">
        <v>94868</v>
      </c>
      <c r="D43" s="146">
        <f t="shared" si="1"/>
        <v>0.49260070825501334</v>
      </c>
      <c r="E43" s="15">
        <v>18248352186000</v>
      </c>
      <c r="F43" s="102">
        <v>29391798.25</v>
      </c>
      <c r="G43" s="103">
        <v>18418275.41</v>
      </c>
    </row>
    <row r="44" spans="1:7" ht="12.75">
      <c r="A44" s="26">
        <v>11</v>
      </c>
      <c r="B44" s="14" t="s">
        <v>10</v>
      </c>
      <c r="C44" s="15">
        <v>97349</v>
      </c>
      <c r="D44" s="146">
        <f t="shared" si="1"/>
        <v>0.23871399636101479</v>
      </c>
      <c r="E44" s="15">
        <v>23062718321000</v>
      </c>
      <c r="F44" s="102">
        <v>82522877.21</v>
      </c>
      <c r="G44" s="103">
        <v>18227374.31</v>
      </c>
    </row>
    <row r="45" spans="1:7" ht="12.75">
      <c r="A45" s="26">
        <v>12</v>
      </c>
      <c r="B45" s="14" t="s">
        <v>11</v>
      </c>
      <c r="C45" s="15">
        <v>26424</v>
      </c>
      <c r="D45" s="146">
        <f t="shared" si="1"/>
        <v>0.5019375427399134</v>
      </c>
      <c r="E45" s="15">
        <v>6706500128000</v>
      </c>
      <c r="F45" s="102">
        <v>7800367.36</v>
      </c>
      <c r="G45" s="103">
        <v>7087289.15</v>
      </c>
    </row>
    <row r="46" spans="1:7" ht="12.75">
      <c r="A46" s="26">
        <v>13</v>
      </c>
      <c r="B46" s="14" t="s">
        <v>12</v>
      </c>
      <c r="C46" s="15">
        <v>13657</v>
      </c>
      <c r="D46" s="146">
        <f t="shared" si="1"/>
        <v>0.17887360838244926</v>
      </c>
      <c r="E46" s="15">
        <v>8285983243000</v>
      </c>
      <c r="F46" s="102">
        <v>8258852.34</v>
      </c>
      <c r="G46" s="103">
        <v>5775617.94</v>
      </c>
    </row>
    <row r="47" spans="1:7" ht="12.75">
      <c r="A47" s="26">
        <v>14</v>
      </c>
      <c r="B47" s="14" t="s">
        <v>13</v>
      </c>
      <c r="C47" s="15">
        <v>13967</v>
      </c>
      <c r="D47" s="146">
        <f t="shared" si="1"/>
        <v>0.4208575647090728</v>
      </c>
      <c r="E47" s="15">
        <v>3884723968000</v>
      </c>
      <c r="F47" s="102">
        <v>3944811.71</v>
      </c>
      <c r="G47" s="103">
        <v>5033818.48</v>
      </c>
    </row>
    <row r="48" spans="1:7" ht="12.75">
      <c r="A48" s="26">
        <v>15</v>
      </c>
      <c r="B48" s="14" t="s">
        <v>14</v>
      </c>
      <c r="C48" s="15">
        <v>12530</v>
      </c>
      <c r="D48" s="146">
        <f t="shared" si="1"/>
        <v>0.5935856743569093</v>
      </c>
      <c r="E48" s="15">
        <v>2792129359000</v>
      </c>
      <c r="F48" s="102">
        <v>3401491.87</v>
      </c>
      <c r="G48" s="103">
        <v>3767671.94</v>
      </c>
    </row>
    <row r="49" spans="1:7" ht="12.75">
      <c r="A49" s="26">
        <v>16</v>
      </c>
      <c r="B49" s="14" t="s">
        <v>15</v>
      </c>
      <c r="C49" s="15">
        <v>38144</v>
      </c>
      <c r="D49" s="146">
        <f t="shared" si="1"/>
        <v>0.5839112131649445</v>
      </c>
      <c r="E49" s="15">
        <v>10206569346000</v>
      </c>
      <c r="F49" s="102">
        <v>12422258.84</v>
      </c>
      <c r="G49" s="103">
        <v>12663303.76</v>
      </c>
    </row>
    <row r="50" spans="1:7" ht="12.75">
      <c r="A50" s="26">
        <v>17</v>
      </c>
      <c r="B50" s="14" t="s">
        <v>16</v>
      </c>
      <c r="C50" s="15">
        <v>3683</v>
      </c>
      <c r="D50" s="146">
        <f t="shared" si="1"/>
        <v>0.2650593738754948</v>
      </c>
      <c r="E50" s="15">
        <v>1381271963000</v>
      </c>
      <c r="F50" s="102">
        <v>1433099.9</v>
      </c>
      <c r="G50" s="103">
        <v>1813469.99</v>
      </c>
    </row>
    <row r="51" spans="1:7" ht="12.75">
      <c r="A51" s="26">
        <v>18</v>
      </c>
      <c r="B51" s="14" t="s">
        <v>17</v>
      </c>
      <c r="C51" s="15">
        <v>52237</v>
      </c>
      <c r="D51" s="146">
        <f t="shared" si="1"/>
        <v>0.7270184131048977</v>
      </c>
      <c r="E51" s="15">
        <v>4476219609000</v>
      </c>
      <c r="F51" s="102">
        <v>11685885.88</v>
      </c>
      <c r="G51" s="103">
        <v>9520276.6</v>
      </c>
    </row>
    <row r="52" spans="1:7" ht="12.75">
      <c r="A52" s="26">
        <v>19</v>
      </c>
      <c r="B52" s="14" t="s">
        <v>18</v>
      </c>
      <c r="C52" s="15">
        <v>108475</v>
      </c>
      <c r="D52" s="146">
        <f t="shared" si="1"/>
        <v>0.8305132759623924</v>
      </c>
      <c r="E52" s="15">
        <v>5386040433600</v>
      </c>
      <c r="F52" s="102">
        <v>125017452.96</v>
      </c>
      <c r="G52" s="103">
        <v>11597038.42</v>
      </c>
    </row>
    <row r="53" spans="1:7" ht="13.5" thickBot="1">
      <c r="A53" s="26">
        <v>20</v>
      </c>
      <c r="B53" s="14" t="s">
        <v>19</v>
      </c>
      <c r="C53" s="15">
        <v>1670</v>
      </c>
      <c r="D53" s="146">
        <f t="shared" si="1"/>
        <v>1</v>
      </c>
      <c r="E53" s="15">
        <v>33089231300</v>
      </c>
      <c r="F53" s="102">
        <v>772928419.58</v>
      </c>
      <c r="G53" s="103">
        <v>78178.49</v>
      </c>
    </row>
    <row r="54" spans="1:7" ht="14.25" thickBot="1" thickTop="1">
      <c r="A54" s="5"/>
      <c r="B54" s="21" t="s">
        <v>52</v>
      </c>
      <c r="C54" s="22">
        <f>SUM(C34:C53)</f>
        <v>888215</v>
      </c>
      <c r="D54" s="147">
        <f t="shared" si="1"/>
        <v>0.39141311762642494</v>
      </c>
      <c r="E54" s="22">
        <f>SUM(E34:E53)</f>
        <v>167276946131500</v>
      </c>
      <c r="F54" s="22">
        <f>SUM(F34:F53)</f>
        <v>1535245986.5500002</v>
      </c>
      <c r="G54" s="22">
        <f>SUM(G34:G53)</f>
        <v>174139962.89999998</v>
      </c>
    </row>
    <row r="55" ht="14.25" thickBot="1" thickTop="1"/>
    <row r="56" spans="2:7" ht="14.25" thickBot="1" thickTop="1">
      <c r="B56" s="21" t="s">
        <v>196</v>
      </c>
      <c r="C56" s="22">
        <f>+C54+C29</f>
        <v>2269252</v>
      </c>
      <c r="D56" s="22"/>
      <c r="E56" s="22">
        <f>+E54+E29</f>
        <v>280079627699500</v>
      </c>
      <c r="F56" s="22">
        <f>+F54+F29</f>
        <v>1580410367.4600003</v>
      </c>
      <c r="G56" s="22">
        <f>+G54+G29</f>
        <v>248509073.68</v>
      </c>
    </row>
    <row r="57" ht="13.5" thickTop="1"/>
    <row r="58" spans="6:7" ht="12.75">
      <c r="F58" s="1"/>
      <c r="G58" s="1"/>
    </row>
    <row r="59" spans="6:7" ht="12.75">
      <c r="F59" s="1"/>
      <c r="G59" s="1"/>
    </row>
  </sheetData>
  <sheetProtection/>
  <mergeCells count="8">
    <mergeCell ref="C32:G32"/>
    <mergeCell ref="A33:B33"/>
    <mergeCell ref="A1:G1"/>
    <mergeCell ref="A2:G2"/>
    <mergeCell ref="A4:G4"/>
    <mergeCell ref="A5:G5"/>
    <mergeCell ref="A8:B8"/>
    <mergeCell ref="C7:G7"/>
  </mergeCells>
  <printOptions/>
  <pageMargins left="0.51" right="0.37" top="0.81" bottom="0.26" header="0" footer="0"/>
  <pageSetup fitToHeight="1" fitToWidth="1" horizontalDpi="600" verticalDpi="60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0.7109375" style="0" bestFit="1" customWidth="1"/>
    <col min="3" max="3" width="12.421875" style="0" customWidth="1"/>
    <col min="4" max="4" width="13.421875" style="1" customWidth="1"/>
    <col min="5" max="5" width="12.28125" style="1" customWidth="1"/>
    <col min="6" max="6" width="13.28125" style="1" customWidth="1"/>
    <col min="7" max="7" width="12.421875" style="1" customWidth="1"/>
    <col min="8" max="8" width="12.8515625" style="1" customWidth="1"/>
    <col min="9" max="9" width="15.28125" style="1" customWidth="1"/>
    <col min="10" max="10" width="12.421875" style="0" bestFit="1" customWidth="1"/>
  </cols>
  <sheetData>
    <row r="2" spans="1:9" s="37" customFormat="1" ht="12.75">
      <c r="A2" s="307" t="s">
        <v>190</v>
      </c>
      <c r="B2" s="307"/>
      <c r="C2" s="307"/>
      <c r="D2" s="307"/>
      <c r="E2" s="307"/>
      <c r="F2" s="307"/>
      <c r="G2" s="307"/>
      <c r="H2" s="307"/>
      <c r="I2" s="307"/>
    </row>
    <row r="3" spans="1:9" s="37" customFormat="1" ht="12.75">
      <c r="A3" s="307" t="s">
        <v>62</v>
      </c>
      <c r="B3" s="307"/>
      <c r="C3" s="307"/>
      <c r="D3" s="307"/>
      <c r="E3" s="307"/>
      <c r="F3" s="307"/>
      <c r="G3" s="307"/>
      <c r="H3" s="307"/>
      <c r="I3" s="307"/>
    </row>
    <row r="4" spans="1:7" s="37" customFormat="1" ht="12.75">
      <c r="A4" s="31"/>
      <c r="B4" s="31"/>
      <c r="C4" s="32"/>
      <c r="D4" s="32"/>
      <c r="E4" s="32"/>
      <c r="F4" s="32"/>
      <c r="G4" s="32"/>
    </row>
    <row r="5" spans="1:9" s="37" customFormat="1" ht="12.75">
      <c r="A5" s="307" t="s">
        <v>188</v>
      </c>
      <c r="B5" s="307"/>
      <c r="C5" s="307"/>
      <c r="D5" s="307"/>
      <c r="E5" s="307"/>
      <c r="F5" s="307"/>
      <c r="G5" s="307"/>
      <c r="H5" s="307"/>
      <c r="I5" s="307"/>
    </row>
    <row r="6" spans="1:9" s="37" customFormat="1" ht="12.75">
      <c r="A6" s="307" t="s">
        <v>2671</v>
      </c>
      <c r="B6" s="307"/>
      <c r="C6" s="307"/>
      <c r="D6" s="307"/>
      <c r="E6" s="307"/>
      <c r="F6" s="307"/>
      <c r="G6" s="307"/>
      <c r="H6" s="307"/>
      <c r="I6" s="307"/>
    </row>
    <row r="7" ht="13.5" thickBot="1"/>
    <row r="8" spans="1:10" ht="13.5" thickTop="1">
      <c r="A8" s="323" t="s">
        <v>58</v>
      </c>
      <c r="B8" s="324"/>
      <c r="C8" s="72" t="s">
        <v>52</v>
      </c>
      <c r="D8" s="327" t="s">
        <v>185</v>
      </c>
      <c r="E8" s="327" t="s">
        <v>186</v>
      </c>
      <c r="F8" s="327" t="s">
        <v>59</v>
      </c>
      <c r="G8" s="72" t="s">
        <v>59</v>
      </c>
      <c r="H8" s="72" t="s">
        <v>59</v>
      </c>
      <c r="I8" s="72" t="s">
        <v>183</v>
      </c>
      <c r="J8" s="72" t="s">
        <v>359</v>
      </c>
    </row>
    <row r="9" spans="1:10" ht="13.5" thickBot="1">
      <c r="A9" s="325"/>
      <c r="B9" s="326"/>
      <c r="C9" s="124" t="s">
        <v>184</v>
      </c>
      <c r="D9" s="328"/>
      <c r="E9" s="328"/>
      <c r="F9" s="328"/>
      <c r="G9" s="124" t="s">
        <v>51</v>
      </c>
      <c r="H9" s="124" t="s">
        <v>50</v>
      </c>
      <c r="I9" s="124" t="s">
        <v>187</v>
      </c>
      <c r="J9" s="124" t="s">
        <v>360</v>
      </c>
    </row>
    <row r="10" spans="1:10" ht="13.5" thickTop="1">
      <c r="A10" s="9">
        <v>1</v>
      </c>
      <c r="B10" s="10" t="s">
        <v>0</v>
      </c>
      <c r="C10" s="11">
        <v>91</v>
      </c>
      <c r="D10" s="11">
        <v>2361</v>
      </c>
      <c r="E10" s="11">
        <v>40724</v>
      </c>
      <c r="F10" s="11">
        <v>293255</v>
      </c>
      <c r="G10" s="11">
        <v>258087</v>
      </c>
      <c r="H10" s="11">
        <v>35168</v>
      </c>
      <c r="I10" s="11">
        <v>6314</v>
      </c>
      <c r="J10" s="11">
        <v>204</v>
      </c>
    </row>
    <row r="11" spans="1:10" ht="12.75">
      <c r="A11" s="13">
        <v>2</v>
      </c>
      <c r="B11" s="14" t="s">
        <v>1</v>
      </c>
      <c r="C11" s="15">
        <v>53</v>
      </c>
      <c r="D11" s="15">
        <v>1157</v>
      </c>
      <c r="E11" s="15">
        <v>15432</v>
      </c>
      <c r="F11" s="15">
        <v>153245</v>
      </c>
      <c r="G11" s="15">
        <v>141124</v>
      </c>
      <c r="H11" s="15">
        <v>12121</v>
      </c>
      <c r="I11" s="15">
        <v>2442</v>
      </c>
      <c r="J11" s="15">
        <v>100</v>
      </c>
    </row>
    <row r="12" spans="1:10" ht="12.75">
      <c r="A12" s="13">
        <v>3</v>
      </c>
      <c r="B12" s="14" t="s">
        <v>2</v>
      </c>
      <c r="C12" s="15">
        <v>29</v>
      </c>
      <c r="D12" s="15">
        <v>765</v>
      </c>
      <c r="E12" s="15">
        <v>16748</v>
      </c>
      <c r="F12" s="15">
        <v>59223</v>
      </c>
      <c r="G12" s="15">
        <v>42738</v>
      </c>
      <c r="H12" s="15">
        <v>16485</v>
      </c>
      <c r="I12" s="15">
        <v>2788</v>
      </c>
      <c r="J12" s="15">
        <v>126</v>
      </c>
    </row>
    <row r="13" spans="1:10" ht="12.75">
      <c r="A13" s="13">
        <v>4</v>
      </c>
      <c r="B13" s="14" t="s">
        <v>3</v>
      </c>
      <c r="C13" s="15">
        <v>79</v>
      </c>
      <c r="D13" s="15">
        <v>2969</v>
      </c>
      <c r="E13" s="15">
        <v>63165</v>
      </c>
      <c r="F13" s="15">
        <v>83450</v>
      </c>
      <c r="G13" s="15">
        <v>19906</v>
      </c>
      <c r="H13" s="15">
        <v>63544</v>
      </c>
      <c r="I13" s="15">
        <v>11448</v>
      </c>
      <c r="J13" s="15">
        <v>110</v>
      </c>
    </row>
    <row r="14" spans="1:10" ht="12.75">
      <c r="A14" s="13">
        <v>5</v>
      </c>
      <c r="B14" s="14" t="s">
        <v>4</v>
      </c>
      <c r="C14" s="15">
        <v>138</v>
      </c>
      <c r="D14" s="15">
        <v>3418</v>
      </c>
      <c r="E14" s="15">
        <v>66132</v>
      </c>
      <c r="F14" s="15">
        <v>79083</v>
      </c>
      <c r="G14" s="15">
        <v>14256</v>
      </c>
      <c r="H14" s="15">
        <v>64827</v>
      </c>
      <c r="I14" s="15">
        <v>14872</v>
      </c>
      <c r="J14" s="15">
        <v>78</v>
      </c>
    </row>
    <row r="15" spans="1:10" ht="12.75">
      <c r="A15" s="13">
        <v>6</v>
      </c>
      <c r="B15" s="14" t="s">
        <v>5</v>
      </c>
      <c r="C15" s="15">
        <v>17</v>
      </c>
      <c r="D15" s="15">
        <v>814</v>
      </c>
      <c r="E15" s="15">
        <v>20247</v>
      </c>
      <c r="F15" s="15">
        <v>33031</v>
      </c>
      <c r="G15" s="15">
        <v>12338</v>
      </c>
      <c r="H15" s="15">
        <v>20693</v>
      </c>
      <c r="I15" s="15">
        <v>1249</v>
      </c>
      <c r="J15" s="15">
        <v>16</v>
      </c>
    </row>
    <row r="16" spans="1:10" ht="12.75">
      <c r="A16" s="13">
        <v>7</v>
      </c>
      <c r="B16" s="14" t="s">
        <v>6</v>
      </c>
      <c r="C16" s="15">
        <v>96</v>
      </c>
      <c r="D16" s="15">
        <v>3342</v>
      </c>
      <c r="E16" s="15">
        <v>74293</v>
      </c>
      <c r="F16" s="15">
        <v>128253</v>
      </c>
      <c r="G16" s="15">
        <v>53450</v>
      </c>
      <c r="H16" s="15">
        <v>74803</v>
      </c>
      <c r="I16" s="15">
        <v>6862</v>
      </c>
      <c r="J16" s="15">
        <v>159</v>
      </c>
    </row>
    <row r="17" spans="1:10" ht="12.75">
      <c r="A17" s="13">
        <v>8</v>
      </c>
      <c r="B17" s="14" t="s">
        <v>7</v>
      </c>
      <c r="C17" s="15">
        <v>107</v>
      </c>
      <c r="D17" s="15">
        <v>4866</v>
      </c>
      <c r="E17" s="15">
        <v>107597</v>
      </c>
      <c r="F17" s="15">
        <v>245327</v>
      </c>
      <c r="G17" s="15">
        <v>137024</v>
      </c>
      <c r="H17" s="15">
        <v>108303</v>
      </c>
      <c r="I17" s="15">
        <v>9685</v>
      </c>
      <c r="J17" s="15">
        <v>136</v>
      </c>
    </row>
    <row r="18" spans="1:10" ht="12.75">
      <c r="A18" s="13">
        <v>9</v>
      </c>
      <c r="B18" s="164" t="s">
        <v>8</v>
      </c>
      <c r="C18" s="15">
        <v>54</v>
      </c>
      <c r="D18" s="15">
        <v>1607</v>
      </c>
      <c r="E18" s="15">
        <v>29884</v>
      </c>
      <c r="F18" s="15">
        <v>127350</v>
      </c>
      <c r="G18" s="15">
        <v>98083</v>
      </c>
      <c r="H18" s="15">
        <v>29267</v>
      </c>
      <c r="I18" s="15">
        <v>2586</v>
      </c>
      <c r="J18" s="15">
        <v>66</v>
      </c>
    </row>
    <row r="19" spans="1:10" ht="12.75">
      <c r="A19" s="13">
        <v>10</v>
      </c>
      <c r="B19" s="164" t="s">
        <v>9</v>
      </c>
      <c r="C19" s="15">
        <v>83</v>
      </c>
      <c r="D19" s="15">
        <v>4125</v>
      </c>
      <c r="E19" s="15">
        <v>97040</v>
      </c>
      <c r="F19" s="15">
        <v>192586</v>
      </c>
      <c r="G19" s="15">
        <v>97718</v>
      </c>
      <c r="H19" s="15">
        <v>94868</v>
      </c>
      <c r="I19" s="15">
        <v>5679</v>
      </c>
      <c r="J19" s="15">
        <v>173</v>
      </c>
    </row>
    <row r="20" spans="1:10" ht="12.75">
      <c r="A20" s="13">
        <v>11</v>
      </c>
      <c r="B20" s="14" t="s">
        <v>10</v>
      </c>
      <c r="C20" s="15">
        <v>130</v>
      </c>
      <c r="D20" s="15">
        <v>4880</v>
      </c>
      <c r="E20" s="15">
        <v>103756</v>
      </c>
      <c r="F20" s="15">
        <v>407806</v>
      </c>
      <c r="G20" s="15">
        <v>310457</v>
      </c>
      <c r="H20" s="15">
        <v>97349</v>
      </c>
      <c r="I20" s="15">
        <v>14187</v>
      </c>
      <c r="J20" s="15">
        <v>276</v>
      </c>
    </row>
    <row r="21" spans="1:10" ht="12.75">
      <c r="A21" s="13">
        <v>12</v>
      </c>
      <c r="B21" s="14" t="s">
        <v>11</v>
      </c>
      <c r="C21" s="15">
        <v>38</v>
      </c>
      <c r="D21" s="15">
        <v>1225</v>
      </c>
      <c r="E21" s="15">
        <v>27381</v>
      </c>
      <c r="F21" s="15">
        <v>52644</v>
      </c>
      <c r="G21" s="15">
        <v>26220</v>
      </c>
      <c r="H21" s="15">
        <v>26424</v>
      </c>
      <c r="I21" s="15">
        <v>2131</v>
      </c>
      <c r="J21" s="15">
        <v>83</v>
      </c>
    </row>
    <row r="22" spans="1:10" ht="12.75">
      <c r="A22" s="13">
        <v>13</v>
      </c>
      <c r="B22" s="14" t="s">
        <v>12</v>
      </c>
      <c r="C22" s="15">
        <v>33</v>
      </c>
      <c r="D22" s="15">
        <v>954</v>
      </c>
      <c r="E22" s="15">
        <v>16052</v>
      </c>
      <c r="F22" s="15">
        <v>76350</v>
      </c>
      <c r="G22" s="15">
        <v>62693</v>
      </c>
      <c r="H22" s="15">
        <v>13657</v>
      </c>
      <c r="I22" s="15">
        <v>1068</v>
      </c>
      <c r="J22" s="15">
        <v>82</v>
      </c>
    </row>
    <row r="23" spans="1:10" ht="12.75">
      <c r="A23" s="13">
        <v>14</v>
      </c>
      <c r="B23" s="14" t="s">
        <v>13</v>
      </c>
      <c r="C23" s="15">
        <v>20</v>
      </c>
      <c r="D23" s="15">
        <v>706</v>
      </c>
      <c r="E23" s="15">
        <v>14723</v>
      </c>
      <c r="F23" s="15">
        <v>33187</v>
      </c>
      <c r="G23" s="15">
        <v>19220</v>
      </c>
      <c r="H23" s="15">
        <v>13967</v>
      </c>
      <c r="I23" s="15">
        <v>598</v>
      </c>
      <c r="J23" s="15">
        <v>10</v>
      </c>
    </row>
    <row r="24" spans="1:10" ht="12.75">
      <c r="A24" s="13">
        <v>15</v>
      </c>
      <c r="B24" s="14" t="s">
        <v>14</v>
      </c>
      <c r="C24" s="15">
        <v>16</v>
      </c>
      <c r="D24" s="15">
        <v>606</v>
      </c>
      <c r="E24" s="15">
        <v>13256</v>
      </c>
      <c r="F24" s="15">
        <v>21109</v>
      </c>
      <c r="G24" s="15">
        <v>8579</v>
      </c>
      <c r="H24" s="15">
        <v>12530</v>
      </c>
      <c r="I24" s="15">
        <v>504</v>
      </c>
      <c r="J24" s="15">
        <v>3</v>
      </c>
    </row>
    <row r="25" spans="1:10" ht="12.75">
      <c r="A25" s="13">
        <v>16</v>
      </c>
      <c r="B25" s="14" t="s">
        <v>15</v>
      </c>
      <c r="C25" s="15">
        <v>44</v>
      </c>
      <c r="D25" s="15">
        <v>1798</v>
      </c>
      <c r="E25" s="15">
        <v>39689</v>
      </c>
      <c r="F25" s="15">
        <v>65325</v>
      </c>
      <c r="G25" s="15">
        <v>27181</v>
      </c>
      <c r="H25" s="15">
        <v>38144</v>
      </c>
      <c r="I25" s="15">
        <v>1337</v>
      </c>
      <c r="J25" s="15">
        <v>41</v>
      </c>
    </row>
    <row r="26" spans="1:10" ht="12.75">
      <c r="A26" s="13">
        <v>17</v>
      </c>
      <c r="B26" s="14" t="s">
        <v>16</v>
      </c>
      <c r="C26" s="15">
        <v>7</v>
      </c>
      <c r="D26" s="15">
        <v>202</v>
      </c>
      <c r="E26" s="15">
        <v>3880</v>
      </c>
      <c r="F26" s="15">
        <v>13895</v>
      </c>
      <c r="G26" s="15">
        <v>10212</v>
      </c>
      <c r="H26" s="15">
        <v>3683</v>
      </c>
      <c r="I26" s="15">
        <v>651</v>
      </c>
      <c r="J26" s="15">
        <v>7</v>
      </c>
    </row>
    <row r="27" spans="1:10" ht="12.75">
      <c r="A27" s="13">
        <v>18</v>
      </c>
      <c r="B27" s="14" t="s">
        <v>17</v>
      </c>
      <c r="C27" s="15">
        <v>46</v>
      </c>
      <c r="D27" s="15">
        <v>2511</v>
      </c>
      <c r="E27" s="15">
        <v>53926</v>
      </c>
      <c r="F27" s="15">
        <v>71851</v>
      </c>
      <c r="G27" s="15">
        <v>19614</v>
      </c>
      <c r="H27" s="15">
        <v>52237</v>
      </c>
      <c r="I27" s="15">
        <v>3509</v>
      </c>
      <c r="J27" s="15">
        <v>48</v>
      </c>
    </row>
    <row r="28" spans="1:10" ht="12.75">
      <c r="A28" s="13">
        <v>19</v>
      </c>
      <c r="B28" s="14" t="s">
        <v>18</v>
      </c>
      <c r="C28" s="15">
        <v>124</v>
      </c>
      <c r="D28" s="15">
        <v>5354</v>
      </c>
      <c r="E28" s="15">
        <v>103743</v>
      </c>
      <c r="F28" s="15">
        <v>130612</v>
      </c>
      <c r="G28" s="15">
        <v>22137</v>
      </c>
      <c r="H28" s="15">
        <v>108475</v>
      </c>
      <c r="I28" s="15">
        <v>20400</v>
      </c>
      <c r="J28" s="15">
        <v>266</v>
      </c>
    </row>
    <row r="29" spans="1:10" ht="12.75">
      <c r="A29" s="13">
        <v>20</v>
      </c>
      <c r="B29" s="14" t="s">
        <v>19</v>
      </c>
      <c r="C29" s="15">
        <v>33</v>
      </c>
      <c r="D29" s="15">
        <v>61</v>
      </c>
      <c r="E29" s="15">
        <v>1612</v>
      </c>
      <c r="F29" s="15">
        <v>1670</v>
      </c>
      <c r="G29" s="15"/>
      <c r="H29" s="15">
        <v>1670</v>
      </c>
      <c r="I29" s="15">
        <v>706</v>
      </c>
      <c r="J29" s="15">
        <v>6</v>
      </c>
    </row>
    <row r="30" spans="1:10" ht="13.5" thickBot="1">
      <c r="A30" s="13">
        <v>99</v>
      </c>
      <c r="B30" s="248" t="s">
        <v>20</v>
      </c>
      <c r="C30" s="15"/>
      <c r="D30" s="15"/>
      <c r="E30" s="15"/>
      <c r="F30" s="15"/>
      <c r="G30" s="15"/>
      <c r="H30" s="15"/>
      <c r="I30" s="15"/>
      <c r="J30" s="15">
        <v>7260</v>
      </c>
    </row>
    <row r="31" spans="2:10" ht="14.25" thickBot="1" thickTop="1">
      <c r="B31" s="59" t="s">
        <v>52</v>
      </c>
      <c r="C31" s="22">
        <f aca="true" t="shared" si="0" ref="C31:J31">SUM(C10:C30)</f>
        <v>1238</v>
      </c>
      <c r="D31" s="22">
        <f t="shared" si="0"/>
        <v>43721</v>
      </c>
      <c r="E31" s="22">
        <f t="shared" si="0"/>
        <v>909280</v>
      </c>
      <c r="F31" s="22">
        <f t="shared" si="0"/>
        <v>2269252</v>
      </c>
      <c r="G31" s="22">
        <f t="shared" si="0"/>
        <v>1381037</v>
      </c>
      <c r="H31" s="22">
        <f t="shared" si="0"/>
        <v>888215</v>
      </c>
      <c r="I31" s="22">
        <f t="shared" si="0"/>
        <v>109016</v>
      </c>
      <c r="J31" s="22">
        <f t="shared" si="0"/>
        <v>9250</v>
      </c>
    </row>
    <row r="32" ht="13.5" thickTop="1"/>
  </sheetData>
  <sheetProtection/>
  <mergeCells count="8">
    <mergeCell ref="A2:I2"/>
    <mergeCell ref="A3:I3"/>
    <mergeCell ref="A5:I5"/>
    <mergeCell ref="A6:I6"/>
    <mergeCell ref="A8:B9"/>
    <mergeCell ref="D8:D9"/>
    <mergeCell ref="E8:E9"/>
    <mergeCell ref="F8:F9"/>
  </mergeCells>
  <printOptions/>
  <pageMargins left="0.6" right="0.46" top="1" bottom="1" header="0" footer="0"/>
  <pageSetup horizontalDpi="600" verticalDpi="6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47"/>
  <sheetViews>
    <sheetView zoomScalePageLayoutView="0" workbookViewId="0" topLeftCell="A184">
      <selection activeCell="A1" sqref="A1"/>
    </sheetView>
  </sheetViews>
  <sheetFormatPr defaultColWidth="11.421875" defaultRowHeight="12.75"/>
  <cols>
    <col min="1" max="1" width="8.00390625" style="3" customWidth="1"/>
    <col min="2" max="2" width="8.421875" style="3" customWidth="1"/>
    <col min="3" max="3" width="47.57421875" style="0" bestFit="1" customWidth="1"/>
    <col min="4" max="4" width="12.28125" style="1" customWidth="1"/>
    <col min="5" max="5" width="12.140625" style="1" customWidth="1"/>
    <col min="6" max="6" width="14.140625" style="1" customWidth="1"/>
    <col min="7" max="8" width="13.28125" style="1" customWidth="1"/>
    <col min="9" max="9" width="17.7109375" style="1" bestFit="1" customWidth="1"/>
    <col min="10" max="10" width="14.28125" style="280" customWidth="1"/>
    <col min="11" max="13" width="11.421875" style="280" customWidth="1"/>
    <col min="14" max="14" width="14.140625" style="280" customWidth="1"/>
    <col min="15" max="15" width="11.421875" style="280" customWidth="1"/>
  </cols>
  <sheetData>
    <row r="1" spans="1:9" ht="12.75">
      <c r="A1"/>
      <c r="B1"/>
      <c r="C1" s="3"/>
      <c r="D1"/>
      <c r="G1" s="78"/>
      <c r="H1" s="78"/>
      <c r="I1"/>
    </row>
    <row r="2" spans="1:15" s="37" customFormat="1" ht="12.75">
      <c r="A2" s="307" t="s">
        <v>190</v>
      </c>
      <c r="B2" s="307"/>
      <c r="C2" s="307"/>
      <c r="D2" s="307"/>
      <c r="E2" s="307"/>
      <c r="F2" s="307"/>
      <c r="G2" s="307"/>
      <c r="H2" s="307"/>
      <c r="J2" s="280"/>
      <c r="K2" s="280"/>
      <c r="L2" s="280"/>
      <c r="M2" s="280"/>
      <c r="N2" s="280"/>
      <c r="O2" s="280"/>
    </row>
    <row r="3" spans="1:15" s="37" customFormat="1" ht="12.75">
      <c r="A3" s="307" t="s">
        <v>62</v>
      </c>
      <c r="B3" s="307"/>
      <c r="C3" s="307"/>
      <c r="D3" s="307"/>
      <c r="E3" s="307"/>
      <c r="F3" s="307"/>
      <c r="G3" s="307"/>
      <c r="H3" s="307"/>
      <c r="J3" s="280"/>
      <c r="K3" s="280"/>
      <c r="L3" s="280"/>
      <c r="M3" s="280"/>
      <c r="N3" s="280"/>
      <c r="O3" s="280"/>
    </row>
    <row r="4" spans="1:15" s="37" customFormat="1" ht="12.75">
      <c r="A4" s="31"/>
      <c r="B4" s="31"/>
      <c r="C4" s="130"/>
      <c r="D4" s="32"/>
      <c r="E4" s="32"/>
      <c r="F4" s="32"/>
      <c r="G4" s="173"/>
      <c r="H4" s="173"/>
      <c r="J4" s="280"/>
      <c r="K4" s="280"/>
      <c r="L4" s="280"/>
      <c r="M4" s="280"/>
      <c r="N4" s="280"/>
      <c r="O4" s="280"/>
    </row>
    <row r="5" spans="1:15" s="37" customFormat="1" ht="12.75">
      <c r="A5" s="307" t="s">
        <v>2666</v>
      </c>
      <c r="B5" s="307"/>
      <c r="C5" s="307"/>
      <c r="D5" s="307"/>
      <c r="E5" s="307"/>
      <c r="F5" s="307"/>
      <c r="G5" s="307"/>
      <c r="H5" s="307"/>
      <c r="J5" s="280"/>
      <c r="K5" s="280"/>
      <c r="L5" s="280"/>
      <c r="M5" s="280"/>
      <c r="N5" s="280"/>
      <c r="O5" s="280"/>
    </row>
    <row r="6" spans="1:15" s="37" customFormat="1" ht="12.75">
      <c r="A6" s="307" t="s">
        <v>2671</v>
      </c>
      <c r="B6" s="307"/>
      <c r="C6" s="307"/>
      <c r="D6" s="307"/>
      <c r="E6" s="307"/>
      <c r="F6" s="307"/>
      <c r="G6" s="307"/>
      <c r="H6" s="307"/>
      <c r="J6" s="280"/>
      <c r="K6" s="280"/>
      <c r="L6" s="280"/>
      <c r="M6" s="280"/>
      <c r="N6" s="280"/>
      <c r="O6" s="280"/>
    </row>
    <row r="7" ht="13.5" thickBot="1"/>
    <row r="8" spans="1:15" ht="14.25" thickBot="1" thickTop="1">
      <c r="A8" s="6" t="s">
        <v>2664</v>
      </c>
      <c r="B8" s="308" t="s">
        <v>2665</v>
      </c>
      <c r="C8" s="308"/>
      <c r="D8" s="7" t="s">
        <v>185</v>
      </c>
      <c r="E8" s="7" t="s">
        <v>186</v>
      </c>
      <c r="F8" s="7" t="s">
        <v>59</v>
      </c>
      <c r="G8" s="7" t="s">
        <v>2661</v>
      </c>
      <c r="H8" s="7" t="s">
        <v>2662</v>
      </c>
      <c r="I8" s="7" t="s">
        <v>2663</v>
      </c>
      <c r="J8" s="288" t="s">
        <v>2667</v>
      </c>
      <c r="K8" s="329" t="s">
        <v>2668</v>
      </c>
      <c r="L8" s="330"/>
      <c r="M8" s="330"/>
      <c r="N8" s="330"/>
      <c r="O8" s="331"/>
    </row>
    <row r="9" spans="1:15" ht="13.5" thickTop="1">
      <c r="A9" s="25">
        <v>4</v>
      </c>
      <c r="B9" s="257" t="s">
        <v>371</v>
      </c>
      <c r="C9" s="10" t="s">
        <v>372</v>
      </c>
      <c r="D9" s="11">
        <v>8</v>
      </c>
      <c r="E9" s="11">
        <v>356</v>
      </c>
      <c r="F9" s="11">
        <v>1717</v>
      </c>
      <c r="G9" s="11">
        <v>1341</v>
      </c>
      <c r="H9" s="11">
        <v>376</v>
      </c>
      <c r="I9" s="12">
        <v>42</v>
      </c>
      <c r="J9" s="289">
        <v>1998</v>
      </c>
      <c r="K9" s="290">
        <v>2003</v>
      </c>
      <c r="L9" s="290">
        <v>2009</v>
      </c>
      <c r="M9" s="290">
        <v>2011</v>
      </c>
      <c r="N9" s="284">
        <v>2012</v>
      </c>
      <c r="O9" s="291"/>
    </row>
    <row r="10" spans="1:15" ht="12.75">
      <c r="A10" s="26">
        <v>4</v>
      </c>
      <c r="B10" s="258" t="s">
        <v>373</v>
      </c>
      <c r="C10" s="14" t="s">
        <v>374</v>
      </c>
      <c r="D10" s="15">
        <v>40</v>
      </c>
      <c r="E10" s="15">
        <v>969</v>
      </c>
      <c r="F10" s="15">
        <v>1991</v>
      </c>
      <c r="G10" s="15">
        <v>979</v>
      </c>
      <c r="H10" s="15">
        <v>1012</v>
      </c>
      <c r="I10" s="16">
        <v>109</v>
      </c>
      <c r="J10" s="292">
        <v>1997</v>
      </c>
      <c r="K10" s="286">
        <v>2003</v>
      </c>
      <c r="L10" s="286">
        <v>2009</v>
      </c>
      <c r="M10" s="286">
        <v>2011</v>
      </c>
      <c r="N10" s="285">
        <v>2012</v>
      </c>
      <c r="O10" s="281"/>
    </row>
    <row r="11" spans="1:15" ht="12.75">
      <c r="A11" s="26">
        <v>4</v>
      </c>
      <c r="B11" s="258" t="s">
        <v>375</v>
      </c>
      <c r="C11" s="14" t="s">
        <v>376</v>
      </c>
      <c r="D11" s="15">
        <v>62</v>
      </c>
      <c r="E11" s="15">
        <v>1313</v>
      </c>
      <c r="F11" s="15">
        <v>1497</v>
      </c>
      <c r="G11" s="15">
        <v>213</v>
      </c>
      <c r="H11" s="15">
        <v>1284</v>
      </c>
      <c r="I11" s="16">
        <v>182</v>
      </c>
      <c r="J11" s="292">
        <v>2000</v>
      </c>
      <c r="K11" s="286">
        <v>2004</v>
      </c>
      <c r="L11" s="286">
        <v>2010</v>
      </c>
      <c r="M11" s="286">
        <v>2011</v>
      </c>
      <c r="N11" s="285">
        <v>2012</v>
      </c>
      <c r="O11" s="281"/>
    </row>
    <row r="12" spans="1:15" ht="12.75">
      <c r="A12" s="26">
        <v>4</v>
      </c>
      <c r="B12" s="258" t="s">
        <v>2677</v>
      </c>
      <c r="C12" s="14" t="s">
        <v>2678</v>
      </c>
      <c r="D12" s="15">
        <v>10</v>
      </c>
      <c r="E12" s="15">
        <v>146</v>
      </c>
      <c r="F12" s="15">
        <v>154</v>
      </c>
      <c r="G12" s="15"/>
      <c r="H12" s="15">
        <v>154</v>
      </c>
      <c r="I12" s="16">
        <v>19</v>
      </c>
      <c r="J12" s="292">
        <v>2000</v>
      </c>
      <c r="K12" s="286">
        <v>2004</v>
      </c>
      <c r="L12" s="286">
        <v>2010</v>
      </c>
      <c r="M12" s="286">
        <v>2011</v>
      </c>
      <c r="N12" s="285">
        <v>2012</v>
      </c>
      <c r="O12" s="281"/>
    </row>
    <row r="13" spans="1:15" ht="12.75">
      <c r="A13" s="26">
        <v>4</v>
      </c>
      <c r="B13" s="258" t="s">
        <v>377</v>
      </c>
      <c r="C13" s="14" t="s">
        <v>378</v>
      </c>
      <c r="D13" s="15">
        <v>33</v>
      </c>
      <c r="E13" s="15">
        <v>696</v>
      </c>
      <c r="F13" s="15">
        <v>726</v>
      </c>
      <c r="G13" s="15">
        <v>10</v>
      </c>
      <c r="H13" s="15">
        <v>716</v>
      </c>
      <c r="I13" s="16">
        <v>39</v>
      </c>
      <c r="J13" s="292">
        <v>1997</v>
      </c>
      <c r="K13" s="286">
        <v>2003</v>
      </c>
      <c r="L13" s="286">
        <v>2009</v>
      </c>
      <c r="M13" s="286">
        <v>2011</v>
      </c>
      <c r="N13" s="285">
        <v>2012</v>
      </c>
      <c r="O13" s="281"/>
    </row>
    <row r="14" spans="1:15" ht="12.75">
      <c r="A14" s="26">
        <v>4</v>
      </c>
      <c r="B14" s="258" t="s">
        <v>379</v>
      </c>
      <c r="C14" s="14" t="s">
        <v>380</v>
      </c>
      <c r="D14" s="15">
        <v>64</v>
      </c>
      <c r="E14" s="15">
        <v>1358</v>
      </c>
      <c r="F14" s="15">
        <v>1401</v>
      </c>
      <c r="G14" s="15">
        <v>11</v>
      </c>
      <c r="H14" s="15">
        <v>1390</v>
      </c>
      <c r="I14" s="16">
        <v>173</v>
      </c>
      <c r="J14" s="292">
        <v>1997</v>
      </c>
      <c r="K14" s="286">
        <v>2003</v>
      </c>
      <c r="L14" s="286">
        <v>2009</v>
      </c>
      <c r="M14" s="286">
        <v>2011</v>
      </c>
      <c r="N14" s="285">
        <v>2012</v>
      </c>
      <c r="O14" s="281"/>
    </row>
    <row r="15" spans="1:15" ht="12.75">
      <c r="A15" s="26">
        <v>4</v>
      </c>
      <c r="B15" s="258" t="s">
        <v>381</v>
      </c>
      <c r="C15" s="14" t="s">
        <v>382</v>
      </c>
      <c r="D15" s="15">
        <v>68</v>
      </c>
      <c r="E15" s="15">
        <v>1341</v>
      </c>
      <c r="F15" s="15">
        <v>2935</v>
      </c>
      <c r="G15" s="15">
        <v>1563</v>
      </c>
      <c r="H15" s="15">
        <v>1372</v>
      </c>
      <c r="I15" s="16">
        <v>219</v>
      </c>
      <c r="J15" s="292">
        <v>1997</v>
      </c>
      <c r="K15" s="286">
        <v>2003</v>
      </c>
      <c r="L15" s="286">
        <v>2009</v>
      </c>
      <c r="M15" s="286">
        <v>2011</v>
      </c>
      <c r="N15" s="285">
        <v>2012</v>
      </c>
      <c r="O15" s="281"/>
    </row>
    <row r="16" spans="1:15" ht="12.75">
      <c r="A16" s="26">
        <v>4</v>
      </c>
      <c r="B16" s="258" t="s">
        <v>383</v>
      </c>
      <c r="C16" s="14" t="s">
        <v>384</v>
      </c>
      <c r="D16" s="15">
        <v>23</v>
      </c>
      <c r="E16" s="15">
        <v>354</v>
      </c>
      <c r="F16" s="15">
        <v>511</v>
      </c>
      <c r="G16" s="15">
        <v>165</v>
      </c>
      <c r="H16" s="15">
        <v>346</v>
      </c>
      <c r="I16" s="16">
        <v>26</v>
      </c>
      <c r="J16" s="292">
        <v>1997</v>
      </c>
      <c r="K16" s="286">
        <v>2003</v>
      </c>
      <c r="L16" s="286">
        <v>2009</v>
      </c>
      <c r="M16" s="286">
        <v>2011</v>
      </c>
      <c r="N16" s="285">
        <v>2012</v>
      </c>
      <c r="O16" s="281"/>
    </row>
    <row r="17" spans="1:15" ht="12.75">
      <c r="A17" s="26">
        <v>4</v>
      </c>
      <c r="B17" s="258" t="s">
        <v>385</v>
      </c>
      <c r="C17" s="14" t="s">
        <v>386</v>
      </c>
      <c r="D17" s="15">
        <v>9</v>
      </c>
      <c r="E17" s="15">
        <v>204</v>
      </c>
      <c r="F17" s="15">
        <v>295</v>
      </c>
      <c r="G17" s="15">
        <v>93</v>
      </c>
      <c r="H17" s="15">
        <v>202</v>
      </c>
      <c r="I17" s="16">
        <v>13</v>
      </c>
      <c r="J17" s="292">
        <v>1997</v>
      </c>
      <c r="K17" s="286">
        <v>2003</v>
      </c>
      <c r="L17" s="286">
        <v>2009</v>
      </c>
      <c r="M17" s="286">
        <v>2011</v>
      </c>
      <c r="N17" s="285">
        <v>2012</v>
      </c>
      <c r="O17" s="281"/>
    </row>
    <row r="18" spans="1:15" ht="12.75">
      <c r="A18" s="26">
        <v>4</v>
      </c>
      <c r="B18" s="258" t="s">
        <v>387</v>
      </c>
      <c r="C18" s="14" t="s">
        <v>388</v>
      </c>
      <c r="D18" s="15">
        <v>32</v>
      </c>
      <c r="E18" s="15">
        <v>467</v>
      </c>
      <c r="F18" s="15">
        <v>653</v>
      </c>
      <c r="G18" s="15">
        <v>218</v>
      </c>
      <c r="H18" s="15">
        <v>435</v>
      </c>
      <c r="I18" s="16">
        <v>38</v>
      </c>
      <c r="J18" s="292">
        <v>1997</v>
      </c>
      <c r="K18" s="286">
        <v>2003</v>
      </c>
      <c r="L18" s="286">
        <v>2009</v>
      </c>
      <c r="M18" s="286">
        <v>2011</v>
      </c>
      <c r="N18" s="285">
        <v>2012</v>
      </c>
      <c r="O18" s="281"/>
    </row>
    <row r="19" spans="1:15" ht="12.75">
      <c r="A19" s="26">
        <v>4</v>
      </c>
      <c r="B19" s="258" t="s">
        <v>389</v>
      </c>
      <c r="C19" s="14" t="s">
        <v>390</v>
      </c>
      <c r="D19" s="15">
        <v>12</v>
      </c>
      <c r="E19" s="15">
        <v>169</v>
      </c>
      <c r="F19" s="15">
        <v>177</v>
      </c>
      <c r="G19" s="15">
        <v>11</v>
      </c>
      <c r="H19" s="15">
        <v>166</v>
      </c>
      <c r="I19" s="16">
        <v>1</v>
      </c>
      <c r="J19" s="292">
        <v>2000</v>
      </c>
      <c r="K19" s="286">
        <v>2004</v>
      </c>
      <c r="L19" s="286">
        <v>2010</v>
      </c>
      <c r="M19" s="286">
        <v>2011</v>
      </c>
      <c r="N19" s="285">
        <v>2012</v>
      </c>
      <c r="O19" s="281"/>
    </row>
    <row r="20" spans="1:15" ht="12.75">
      <c r="A20" s="26">
        <v>4</v>
      </c>
      <c r="B20" s="258" t="s">
        <v>391</v>
      </c>
      <c r="C20" s="14" t="s">
        <v>392</v>
      </c>
      <c r="D20" s="15">
        <v>38</v>
      </c>
      <c r="E20" s="15">
        <v>644</v>
      </c>
      <c r="F20" s="15">
        <v>668</v>
      </c>
      <c r="G20" s="15">
        <v>2</v>
      </c>
      <c r="H20" s="15">
        <v>666</v>
      </c>
      <c r="I20" s="16">
        <v>85</v>
      </c>
      <c r="J20" s="292">
        <v>1997</v>
      </c>
      <c r="K20" s="286">
        <v>2003</v>
      </c>
      <c r="L20" s="286">
        <v>2009</v>
      </c>
      <c r="M20" s="286">
        <v>2011</v>
      </c>
      <c r="N20" s="285">
        <v>2012</v>
      </c>
      <c r="O20" s="281"/>
    </row>
    <row r="21" spans="1:15" ht="12.75">
      <c r="A21" s="26">
        <v>4</v>
      </c>
      <c r="B21" s="258" t="s">
        <v>393</v>
      </c>
      <c r="C21" s="14" t="s">
        <v>394</v>
      </c>
      <c r="D21" s="15">
        <v>11</v>
      </c>
      <c r="E21" s="15">
        <v>259</v>
      </c>
      <c r="F21" s="15">
        <v>2860</v>
      </c>
      <c r="G21" s="15">
        <v>2609</v>
      </c>
      <c r="H21" s="15">
        <v>251</v>
      </c>
      <c r="I21" s="16">
        <v>1238</v>
      </c>
      <c r="J21" s="292">
        <v>2000</v>
      </c>
      <c r="K21" s="286">
        <v>2004</v>
      </c>
      <c r="L21" s="286">
        <v>2010</v>
      </c>
      <c r="M21" s="286">
        <v>2011</v>
      </c>
      <c r="N21" s="285">
        <v>2012</v>
      </c>
      <c r="O21" s="281"/>
    </row>
    <row r="22" spans="1:15" ht="12.75">
      <c r="A22" s="26">
        <v>4</v>
      </c>
      <c r="B22" s="258" t="s">
        <v>395</v>
      </c>
      <c r="C22" s="14" t="s">
        <v>396</v>
      </c>
      <c r="D22" s="15">
        <v>16</v>
      </c>
      <c r="E22" s="15">
        <v>369</v>
      </c>
      <c r="F22" s="15">
        <v>374</v>
      </c>
      <c r="G22" s="15"/>
      <c r="H22" s="15">
        <v>374</v>
      </c>
      <c r="I22" s="16">
        <v>47</v>
      </c>
      <c r="J22" s="292">
        <v>2001</v>
      </c>
      <c r="K22" s="286">
        <v>2006</v>
      </c>
      <c r="L22" s="286">
        <v>2010</v>
      </c>
      <c r="M22" s="286">
        <v>2011</v>
      </c>
      <c r="N22" s="285">
        <v>2012</v>
      </c>
      <c r="O22" s="281"/>
    </row>
    <row r="23" spans="1:15" ht="12.75">
      <c r="A23" s="26">
        <v>4</v>
      </c>
      <c r="B23" s="258" t="s">
        <v>397</v>
      </c>
      <c r="C23" s="14" t="s">
        <v>398</v>
      </c>
      <c r="D23" s="15">
        <v>13</v>
      </c>
      <c r="E23" s="15">
        <v>80</v>
      </c>
      <c r="F23" s="15">
        <v>2752</v>
      </c>
      <c r="G23" s="15">
        <v>2692</v>
      </c>
      <c r="H23" s="15">
        <v>60</v>
      </c>
      <c r="I23" s="16">
        <v>2371</v>
      </c>
      <c r="J23" s="292">
        <v>1997</v>
      </c>
      <c r="K23" s="286">
        <v>2003</v>
      </c>
      <c r="L23" s="286">
        <v>2009</v>
      </c>
      <c r="M23" s="286">
        <v>2011</v>
      </c>
      <c r="N23" s="285">
        <v>2012</v>
      </c>
      <c r="O23" s="281"/>
    </row>
    <row r="24" spans="1:15" ht="12.75">
      <c r="A24" s="26">
        <v>15</v>
      </c>
      <c r="B24" s="258" t="s">
        <v>399</v>
      </c>
      <c r="C24" s="14" t="s">
        <v>400</v>
      </c>
      <c r="D24" s="15">
        <v>12</v>
      </c>
      <c r="E24" s="15">
        <v>238</v>
      </c>
      <c r="F24" s="15">
        <v>288</v>
      </c>
      <c r="G24" s="15">
        <v>65</v>
      </c>
      <c r="H24" s="15">
        <v>223</v>
      </c>
      <c r="I24" s="16"/>
      <c r="J24" s="292">
        <v>1993</v>
      </c>
      <c r="K24" s="286">
        <v>2000</v>
      </c>
      <c r="L24" s="286">
        <v>2004</v>
      </c>
      <c r="M24" s="286">
        <v>2010</v>
      </c>
      <c r="N24" s="286">
        <v>2011</v>
      </c>
      <c r="O24" s="283">
        <v>2012</v>
      </c>
    </row>
    <row r="25" spans="1:15" ht="12.75">
      <c r="A25" s="26">
        <v>15</v>
      </c>
      <c r="B25" s="258" t="s">
        <v>401</v>
      </c>
      <c r="C25" s="14" t="s">
        <v>402</v>
      </c>
      <c r="D25" s="15">
        <v>30</v>
      </c>
      <c r="E25" s="15">
        <v>530</v>
      </c>
      <c r="F25" s="15">
        <v>1297</v>
      </c>
      <c r="G25" s="15">
        <v>834</v>
      </c>
      <c r="H25" s="15">
        <v>463</v>
      </c>
      <c r="I25" s="16">
        <v>5</v>
      </c>
      <c r="J25" s="292">
        <v>1995</v>
      </c>
      <c r="K25" s="286">
        <v>2001</v>
      </c>
      <c r="L25" s="286">
        <v>2004</v>
      </c>
      <c r="M25" s="286">
        <v>2010</v>
      </c>
      <c r="N25" s="286">
        <v>2011</v>
      </c>
      <c r="O25" s="283">
        <v>2012</v>
      </c>
    </row>
    <row r="26" spans="1:15" ht="12.75">
      <c r="A26" s="26">
        <v>15</v>
      </c>
      <c r="B26" s="258" t="s">
        <v>403</v>
      </c>
      <c r="C26" s="14" t="s">
        <v>404</v>
      </c>
      <c r="D26" s="15">
        <v>11</v>
      </c>
      <c r="E26" s="15">
        <v>240</v>
      </c>
      <c r="F26" s="15">
        <v>304</v>
      </c>
      <c r="G26" s="15">
        <v>83</v>
      </c>
      <c r="H26" s="15">
        <v>221</v>
      </c>
      <c r="I26" s="16">
        <v>4</v>
      </c>
      <c r="J26" s="292">
        <v>1992</v>
      </c>
      <c r="K26" s="286">
        <v>2000</v>
      </c>
      <c r="L26" s="286">
        <v>2004</v>
      </c>
      <c r="M26" s="286">
        <v>2010</v>
      </c>
      <c r="N26" s="286">
        <v>2011</v>
      </c>
      <c r="O26" s="283">
        <v>2012</v>
      </c>
    </row>
    <row r="27" spans="1:15" ht="12.75">
      <c r="A27" s="26">
        <v>15</v>
      </c>
      <c r="B27" s="258" t="s">
        <v>405</v>
      </c>
      <c r="C27" s="14" t="s">
        <v>406</v>
      </c>
      <c r="D27" s="15">
        <v>81</v>
      </c>
      <c r="E27" s="15">
        <v>1735</v>
      </c>
      <c r="F27" s="15">
        <v>2493</v>
      </c>
      <c r="G27" s="15">
        <v>899</v>
      </c>
      <c r="H27" s="15">
        <v>1594</v>
      </c>
      <c r="I27" s="16">
        <v>32</v>
      </c>
      <c r="J27" s="292">
        <v>1996</v>
      </c>
      <c r="K27" s="286">
        <v>2002</v>
      </c>
      <c r="L27" s="286">
        <v>2009</v>
      </c>
      <c r="M27" s="286">
        <v>2011</v>
      </c>
      <c r="N27" s="285">
        <v>2012</v>
      </c>
      <c r="O27" s="281"/>
    </row>
    <row r="28" spans="1:15" ht="12.75">
      <c r="A28" s="26">
        <v>4</v>
      </c>
      <c r="B28" s="258" t="s">
        <v>407</v>
      </c>
      <c r="C28" s="14" t="s">
        <v>408</v>
      </c>
      <c r="D28" s="15">
        <v>25</v>
      </c>
      <c r="E28" s="15">
        <v>509</v>
      </c>
      <c r="F28" s="15">
        <v>801</v>
      </c>
      <c r="G28" s="15">
        <v>308</v>
      </c>
      <c r="H28" s="15">
        <v>493</v>
      </c>
      <c r="I28" s="16">
        <v>17</v>
      </c>
      <c r="J28" s="292">
        <v>1997</v>
      </c>
      <c r="K28" s="286">
        <v>2003</v>
      </c>
      <c r="L28" s="286">
        <v>2009</v>
      </c>
      <c r="M28" s="286">
        <v>2011</v>
      </c>
      <c r="N28" s="285">
        <v>2012</v>
      </c>
      <c r="O28" s="281"/>
    </row>
    <row r="29" spans="1:15" ht="12.75">
      <c r="A29" s="26">
        <v>4</v>
      </c>
      <c r="B29" s="258" t="s">
        <v>409</v>
      </c>
      <c r="C29" s="14" t="s">
        <v>410</v>
      </c>
      <c r="D29" s="15">
        <v>8</v>
      </c>
      <c r="E29" s="15">
        <v>150</v>
      </c>
      <c r="F29" s="15">
        <v>318</v>
      </c>
      <c r="G29" s="15">
        <v>179</v>
      </c>
      <c r="H29" s="15">
        <v>139</v>
      </c>
      <c r="I29" s="16">
        <v>6</v>
      </c>
      <c r="J29" s="292">
        <v>1996</v>
      </c>
      <c r="K29" s="286">
        <v>2001</v>
      </c>
      <c r="L29" s="286">
        <v>2004</v>
      </c>
      <c r="M29" s="286">
        <v>2010</v>
      </c>
      <c r="N29" s="286">
        <v>2011</v>
      </c>
      <c r="O29" s="283">
        <v>2012</v>
      </c>
    </row>
    <row r="30" spans="1:15" ht="12.75">
      <c r="A30" s="26">
        <v>4</v>
      </c>
      <c r="B30" s="258" t="s">
        <v>411</v>
      </c>
      <c r="C30" s="14" t="s">
        <v>412</v>
      </c>
      <c r="D30" s="15">
        <v>24</v>
      </c>
      <c r="E30" s="15">
        <v>550</v>
      </c>
      <c r="F30" s="15">
        <v>2217</v>
      </c>
      <c r="G30" s="15">
        <v>1691</v>
      </c>
      <c r="H30" s="15">
        <v>526</v>
      </c>
      <c r="I30" s="16">
        <v>24</v>
      </c>
      <c r="J30" s="292">
        <v>2000</v>
      </c>
      <c r="K30" s="286">
        <v>2004</v>
      </c>
      <c r="L30" s="286">
        <v>2010</v>
      </c>
      <c r="M30" s="286">
        <v>2011</v>
      </c>
      <c r="N30" s="285">
        <v>2012</v>
      </c>
      <c r="O30" s="281"/>
    </row>
    <row r="31" spans="1:15" ht="12.75">
      <c r="A31" s="26">
        <v>15</v>
      </c>
      <c r="B31" s="258" t="s">
        <v>413</v>
      </c>
      <c r="C31" s="14" t="s">
        <v>414</v>
      </c>
      <c r="D31" s="15">
        <v>2</v>
      </c>
      <c r="E31" s="15">
        <v>6</v>
      </c>
      <c r="F31" s="15">
        <v>8</v>
      </c>
      <c r="G31" s="15"/>
      <c r="H31" s="15">
        <v>8</v>
      </c>
      <c r="I31" s="16">
        <v>2</v>
      </c>
      <c r="J31" s="292">
        <v>1997</v>
      </c>
      <c r="K31" s="286">
        <v>2003</v>
      </c>
      <c r="L31" s="286">
        <v>2009</v>
      </c>
      <c r="M31" s="286">
        <v>2011</v>
      </c>
      <c r="N31" s="285">
        <v>2012</v>
      </c>
      <c r="O31" s="281"/>
    </row>
    <row r="32" spans="1:15" ht="12.75">
      <c r="A32" s="26">
        <v>4</v>
      </c>
      <c r="B32" s="258" t="s">
        <v>415</v>
      </c>
      <c r="C32" s="14" t="s">
        <v>416</v>
      </c>
      <c r="D32" s="15">
        <v>15</v>
      </c>
      <c r="E32" s="15">
        <v>366</v>
      </c>
      <c r="F32" s="15">
        <v>683</v>
      </c>
      <c r="G32" s="15">
        <v>319</v>
      </c>
      <c r="H32" s="15">
        <v>364</v>
      </c>
      <c r="I32" s="16">
        <v>13</v>
      </c>
      <c r="J32" s="292">
        <v>1997</v>
      </c>
      <c r="K32" s="286">
        <v>2003</v>
      </c>
      <c r="L32" s="286">
        <v>2009</v>
      </c>
      <c r="M32" s="286">
        <v>2011</v>
      </c>
      <c r="N32" s="285">
        <v>2012</v>
      </c>
      <c r="O32" s="281"/>
    </row>
    <row r="33" spans="1:15" ht="12.75">
      <c r="A33" s="26">
        <v>4</v>
      </c>
      <c r="B33" s="258" t="s">
        <v>417</v>
      </c>
      <c r="C33" s="14" t="s">
        <v>418</v>
      </c>
      <c r="D33" s="15">
        <v>21</v>
      </c>
      <c r="E33" s="15">
        <v>598</v>
      </c>
      <c r="F33" s="15">
        <v>639</v>
      </c>
      <c r="G33" s="15">
        <v>38</v>
      </c>
      <c r="H33" s="15">
        <v>601</v>
      </c>
      <c r="I33" s="16">
        <v>41</v>
      </c>
      <c r="J33" s="292">
        <v>1997</v>
      </c>
      <c r="K33" s="286">
        <v>2003</v>
      </c>
      <c r="L33" s="286">
        <v>2009</v>
      </c>
      <c r="M33" s="286">
        <v>2011</v>
      </c>
      <c r="N33" s="285">
        <v>2012</v>
      </c>
      <c r="O33" s="281"/>
    </row>
    <row r="34" spans="1:15" ht="12.75">
      <c r="A34" s="26">
        <v>15</v>
      </c>
      <c r="B34" s="258" t="s">
        <v>419</v>
      </c>
      <c r="C34" s="14" t="s">
        <v>420</v>
      </c>
      <c r="D34" s="15">
        <v>28</v>
      </c>
      <c r="E34" s="15">
        <v>751</v>
      </c>
      <c r="F34" s="15">
        <v>782</v>
      </c>
      <c r="G34" s="15">
        <v>36</v>
      </c>
      <c r="H34" s="15">
        <v>746</v>
      </c>
      <c r="I34" s="16">
        <v>3</v>
      </c>
      <c r="J34" s="292">
        <v>1997</v>
      </c>
      <c r="K34" s="286">
        <v>2003</v>
      </c>
      <c r="L34" s="286">
        <v>2009</v>
      </c>
      <c r="M34" s="286">
        <v>2011</v>
      </c>
      <c r="N34" s="285">
        <v>2012</v>
      </c>
      <c r="O34" s="281"/>
    </row>
    <row r="35" spans="1:15" ht="12.75">
      <c r="A35" s="26">
        <v>4</v>
      </c>
      <c r="B35" s="258" t="s">
        <v>421</v>
      </c>
      <c r="C35" s="14" t="s">
        <v>422</v>
      </c>
      <c r="D35" s="15">
        <v>57</v>
      </c>
      <c r="E35" s="15">
        <v>1262</v>
      </c>
      <c r="F35" s="15">
        <v>1585</v>
      </c>
      <c r="G35" s="15">
        <v>331</v>
      </c>
      <c r="H35" s="15">
        <v>1254</v>
      </c>
      <c r="I35" s="16">
        <v>133</v>
      </c>
      <c r="J35" s="292">
        <v>1997</v>
      </c>
      <c r="K35" s="286">
        <v>2003</v>
      </c>
      <c r="L35" s="286">
        <v>2009</v>
      </c>
      <c r="M35" s="286">
        <v>2011</v>
      </c>
      <c r="N35" s="285">
        <v>2012</v>
      </c>
      <c r="O35" s="281"/>
    </row>
    <row r="36" spans="1:15" ht="12.75">
      <c r="A36" s="26">
        <v>4</v>
      </c>
      <c r="B36" s="258" t="s">
        <v>423</v>
      </c>
      <c r="C36" s="14" t="s">
        <v>424</v>
      </c>
      <c r="D36" s="15">
        <v>21</v>
      </c>
      <c r="E36" s="15">
        <v>762</v>
      </c>
      <c r="F36" s="15">
        <v>775</v>
      </c>
      <c r="G36" s="15">
        <v>17</v>
      </c>
      <c r="H36" s="15">
        <v>758</v>
      </c>
      <c r="I36" s="16">
        <v>43</v>
      </c>
      <c r="J36" s="292">
        <v>1997</v>
      </c>
      <c r="K36" s="286">
        <v>2003</v>
      </c>
      <c r="L36" s="286">
        <v>2009</v>
      </c>
      <c r="M36" s="286">
        <v>2011</v>
      </c>
      <c r="N36" s="285">
        <v>2012</v>
      </c>
      <c r="O36" s="281"/>
    </row>
    <row r="37" spans="1:15" ht="12.75">
      <c r="A37" s="26">
        <v>4</v>
      </c>
      <c r="B37" s="258" t="s">
        <v>425</v>
      </c>
      <c r="C37" s="14" t="s">
        <v>426</v>
      </c>
      <c r="D37" s="15">
        <v>36</v>
      </c>
      <c r="E37" s="15">
        <v>938</v>
      </c>
      <c r="F37" s="15">
        <v>964</v>
      </c>
      <c r="G37" s="15">
        <v>28</v>
      </c>
      <c r="H37" s="15">
        <v>936</v>
      </c>
      <c r="I37" s="16">
        <v>9</v>
      </c>
      <c r="J37" s="292">
        <v>1998</v>
      </c>
      <c r="K37" s="286">
        <v>2003</v>
      </c>
      <c r="L37" s="286">
        <v>2009</v>
      </c>
      <c r="M37" s="286">
        <v>2011</v>
      </c>
      <c r="N37" s="285">
        <v>2012</v>
      </c>
      <c r="O37" s="281"/>
    </row>
    <row r="38" spans="1:15" ht="12.75">
      <c r="A38" s="26">
        <v>4</v>
      </c>
      <c r="B38" s="258" t="s">
        <v>427</v>
      </c>
      <c r="C38" s="14" t="s">
        <v>428</v>
      </c>
      <c r="D38" s="15">
        <v>94</v>
      </c>
      <c r="E38" s="15">
        <v>1860</v>
      </c>
      <c r="F38" s="15">
        <v>1944</v>
      </c>
      <c r="G38" s="15">
        <v>88</v>
      </c>
      <c r="H38" s="15">
        <v>1856</v>
      </c>
      <c r="I38" s="16">
        <v>47</v>
      </c>
      <c r="J38" s="292">
        <v>2000</v>
      </c>
      <c r="K38" s="286">
        <v>2004</v>
      </c>
      <c r="L38" s="286">
        <v>2010</v>
      </c>
      <c r="M38" s="286">
        <v>2011</v>
      </c>
      <c r="N38" s="285">
        <v>2012</v>
      </c>
      <c r="O38" s="281"/>
    </row>
    <row r="39" spans="1:15" ht="12.75">
      <c r="A39" s="26">
        <v>4</v>
      </c>
      <c r="B39" s="258" t="s">
        <v>429</v>
      </c>
      <c r="C39" s="14" t="s">
        <v>430</v>
      </c>
      <c r="D39" s="15">
        <v>31</v>
      </c>
      <c r="E39" s="15">
        <v>932</v>
      </c>
      <c r="F39" s="15">
        <v>957</v>
      </c>
      <c r="G39" s="15">
        <v>8</v>
      </c>
      <c r="H39" s="15">
        <v>949</v>
      </c>
      <c r="I39" s="16">
        <v>40</v>
      </c>
      <c r="J39" s="292">
        <v>1998</v>
      </c>
      <c r="K39" s="286">
        <v>2003</v>
      </c>
      <c r="L39" s="286">
        <v>2009</v>
      </c>
      <c r="M39" s="286">
        <v>2011</v>
      </c>
      <c r="N39" s="285">
        <v>2012</v>
      </c>
      <c r="O39" s="281"/>
    </row>
    <row r="40" spans="1:15" ht="12.75">
      <c r="A40" s="26">
        <v>4</v>
      </c>
      <c r="B40" s="258" t="s">
        <v>431</v>
      </c>
      <c r="C40" s="14" t="s">
        <v>432</v>
      </c>
      <c r="D40" s="15">
        <v>38</v>
      </c>
      <c r="E40" s="15">
        <v>1073</v>
      </c>
      <c r="F40" s="15">
        <v>1235</v>
      </c>
      <c r="G40" s="15">
        <v>99</v>
      </c>
      <c r="H40" s="15">
        <v>1136</v>
      </c>
      <c r="I40" s="16">
        <v>96</v>
      </c>
      <c r="J40" s="292">
        <v>1998</v>
      </c>
      <c r="K40" s="286">
        <v>2003</v>
      </c>
      <c r="L40" s="286">
        <v>2009</v>
      </c>
      <c r="M40" s="286">
        <v>2011</v>
      </c>
      <c r="N40" s="285">
        <v>2012</v>
      </c>
      <c r="O40" s="281"/>
    </row>
    <row r="41" spans="1:15" ht="12.75">
      <c r="A41" s="26">
        <v>4</v>
      </c>
      <c r="B41" s="258" t="s">
        <v>433</v>
      </c>
      <c r="C41" s="14" t="s">
        <v>434</v>
      </c>
      <c r="D41" s="15">
        <v>21</v>
      </c>
      <c r="E41" s="15">
        <v>480</v>
      </c>
      <c r="F41" s="15">
        <v>516</v>
      </c>
      <c r="G41" s="15">
        <v>4</v>
      </c>
      <c r="H41" s="15">
        <v>512</v>
      </c>
      <c r="I41" s="16">
        <v>46</v>
      </c>
      <c r="J41" s="292">
        <v>2000</v>
      </c>
      <c r="K41" s="286">
        <v>2004</v>
      </c>
      <c r="L41" s="286">
        <v>2010</v>
      </c>
      <c r="M41" s="286">
        <v>2011</v>
      </c>
      <c r="N41" s="285">
        <v>2012</v>
      </c>
      <c r="O41" s="281"/>
    </row>
    <row r="42" spans="1:15" ht="12.75">
      <c r="A42" s="26">
        <v>4</v>
      </c>
      <c r="B42" s="258" t="s">
        <v>435</v>
      </c>
      <c r="C42" s="14" t="s">
        <v>436</v>
      </c>
      <c r="D42" s="15">
        <v>98</v>
      </c>
      <c r="E42" s="15">
        <v>2496</v>
      </c>
      <c r="F42" s="15">
        <v>3979</v>
      </c>
      <c r="G42" s="15">
        <v>1441</v>
      </c>
      <c r="H42" s="15">
        <v>2538</v>
      </c>
      <c r="I42" s="16">
        <v>283</v>
      </c>
      <c r="J42" s="292">
        <v>1998</v>
      </c>
      <c r="K42" s="286">
        <v>2003</v>
      </c>
      <c r="L42" s="286">
        <v>2009</v>
      </c>
      <c r="M42" s="286">
        <v>2011</v>
      </c>
      <c r="N42" s="285">
        <v>2012</v>
      </c>
      <c r="O42" s="281"/>
    </row>
    <row r="43" spans="1:15" ht="12.75">
      <c r="A43" s="26">
        <v>4</v>
      </c>
      <c r="B43" s="258" t="s">
        <v>437</v>
      </c>
      <c r="C43" s="14" t="s">
        <v>438</v>
      </c>
      <c r="D43" s="15">
        <v>31</v>
      </c>
      <c r="E43" s="15">
        <v>925</v>
      </c>
      <c r="F43" s="15">
        <v>1313</v>
      </c>
      <c r="G43" s="15">
        <v>383</v>
      </c>
      <c r="H43" s="15">
        <v>930</v>
      </c>
      <c r="I43" s="16">
        <v>137</v>
      </c>
      <c r="J43" s="292">
        <v>1998</v>
      </c>
      <c r="K43" s="286">
        <v>2003</v>
      </c>
      <c r="L43" s="286">
        <v>2009</v>
      </c>
      <c r="M43" s="286">
        <v>2011</v>
      </c>
      <c r="N43" s="285">
        <v>2012</v>
      </c>
      <c r="O43" s="281"/>
    </row>
    <row r="44" spans="1:15" ht="12.75">
      <c r="A44" s="26">
        <v>4</v>
      </c>
      <c r="B44" s="258" t="s">
        <v>439</v>
      </c>
      <c r="C44" s="14" t="s">
        <v>440</v>
      </c>
      <c r="D44" s="15">
        <v>56</v>
      </c>
      <c r="E44" s="15">
        <v>1295</v>
      </c>
      <c r="F44" s="15">
        <v>1407</v>
      </c>
      <c r="G44" s="15">
        <v>107</v>
      </c>
      <c r="H44" s="15">
        <v>1300</v>
      </c>
      <c r="I44" s="16">
        <v>32</v>
      </c>
      <c r="J44" s="292">
        <v>1997</v>
      </c>
      <c r="K44" s="286">
        <v>2003</v>
      </c>
      <c r="L44" s="286">
        <v>2009</v>
      </c>
      <c r="M44" s="286">
        <v>2011</v>
      </c>
      <c r="N44" s="285">
        <v>2012</v>
      </c>
      <c r="O44" s="281"/>
    </row>
    <row r="45" spans="1:15" ht="12.75">
      <c r="A45" s="26">
        <v>4</v>
      </c>
      <c r="B45" s="258" t="s">
        <v>441</v>
      </c>
      <c r="C45" s="14" t="s">
        <v>2679</v>
      </c>
      <c r="D45" s="15">
        <v>46</v>
      </c>
      <c r="E45" s="15">
        <v>1064</v>
      </c>
      <c r="F45" s="15">
        <v>1070</v>
      </c>
      <c r="G45" s="15"/>
      <c r="H45" s="15">
        <v>1070</v>
      </c>
      <c r="I45" s="16">
        <v>53</v>
      </c>
      <c r="J45" s="292">
        <v>2000</v>
      </c>
      <c r="K45" s="286">
        <v>2004</v>
      </c>
      <c r="L45" s="286">
        <v>2010</v>
      </c>
      <c r="M45" s="286">
        <v>2011</v>
      </c>
      <c r="N45" s="285">
        <v>2012</v>
      </c>
      <c r="O45" s="281"/>
    </row>
    <row r="46" spans="1:15" ht="12.75">
      <c r="A46" s="26">
        <v>4</v>
      </c>
      <c r="B46" s="258" t="s">
        <v>442</v>
      </c>
      <c r="C46" s="14" t="s">
        <v>443</v>
      </c>
      <c r="D46" s="15">
        <v>62</v>
      </c>
      <c r="E46" s="15">
        <v>1052</v>
      </c>
      <c r="F46" s="15">
        <v>1745</v>
      </c>
      <c r="G46" s="15">
        <v>702</v>
      </c>
      <c r="H46" s="15">
        <v>1043</v>
      </c>
      <c r="I46" s="16">
        <v>354</v>
      </c>
      <c r="J46" s="292">
        <v>1998</v>
      </c>
      <c r="K46" s="286">
        <v>2003</v>
      </c>
      <c r="L46" s="286">
        <v>2009</v>
      </c>
      <c r="M46" s="286">
        <v>2011</v>
      </c>
      <c r="N46" s="285">
        <v>2012</v>
      </c>
      <c r="O46" s="281"/>
    </row>
    <row r="47" spans="1:15" ht="12.75">
      <c r="A47" s="26">
        <v>4</v>
      </c>
      <c r="B47" s="258" t="s">
        <v>444</v>
      </c>
      <c r="C47" s="14" t="s">
        <v>445</v>
      </c>
      <c r="D47" s="15">
        <v>39</v>
      </c>
      <c r="E47" s="15">
        <v>802</v>
      </c>
      <c r="F47" s="15">
        <v>815</v>
      </c>
      <c r="G47" s="15"/>
      <c r="H47" s="15">
        <v>815</v>
      </c>
      <c r="I47" s="16">
        <v>56</v>
      </c>
      <c r="J47" s="292">
        <v>1998</v>
      </c>
      <c r="K47" s="286">
        <v>2003</v>
      </c>
      <c r="L47" s="286">
        <v>2009</v>
      </c>
      <c r="M47" s="286">
        <v>2011</v>
      </c>
      <c r="N47" s="285">
        <v>2012</v>
      </c>
      <c r="O47" s="281"/>
    </row>
    <row r="48" spans="1:15" ht="12.75">
      <c r="A48" s="26">
        <v>4</v>
      </c>
      <c r="B48" s="258" t="s">
        <v>446</v>
      </c>
      <c r="C48" s="14" t="s">
        <v>2680</v>
      </c>
      <c r="D48" s="15">
        <v>42</v>
      </c>
      <c r="E48" s="15">
        <v>951</v>
      </c>
      <c r="F48" s="15">
        <v>989</v>
      </c>
      <c r="G48" s="15">
        <v>8</v>
      </c>
      <c r="H48" s="15">
        <v>981</v>
      </c>
      <c r="I48" s="16">
        <v>95</v>
      </c>
      <c r="J48" s="292">
        <v>2000</v>
      </c>
      <c r="K48" s="286">
        <v>2004</v>
      </c>
      <c r="L48" s="286">
        <v>2010</v>
      </c>
      <c r="M48" s="286">
        <v>2011</v>
      </c>
      <c r="N48" s="285">
        <v>2012</v>
      </c>
      <c r="O48" s="281"/>
    </row>
    <row r="49" spans="1:15" ht="12.75">
      <c r="A49" s="26">
        <v>4</v>
      </c>
      <c r="B49" s="258" t="s">
        <v>447</v>
      </c>
      <c r="C49" s="14" t="s">
        <v>448</v>
      </c>
      <c r="D49" s="15">
        <v>87</v>
      </c>
      <c r="E49" s="15">
        <v>1886</v>
      </c>
      <c r="F49" s="15">
        <v>1937</v>
      </c>
      <c r="G49" s="15">
        <v>2</v>
      </c>
      <c r="H49" s="15">
        <v>1935</v>
      </c>
      <c r="I49" s="16">
        <v>181</v>
      </c>
      <c r="J49" s="292">
        <v>1998</v>
      </c>
      <c r="K49" s="286">
        <v>2003</v>
      </c>
      <c r="L49" s="286">
        <v>2009</v>
      </c>
      <c r="M49" s="286">
        <v>2011</v>
      </c>
      <c r="N49" s="285">
        <v>2012</v>
      </c>
      <c r="O49" s="281"/>
    </row>
    <row r="50" spans="1:15" ht="12.75">
      <c r="A50" s="26">
        <v>4</v>
      </c>
      <c r="B50" s="258" t="s">
        <v>449</v>
      </c>
      <c r="C50" s="14" t="s">
        <v>450</v>
      </c>
      <c r="D50" s="15">
        <v>33</v>
      </c>
      <c r="E50" s="15">
        <v>817</v>
      </c>
      <c r="F50" s="15">
        <v>944</v>
      </c>
      <c r="G50" s="15">
        <v>190</v>
      </c>
      <c r="H50" s="15">
        <v>754</v>
      </c>
      <c r="I50" s="16">
        <v>82</v>
      </c>
      <c r="J50" s="292">
        <v>1999</v>
      </c>
      <c r="K50" s="286">
        <v>2004</v>
      </c>
      <c r="L50" s="286">
        <v>2010</v>
      </c>
      <c r="M50" s="286">
        <v>2011</v>
      </c>
      <c r="N50" s="285">
        <v>2012</v>
      </c>
      <c r="O50" s="281"/>
    </row>
    <row r="51" spans="1:15" ht="12.75">
      <c r="A51" s="26">
        <v>4</v>
      </c>
      <c r="B51" s="258" t="s">
        <v>451</v>
      </c>
      <c r="C51" s="14" t="s">
        <v>452</v>
      </c>
      <c r="D51" s="15">
        <v>17</v>
      </c>
      <c r="E51" s="15">
        <v>269</v>
      </c>
      <c r="F51" s="15">
        <v>281</v>
      </c>
      <c r="G51" s="15"/>
      <c r="H51" s="15">
        <v>281</v>
      </c>
      <c r="I51" s="16">
        <v>22</v>
      </c>
      <c r="J51" s="292">
        <v>2000</v>
      </c>
      <c r="K51" s="286">
        <v>2004</v>
      </c>
      <c r="L51" s="286">
        <v>2010</v>
      </c>
      <c r="M51" s="286">
        <v>2011</v>
      </c>
      <c r="N51" s="285">
        <v>2012</v>
      </c>
      <c r="O51" s="281"/>
    </row>
    <row r="52" spans="1:15" ht="12.75">
      <c r="A52" s="26">
        <v>4</v>
      </c>
      <c r="B52" s="258" t="s">
        <v>453</v>
      </c>
      <c r="C52" s="14" t="s">
        <v>454</v>
      </c>
      <c r="D52" s="15">
        <v>32</v>
      </c>
      <c r="E52" s="15">
        <v>773</v>
      </c>
      <c r="F52" s="15">
        <v>958</v>
      </c>
      <c r="G52" s="15">
        <v>156</v>
      </c>
      <c r="H52" s="15">
        <v>802</v>
      </c>
      <c r="I52" s="16">
        <v>155</v>
      </c>
      <c r="J52" s="292">
        <v>1998</v>
      </c>
      <c r="K52" s="286">
        <v>2003</v>
      </c>
      <c r="L52" s="286">
        <v>2009</v>
      </c>
      <c r="M52" s="286">
        <v>2011</v>
      </c>
      <c r="N52" s="285">
        <v>2012</v>
      </c>
      <c r="O52" s="281"/>
    </row>
    <row r="53" spans="1:15" ht="12.75">
      <c r="A53" s="26">
        <v>4</v>
      </c>
      <c r="B53" s="258" t="s">
        <v>455</v>
      </c>
      <c r="C53" s="14" t="s">
        <v>456</v>
      </c>
      <c r="D53" s="15">
        <v>88</v>
      </c>
      <c r="E53" s="15">
        <v>1686</v>
      </c>
      <c r="F53" s="15">
        <v>1821</v>
      </c>
      <c r="G53" s="15">
        <v>124</v>
      </c>
      <c r="H53" s="15">
        <v>1697</v>
      </c>
      <c r="I53" s="16">
        <v>75</v>
      </c>
      <c r="J53" s="292">
        <v>1998</v>
      </c>
      <c r="K53" s="286">
        <v>2003</v>
      </c>
      <c r="L53" s="286">
        <v>2009</v>
      </c>
      <c r="M53" s="286">
        <v>2011</v>
      </c>
      <c r="N53" s="285">
        <v>2012</v>
      </c>
      <c r="O53" s="281"/>
    </row>
    <row r="54" spans="1:15" ht="12.75">
      <c r="A54" s="26">
        <v>4</v>
      </c>
      <c r="B54" s="258" t="s">
        <v>457</v>
      </c>
      <c r="C54" s="14" t="s">
        <v>458</v>
      </c>
      <c r="D54" s="15">
        <v>35</v>
      </c>
      <c r="E54" s="15">
        <v>907</v>
      </c>
      <c r="F54" s="15">
        <v>909</v>
      </c>
      <c r="G54" s="15"/>
      <c r="H54" s="15">
        <v>909</v>
      </c>
      <c r="I54" s="16">
        <v>78</v>
      </c>
      <c r="J54" s="292">
        <v>1998</v>
      </c>
      <c r="K54" s="286">
        <v>2003</v>
      </c>
      <c r="L54" s="286">
        <v>2009</v>
      </c>
      <c r="M54" s="286">
        <v>2011</v>
      </c>
      <c r="N54" s="285">
        <v>2012</v>
      </c>
      <c r="O54" s="281"/>
    </row>
    <row r="55" spans="1:15" ht="12.75">
      <c r="A55" s="26">
        <v>4</v>
      </c>
      <c r="B55" s="258" t="s">
        <v>459</v>
      </c>
      <c r="C55" s="14" t="s">
        <v>460</v>
      </c>
      <c r="D55" s="15">
        <v>73</v>
      </c>
      <c r="E55" s="15">
        <v>1809</v>
      </c>
      <c r="F55" s="15">
        <v>1839</v>
      </c>
      <c r="G55" s="15">
        <v>7</v>
      </c>
      <c r="H55" s="15">
        <v>1832</v>
      </c>
      <c r="I55" s="16">
        <v>54</v>
      </c>
      <c r="J55" s="292">
        <v>2000</v>
      </c>
      <c r="K55" s="286">
        <v>2004</v>
      </c>
      <c r="L55" s="286">
        <v>2010</v>
      </c>
      <c r="M55" s="286">
        <v>2011</v>
      </c>
      <c r="N55" s="285">
        <v>2012</v>
      </c>
      <c r="O55" s="281"/>
    </row>
    <row r="56" spans="1:15" ht="12.75">
      <c r="A56" s="26">
        <v>4</v>
      </c>
      <c r="B56" s="258" t="s">
        <v>461</v>
      </c>
      <c r="C56" s="14" t="s">
        <v>462</v>
      </c>
      <c r="D56" s="15">
        <v>23</v>
      </c>
      <c r="E56" s="15">
        <v>487</v>
      </c>
      <c r="F56" s="15">
        <v>516</v>
      </c>
      <c r="G56" s="15"/>
      <c r="H56" s="15">
        <v>516</v>
      </c>
      <c r="I56" s="16">
        <v>122</v>
      </c>
      <c r="J56" s="292">
        <v>1998</v>
      </c>
      <c r="K56" s="286">
        <v>2003</v>
      </c>
      <c r="L56" s="286">
        <v>2009</v>
      </c>
      <c r="M56" s="286">
        <v>2011</v>
      </c>
      <c r="N56" s="285">
        <v>2012</v>
      </c>
      <c r="O56" s="281"/>
    </row>
    <row r="57" spans="1:15" ht="12.75">
      <c r="A57" s="26">
        <v>4</v>
      </c>
      <c r="B57" s="258" t="s">
        <v>463</v>
      </c>
      <c r="C57" s="14" t="s">
        <v>464</v>
      </c>
      <c r="D57" s="15">
        <v>43</v>
      </c>
      <c r="E57" s="15">
        <v>853</v>
      </c>
      <c r="F57" s="15">
        <v>857</v>
      </c>
      <c r="G57" s="15"/>
      <c r="H57" s="15">
        <v>857</v>
      </c>
      <c r="I57" s="16">
        <v>103</v>
      </c>
      <c r="J57" s="292">
        <v>1998</v>
      </c>
      <c r="K57" s="286">
        <v>2003</v>
      </c>
      <c r="L57" s="286">
        <v>2009</v>
      </c>
      <c r="M57" s="286">
        <v>2011</v>
      </c>
      <c r="N57" s="285">
        <v>2012</v>
      </c>
      <c r="O57" s="281"/>
    </row>
    <row r="58" spans="1:15" ht="12.75">
      <c r="A58" s="26">
        <v>4</v>
      </c>
      <c r="B58" s="258" t="s">
        <v>465</v>
      </c>
      <c r="C58" s="14" t="s">
        <v>466</v>
      </c>
      <c r="D58" s="15">
        <v>97</v>
      </c>
      <c r="E58" s="15">
        <v>2431</v>
      </c>
      <c r="F58" s="15">
        <v>2445</v>
      </c>
      <c r="G58" s="15"/>
      <c r="H58" s="15">
        <v>2445</v>
      </c>
      <c r="I58" s="16">
        <v>200</v>
      </c>
      <c r="J58" s="292">
        <v>2000</v>
      </c>
      <c r="K58" s="286">
        <v>2004</v>
      </c>
      <c r="L58" s="286">
        <v>2010</v>
      </c>
      <c r="M58" s="286">
        <v>2011</v>
      </c>
      <c r="N58" s="285">
        <v>2012</v>
      </c>
      <c r="O58" s="281"/>
    </row>
    <row r="59" spans="1:15" ht="12.75">
      <c r="A59" s="26">
        <v>4</v>
      </c>
      <c r="B59" s="258" t="s">
        <v>467</v>
      </c>
      <c r="C59" s="14" t="s">
        <v>2681</v>
      </c>
      <c r="D59" s="15">
        <v>45</v>
      </c>
      <c r="E59" s="15">
        <v>1367</v>
      </c>
      <c r="F59" s="15">
        <v>1725</v>
      </c>
      <c r="G59" s="15">
        <v>291</v>
      </c>
      <c r="H59" s="15">
        <v>1434</v>
      </c>
      <c r="I59" s="16">
        <v>315</v>
      </c>
      <c r="J59" s="292">
        <v>1998</v>
      </c>
      <c r="K59" s="286">
        <v>2003</v>
      </c>
      <c r="L59" s="286"/>
      <c r="M59" s="286"/>
      <c r="N59" s="285">
        <v>2012</v>
      </c>
      <c r="O59" s="281"/>
    </row>
    <row r="60" spans="1:15" ht="12.75">
      <c r="A60" s="26">
        <v>4</v>
      </c>
      <c r="B60" s="258" t="s">
        <v>468</v>
      </c>
      <c r="C60" s="14" t="s">
        <v>469</v>
      </c>
      <c r="D60" s="15">
        <v>70</v>
      </c>
      <c r="E60" s="15">
        <v>1554</v>
      </c>
      <c r="F60" s="15">
        <v>1569</v>
      </c>
      <c r="G60" s="15">
        <v>7</v>
      </c>
      <c r="H60" s="15">
        <v>1562</v>
      </c>
      <c r="I60" s="16">
        <v>111</v>
      </c>
      <c r="J60" s="292">
        <v>1998</v>
      </c>
      <c r="K60" s="286">
        <v>2003</v>
      </c>
      <c r="L60" s="286">
        <v>2009</v>
      </c>
      <c r="M60" s="286">
        <v>2011</v>
      </c>
      <c r="N60" s="285">
        <v>2012</v>
      </c>
      <c r="O60" s="281"/>
    </row>
    <row r="61" spans="1:15" ht="12.75">
      <c r="A61" s="26">
        <v>4</v>
      </c>
      <c r="B61" s="258" t="s">
        <v>470</v>
      </c>
      <c r="C61" s="14" t="s">
        <v>2682</v>
      </c>
      <c r="D61" s="15">
        <v>69</v>
      </c>
      <c r="E61" s="15">
        <v>1918</v>
      </c>
      <c r="F61" s="15">
        <v>1920</v>
      </c>
      <c r="G61" s="15">
        <v>2</v>
      </c>
      <c r="H61" s="15">
        <v>1918</v>
      </c>
      <c r="I61" s="16">
        <v>179</v>
      </c>
      <c r="J61" s="292">
        <v>1998</v>
      </c>
      <c r="K61" s="286">
        <v>2003</v>
      </c>
      <c r="L61" s="286">
        <v>2009</v>
      </c>
      <c r="M61" s="286">
        <v>2011</v>
      </c>
      <c r="N61" s="285">
        <v>2012</v>
      </c>
      <c r="O61" s="281"/>
    </row>
    <row r="62" spans="1:15" ht="12.75">
      <c r="A62" s="26">
        <v>4</v>
      </c>
      <c r="B62" s="258" t="s">
        <v>471</v>
      </c>
      <c r="C62" s="14" t="s">
        <v>472</v>
      </c>
      <c r="D62" s="15">
        <v>19</v>
      </c>
      <c r="E62" s="15">
        <v>375</v>
      </c>
      <c r="F62" s="15">
        <v>529</v>
      </c>
      <c r="G62" s="15">
        <v>194</v>
      </c>
      <c r="H62" s="15">
        <v>335</v>
      </c>
      <c r="I62" s="16">
        <v>38</v>
      </c>
      <c r="J62" s="292">
        <v>1999</v>
      </c>
      <c r="K62" s="286">
        <v>2004</v>
      </c>
      <c r="L62" s="286">
        <v>2010</v>
      </c>
      <c r="M62" s="286">
        <v>2011</v>
      </c>
      <c r="N62" s="285">
        <v>2012</v>
      </c>
      <c r="O62" s="281"/>
    </row>
    <row r="63" spans="1:15" ht="12.75">
      <c r="A63" s="26">
        <v>4</v>
      </c>
      <c r="B63" s="258" t="s">
        <v>473</v>
      </c>
      <c r="C63" s="14" t="s">
        <v>474</v>
      </c>
      <c r="D63" s="15">
        <v>59</v>
      </c>
      <c r="E63" s="15">
        <v>1273</v>
      </c>
      <c r="F63" s="15">
        <v>1284</v>
      </c>
      <c r="G63" s="15">
        <v>7</v>
      </c>
      <c r="H63" s="15">
        <v>1277</v>
      </c>
      <c r="I63" s="16">
        <v>94</v>
      </c>
      <c r="J63" s="292">
        <v>1998</v>
      </c>
      <c r="K63" s="286">
        <v>2003</v>
      </c>
      <c r="L63" s="286">
        <v>2009</v>
      </c>
      <c r="M63" s="286">
        <v>2011</v>
      </c>
      <c r="N63" s="285">
        <v>2012</v>
      </c>
      <c r="O63" s="281"/>
    </row>
    <row r="64" spans="1:15" ht="12.75">
      <c r="A64" s="26">
        <v>4</v>
      </c>
      <c r="B64" s="258" t="s">
        <v>475</v>
      </c>
      <c r="C64" s="14" t="s">
        <v>476</v>
      </c>
      <c r="D64" s="15">
        <v>41</v>
      </c>
      <c r="E64" s="15">
        <v>713</v>
      </c>
      <c r="F64" s="15">
        <v>715</v>
      </c>
      <c r="G64" s="15"/>
      <c r="H64" s="15">
        <v>715</v>
      </c>
      <c r="I64" s="16">
        <v>322</v>
      </c>
      <c r="J64" s="292">
        <v>1998</v>
      </c>
      <c r="K64" s="286">
        <v>2003</v>
      </c>
      <c r="L64" s="286">
        <v>2009</v>
      </c>
      <c r="M64" s="286">
        <v>2011</v>
      </c>
      <c r="N64" s="285">
        <v>2012</v>
      </c>
      <c r="O64" s="281"/>
    </row>
    <row r="65" spans="1:15" ht="12.75">
      <c r="A65" s="26">
        <v>4</v>
      </c>
      <c r="B65" s="258" t="s">
        <v>477</v>
      </c>
      <c r="C65" s="14" t="s">
        <v>478</v>
      </c>
      <c r="D65" s="15">
        <v>13</v>
      </c>
      <c r="E65" s="15">
        <v>219</v>
      </c>
      <c r="F65" s="15">
        <v>300</v>
      </c>
      <c r="G65" s="15">
        <v>162</v>
      </c>
      <c r="H65" s="15">
        <v>138</v>
      </c>
      <c r="I65" s="16">
        <v>125</v>
      </c>
      <c r="J65" s="292">
        <v>2001</v>
      </c>
      <c r="K65" s="286">
        <v>2004</v>
      </c>
      <c r="L65" s="286">
        <v>2010</v>
      </c>
      <c r="M65" s="286">
        <v>2011</v>
      </c>
      <c r="N65" s="285">
        <v>2012</v>
      </c>
      <c r="O65" s="281"/>
    </row>
    <row r="66" spans="1:15" ht="12.75">
      <c r="A66" s="26">
        <v>4</v>
      </c>
      <c r="B66" s="258" t="s">
        <v>479</v>
      </c>
      <c r="C66" s="14" t="s">
        <v>480</v>
      </c>
      <c r="D66" s="15">
        <v>24</v>
      </c>
      <c r="E66" s="15">
        <v>353</v>
      </c>
      <c r="F66" s="15">
        <v>354</v>
      </c>
      <c r="G66" s="15"/>
      <c r="H66" s="15">
        <v>354</v>
      </c>
      <c r="I66" s="16">
        <v>34</v>
      </c>
      <c r="J66" s="292">
        <v>1998</v>
      </c>
      <c r="K66" s="286">
        <v>2003</v>
      </c>
      <c r="L66" s="286">
        <v>2009</v>
      </c>
      <c r="M66" s="286">
        <v>2011</v>
      </c>
      <c r="N66" s="285">
        <v>2012</v>
      </c>
      <c r="O66" s="281"/>
    </row>
    <row r="67" spans="1:15" ht="12.75">
      <c r="A67" s="26">
        <v>4</v>
      </c>
      <c r="B67" s="258" t="s">
        <v>481</v>
      </c>
      <c r="C67" s="14" t="s">
        <v>482</v>
      </c>
      <c r="D67" s="15">
        <v>18</v>
      </c>
      <c r="E67" s="15">
        <v>342</v>
      </c>
      <c r="F67" s="15">
        <v>627</v>
      </c>
      <c r="G67" s="15">
        <v>560</v>
      </c>
      <c r="H67" s="15">
        <v>67</v>
      </c>
      <c r="I67" s="16">
        <v>1</v>
      </c>
      <c r="J67" s="292">
        <v>1998</v>
      </c>
      <c r="K67" s="286">
        <v>2003</v>
      </c>
      <c r="L67" s="286">
        <v>2009</v>
      </c>
      <c r="M67" s="286">
        <v>2011</v>
      </c>
      <c r="N67" s="285">
        <v>2012</v>
      </c>
      <c r="O67" s="281"/>
    </row>
    <row r="68" spans="1:15" ht="12.75">
      <c r="A68" s="26">
        <v>5</v>
      </c>
      <c r="B68" s="258" t="s">
        <v>483</v>
      </c>
      <c r="C68" s="14" t="s">
        <v>484</v>
      </c>
      <c r="D68" s="15">
        <v>61</v>
      </c>
      <c r="E68" s="15">
        <v>1310</v>
      </c>
      <c r="F68" s="15">
        <v>1325</v>
      </c>
      <c r="G68" s="15"/>
      <c r="H68" s="15">
        <v>1325</v>
      </c>
      <c r="I68" s="16">
        <v>449</v>
      </c>
      <c r="J68" s="292">
        <v>2000</v>
      </c>
      <c r="K68" s="286">
        <v>2005</v>
      </c>
      <c r="L68" s="286">
        <v>2010</v>
      </c>
      <c r="M68" s="286">
        <v>2011</v>
      </c>
      <c r="N68" s="285">
        <v>2012</v>
      </c>
      <c r="O68" s="281"/>
    </row>
    <row r="69" spans="1:15" ht="12.75">
      <c r="A69" s="26">
        <v>5</v>
      </c>
      <c r="B69" s="258" t="s">
        <v>485</v>
      </c>
      <c r="C69" s="14" t="s">
        <v>2683</v>
      </c>
      <c r="D69" s="15">
        <v>42</v>
      </c>
      <c r="E69" s="15">
        <v>549</v>
      </c>
      <c r="F69" s="15">
        <v>552</v>
      </c>
      <c r="G69" s="15"/>
      <c r="H69" s="15">
        <v>552</v>
      </c>
      <c r="I69" s="16">
        <v>136</v>
      </c>
      <c r="J69" s="292">
        <v>2000</v>
      </c>
      <c r="K69" s="286">
        <v>2005</v>
      </c>
      <c r="L69" s="286">
        <v>2010</v>
      </c>
      <c r="M69" s="286">
        <v>2011</v>
      </c>
      <c r="N69" s="285">
        <v>2012</v>
      </c>
      <c r="O69" s="281"/>
    </row>
    <row r="70" spans="1:15" ht="12.75">
      <c r="A70" s="26">
        <v>5</v>
      </c>
      <c r="B70" s="258" t="s">
        <v>2684</v>
      </c>
      <c r="C70" s="14" t="s">
        <v>2685</v>
      </c>
      <c r="D70" s="15">
        <v>27</v>
      </c>
      <c r="E70" s="15">
        <v>396</v>
      </c>
      <c r="F70" s="15">
        <v>426</v>
      </c>
      <c r="G70" s="15"/>
      <c r="H70" s="15">
        <v>426</v>
      </c>
      <c r="I70" s="16">
        <v>190</v>
      </c>
      <c r="J70" s="292">
        <v>1999</v>
      </c>
      <c r="K70" s="286">
        <v>2004</v>
      </c>
      <c r="L70" s="286">
        <v>2010</v>
      </c>
      <c r="M70" s="286">
        <v>2011</v>
      </c>
      <c r="N70" s="285">
        <v>2012</v>
      </c>
      <c r="O70" s="281"/>
    </row>
    <row r="71" spans="1:15" ht="12.75">
      <c r="A71" s="26">
        <v>4</v>
      </c>
      <c r="B71" s="258" t="s">
        <v>487</v>
      </c>
      <c r="C71" s="14" t="s">
        <v>488</v>
      </c>
      <c r="D71" s="15">
        <v>36</v>
      </c>
      <c r="E71" s="15">
        <v>802</v>
      </c>
      <c r="F71" s="15">
        <v>995</v>
      </c>
      <c r="G71" s="15">
        <v>20</v>
      </c>
      <c r="H71" s="15">
        <v>975</v>
      </c>
      <c r="I71" s="16">
        <v>293</v>
      </c>
      <c r="J71" s="292">
        <v>2000</v>
      </c>
      <c r="K71" s="286">
        <v>2004</v>
      </c>
      <c r="L71" s="286">
        <v>2010</v>
      </c>
      <c r="M71" s="286">
        <v>2011</v>
      </c>
      <c r="N71" s="285">
        <v>2012</v>
      </c>
      <c r="O71" s="281"/>
    </row>
    <row r="72" spans="1:15" ht="12.75">
      <c r="A72" s="26">
        <v>4</v>
      </c>
      <c r="B72" s="258" t="s">
        <v>489</v>
      </c>
      <c r="C72" s="14" t="s">
        <v>490</v>
      </c>
      <c r="D72" s="15">
        <v>1</v>
      </c>
      <c r="E72" s="15">
        <v>2</v>
      </c>
      <c r="F72" s="15">
        <v>2</v>
      </c>
      <c r="G72" s="15"/>
      <c r="H72" s="15">
        <v>2</v>
      </c>
      <c r="I72" s="16">
        <v>1</v>
      </c>
      <c r="J72" s="292">
        <v>1998</v>
      </c>
      <c r="K72" s="286">
        <v>2003</v>
      </c>
      <c r="L72" s="286">
        <v>2009</v>
      </c>
      <c r="M72" s="286">
        <v>2011</v>
      </c>
      <c r="N72" s="285">
        <v>2012</v>
      </c>
      <c r="O72" s="281"/>
    </row>
    <row r="73" spans="1:15" ht="12.75">
      <c r="A73" s="26">
        <v>5</v>
      </c>
      <c r="B73" s="258" t="s">
        <v>2686</v>
      </c>
      <c r="C73" s="14" t="s">
        <v>2687</v>
      </c>
      <c r="D73" s="15">
        <v>35</v>
      </c>
      <c r="E73" s="15">
        <v>968</v>
      </c>
      <c r="F73" s="15">
        <v>974</v>
      </c>
      <c r="G73" s="15">
        <v>2</v>
      </c>
      <c r="H73" s="15">
        <v>972</v>
      </c>
      <c r="I73" s="16">
        <v>449</v>
      </c>
      <c r="J73" s="292">
        <v>2000</v>
      </c>
      <c r="K73" s="286">
        <v>2005</v>
      </c>
      <c r="L73" s="286">
        <v>2010</v>
      </c>
      <c r="M73" s="286">
        <v>2011</v>
      </c>
      <c r="N73" s="285">
        <v>2012</v>
      </c>
      <c r="O73" s="281"/>
    </row>
    <row r="74" spans="1:15" ht="12.75">
      <c r="A74" s="26">
        <v>4</v>
      </c>
      <c r="B74" s="258" t="s">
        <v>491</v>
      </c>
      <c r="C74" s="14" t="s">
        <v>492</v>
      </c>
      <c r="D74" s="15">
        <v>30</v>
      </c>
      <c r="E74" s="15">
        <v>1292</v>
      </c>
      <c r="F74" s="15">
        <v>1739</v>
      </c>
      <c r="G74" s="15">
        <v>517</v>
      </c>
      <c r="H74" s="15">
        <v>1222</v>
      </c>
      <c r="I74" s="16">
        <v>667</v>
      </c>
      <c r="J74" s="292">
        <v>2000</v>
      </c>
      <c r="K74" s="286">
        <v>2004</v>
      </c>
      <c r="L74" s="286">
        <v>2010</v>
      </c>
      <c r="M74" s="286">
        <v>2011</v>
      </c>
      <c r="N74" s="285">
        <v>2012</v>
      </c>
      <c r="O74" s="281"/>
    </row>
    <row r="75" spans="1:15" ht="12.75">
      <c r="A75" s="26">
        <v>5</v>
      </c>
      <c r="B75" s="258" t="s">
        <v>493</v>
      </c>
      <c r="C75" s="14" t="s">
        <v>494</v>
      </c>
      <c r="D75" s="15">
        <v>56</v>
      </c>
      <c r="E75" s="15">
        <v>747</v>
      </c>
      <c r="F75" s="15">
        <v>752</v>
      </c>
      <c r="G75" s="15">
        <v>4</v>
      </c>
      <c r="H75" s="15">
        <v>748</v>
      </c>
      <c r="I75" s="16">
        <v>491</v>
      </c>
      <c r="J75" s="292">
        <v>2000</v>
      </c>
      <c r="K75" s="286">
        <v>2004</v>
      </c>
      <c r="L75" s="286">
        <v>2010</v>
      </c>
      <c r="M75" s="286">
        <v>2011</v>
      </c>
      <c r="N75" s="285">
        <v>2012</v>
      </c>
      <c r="O75" s="281"/>
    </row>
    <row r="76" spans="1:15" ht="12.75">
      <c r="A76" s="26">
        <v>5</v>
      </c>
      <c r="B76" s="258" t="s">
        <v>495</v>
      </c>
      <c r="C76" s="14" t="s">
        <v>496</v>
      </c>
      <c r="D76" s="15">
        <v>39</v>
      </c>
      <c r="E76" s="15">
        <v>609</v>
      </c>
      <c r="F76" s="15">
        <v>653</v>
      </c>
      <c r="G76" s="15"/>
      <c r="H76" s="15">
        <v>653</v>
      </c>
      <c r="I76" s="16">
        <v>347</v>
      </c>
      <c r="J76" s="292">
        <v>2000</v>
      </c>
      <c r="K76" s="286">
        <v>2004</v>
      </c>
      <c r="L76" s="286">
        <v>2010</v>
      </c>
      <c r="M76" s="286">
        <v>2011</v>
      </c>
      <c r="N76" s="285">
        <v>2012</v>
      </c>
      <c r="O76" s="281"/>
    </row>
    <row r="77" spans="1:15" ht="12.75">
      <c r="A77" s="26">
        <v>5</v>
      </c>
      <c r="B77" s="258" t="s">
        <v>2688</v>
      </c>
      <c r="C77" s="14" t="s">
        <v>2689</v>
      </c>
      <c r="D77" s="15">
        <v>14</v>
      </c>
      <c r="E77" s="15">
        <v>333</v>
      </c>
      <c r="F77" s="15">
        <v>342</v>
      </c>
      <c r="G77" s="15"/>
      <c r="H77" s="15">
        <v>342</v>
      </c>
      <c r="I77" s="16">
        <v>106</v>
      </c>
      <c r="J77" s="292">
        <v>2000</v>
      </c>
      <c r="K77" s="286">
        <v>2004</v>
      </c>
      <c r="L77" s="286">
        <v>2010</v>
      </c>
      <c r="M77" s="286">
        <v>2011</v>
      </c>
      <c r="N77" s="285">
        <v>2012</v>
      </c>
      <c r="O77" s="281"/>
    </row>
    <row r="78" spans="1:15" ht="12.75">
      <c r="A78" s="26">
        <v>5</v>
      </c>
      <c r="B78" s="258" t="s">
        <v>497</v>
      </c>
      <c r="C78" s="14" t="s">
        <v>498</v>
      </c>
      <c r="D78" s="15">
        <v>77</v>
      </c>
      <c r="E78" s="15">
        <v>1392</v>
      </c>
      <c r="F78" s="15">
        <v>1403</v>
      </c>
      <c r="G78" s="15"/>
      <c r="H78" s="15">
        <v>1403</v>
      </c>
      <c r="I78" s="16">
        <v>264</v>
      </c>
      <c r="J78" s="292">
        <v>1998</v>
      </c>
      <c r="K78" s="286">
        <v>2009</v>
      </c>
      <c r="L78" s="286">
        <v>2011</v>
      </c>
      <c r="M78" s="286"/>
      <c r="N78" s="285">
        <v>2012</v>
      </c>
      <c r="O78" s="281"/>
    </row>
    <row r="79" spans="1:15" ht="12.75">
      <c r="A79" s="26">
        <v>5</v>
      </c>
      <c r="B79" s="258" t="s">
        <v>499</v>
      </c>
      <c r="C79" s="14" t="s">
        <v>500</v>
      </c>
      <c r="D79" s="15">
        <v>37</v>
      </c>
      <c r="E79" s="15">
        <v>526</v>
      </c>
      <c r="F79" s="15">
        <v>597</v>
      </c>
      <c r="G79" s="15">
        <v>2</v>
      </c>
      <c r="H79" s="15">
        <v>595</v>
      </c>
      <c r="I79" s="16">
        <v>197</v>
      </c>
      <c r="J79" s="292">
        <v>1998</v>
      </c>
      <c r="K79" s="286">
        <v>2009</v>
      </c>
      <c r="L79" s="286">
        <v>2011</v>
      </c>
      <c r="M79" s="286"/>
      <c r="N79" s="285">
        <v>2012</v>
      </c>
      <c r="O79" s="281"/>
    </row>
    <row r="80" spans="1:15" ht="12.75">
      <c r="A80" s="26">
        <v>5</v>
      </c>
      <c r="B80" s="258" t="s">
        <v>2690</v>
      </c>
      <c r="C80" s="14" t="s">
        <v>2548</v>
      </c>
      <c r="D80" s="15">
        <v>1</v>
      </c>
      <c r="E80" s="15">
        <v>4</v>
      </c>
      <c r="F80" s="15">
        <v>4</v>
      </c>
      <c r="G80" s="15"/>
      <c r="H80" s="15">
        <v>4</v>
      </c>
      <c r="I80" s="16">
        <v>2</v>
      </c>
      <c r="J80" s="292">
        <v>1998</v>
      </c>
      <c r="K80" s="286">
        <v>2009</v>
      </c>
      <c r="L80" s="286">
        <v>2011</v>
      </c>
      <c r="M80" s="286"/>
      <c r="N80" s="285">
        <v>2012</v>
      </c>
      <c r="O80" s="281"/>
    </row>
    <row r="81" spans="1:15" ht="12.75">
      <c r="A81" s="26">
        <v>4</v>
      </c>
      <c r="B81" s="258" t="s">
        <v>501</v>
      </c>
      <c r="C81" s="14" t="s">
        <v>502</v>
      </c>
      <c r="D81" s="15">
        <v>32</v>
      </c>
      <c r="E81" s="15">
        <v>842</v>
      </c>
      <c r="F81" s="15">
        <v>977</v>
      </c>
      <c r="G81" s="15">
        <v>40</v>
      </c>
      <c r="H81" s="15">
        <v>937</v>
      </c>
      <c r="I81" s="16">
        <v>237</v>
      </c>
      <c r="J81" s="292">
        <v>1998</v>
      </c>
      <c r="K81" s="286">
        <v>2009</v>
      </c>
      <c r="L81" s="286">
        <v>2011</v>
      </c>
      <c r="M81" s="286"/>
      <c r="N81" s="285">
        <v>2012</v>
      </c>
      <c r="O81" s="281"/>
    </row>
    <row r="82" spans="1:15" ht="12.75">
      <c r="A82" s="26">
        <v>4</v>
      </c>
      <c r="B82" s="258" t="s">
        <v>503</v>
      </c>
      <c r="C82" s="14" t="s">
        <v>504</v>
      </c>
      <c r="D82" s="15">
        <v>62</v>
      </c>
      <c r="E82" s="15">
        <v>656</v>
      </c>
      <c r="F82" s="15">
        <v>664</v>
      </c>
      <c r="G82" s="15"/>
      <c r="H82" s="15">
        <v>664</v>
      </c>
      <c r="I82" s="16">
        <v>99</v>
      </c>
      <c r="J82" s="292">
        <v>1998</v>
      </c>
      <c r="K82" s="286">
        <v>2009</v>
      </c>
      <c r="L82" s="286">
        <v>2011</v>
      </c>
      <c r="M82" s="286"/>
      <c r="N82" s="285">
        <v>2012</v>
      </c>
      <c r="O82" s="281"/>
    </row>
    <row r="83" spans="1:15" ht="12.75">
      <c r="A83" s="26">
        <v>4</v>
      </c>
      <c r="B83" s="258" t="s">
        <v>505</v>
      </c>
      <c r="C83" s="14" t="s">
        <v>506</v>
      </c>
      <c r="D83" s="15">
        <v>59</v>
      </c>
      <c r="E83" s="15">
        <v>793</v>
      </c>
      <c r="F83" s="15">
        <v>807</v>
      </c>
      <c r="G83" s="15"/>
      <c r="H83" s="15">
        <v>807</v>
      </c>
      <c r="I83" s="16">
        <v>96</v>
      </c>
      <c r="J83" s="292">
        <v>1997</v>
      </c>
      <c r="K83" s="286">
        <v>2003</v>
      </c>
      <c r="L83" s="286">
        <v>2009</v>
      </c>
      <c r="M83" s="286">
        <v>2011</v>
      </c>
      <c r="N83" s="285">
        <v>2012</v>
      </c>
      <c r="O83" s="281"/>
    </row>
    <row r="84" spans="1:15" ht="12.75">
      <c r="A84" s="26">
        <v>4</v>
      </c>
      <c r="B84" s="258" t="s">
        <v>507</v>
      </c>
      <c r="C84" s="14" t="s">
        <v>508</v>
      </c>
      <c r="D84" s="15">
        <v>74</v>
      </c>
      <c r="E84" s="15">
        <v>1191</v>
      </c>
      <c r="F84" s="15">
        <v>1200</v>
      </c>
      <c r="G84" s="15"/>
      <c r="H84" s="15">
        <v>1200</v>
      </c>
      <c r="I84" s="16">
        <v>134</v>
      </c>
      <c r="J84" s="292">
        <v>1997</v>
      </c>
      <c r="K84" s="286">
        <v>2003</v>
      </c>
      <c r="L84" s="286">
        <v>2009</v>
      </c>
      <c r="M84" s="286">
        <v>2011</v>
      </c>
      <c r="N84" s="285">
        <v>2012</v>
      </c>
      <c r="O84" s="281"/>
    </row>
    <row r="85" spans="1:15" ht="12.75">
      <c r="A85" s="26">
        <v>4</v>
      </c>
      <c r="B85" s="258" t="s">
        <v>509</v>
      </c>
      <c r="C85" s="14" t="s">
        <v>510</v>
      </c>
      <c r="D85" s="15">
        <v>91</v>
      </c>
      <c r="E85" s="15">
        <v>952</v>
      </c>
      <c r="F85" s="15">
        <v>958</v>
      </c>
      <c r="G85" s="15">
        <v>2</v>
      </c>
      <c r="H85" s="15">
        <v>956</v>
      </c>
      <c r="I85" s="16">
        <v>163</v>
      </c>
      <c r="J85" s="292">
        <v>1998</v>
      </c>
      <c r="K85" s="286">
        <v>2003</v>
      </c>
      <c r="L85" s="286">
        <v>2009</v>
      </c>
      <c r="M85" s="286">
        <v>2011</v>
      </c>
      <c r="N85" s="285">
        <v>2012</v>
      </c>
      <c r="O85" s="281"/>
    </row>
    <row r="86" spans="1:15" ht="12.75">
      <c r="A86" s="26">
        <v>4</v>
      </c>
      <c r="B86" s="258" t="s">
        <v>511</v>
      </c>
      <c r="C86" s="14" t="s">
        <v>512</v>
      </c>
      <c r="D86" s="15">
        <v>42</v>
      </c>
      <c r="E86" s="15">
        <v>462</v>
      </c>
      <c r="F86" s="15">
        <v>1146</v>
      </c>
      <c r="G86" s="15">
        <v>825</v>
      </c>
      <c r="H86" s="15">
        <v>321</v>
      </c>
      <c r="I86" s="16">
        <v>69</v>
      </c>
      <c r="J86" s="292">
        <v>1997</v>
      </c>
      <c r="K86" s="286">
        <v>2003</v>
      </c>
      <c r="L86" s="286">
        <v>2009</v>
      </c>
      <c r="M86" s="286">
        <v>2011</v>
      </c>
      <c r="N86" s="285">
        <v>2012</v>
      </c>
      <c r="O86" s="281"/>
    </row>
    <row r="87" spans="1:15" ht="12.75">
      <c r="A87" s="26">
        <v>18</v>
      </c>
      <c r="B87" s="258" t="s">
        <v>513</v>
      </c>
      <c r="C87" s="14" t="s">
        <v>514</v>
      </c>
      <c r="D87" s="15">
        <v>58</v>
      </c>
      <c r="E87" s="15">
        <v>1654</v>
      </c>
      <c r="F87" s="15">
        <v>1728</v>
      </c>
      <c r="G87" s="15">
        <v>93</v>
      </c>
      <c r="H87" s="15">
        <v>1635</v>
      </c>
      <c r="I87" s="16">
        <v>69</v>
      </c>
      <c r="J87" s="292">
        <v>1997</v>
      </c>
      <c r="K87" s="286">
        <v>2003</v>
      </c>
      <c r="L87" s="286">
        <v>2009</v>
      </c>
      <c r="M87" s="286">
        <v>2011</v>
      </c>
      <c r="N87" s="285">
        <v>2012</v>
      </c>
      <c r="O87" s="281"/>
    </row>
    <row r="88" spans="1:15" ht="12.75">
      <c r="A88" s="26">
        <v>18</v>
      </c>
      <c r="B88" s="258" t="s">
        <v>515</v>
      </c>
      <c r="C88" s="14" t="s">
        <v>516</v>
      </c>
      <c r="D88" s="15">
        <v>86</v>
      </c>
      <c r="E88" s="15">
        <v>1980</v>
      </c>
      <c r="F88" s="15">
        <v>2941</v>
      </c>
      <c r="G88" s="15">
        <v>986</v>
      </c>
      <c r="H88" s="15">
        <v>1955</v>
      </c>
      <c r="I88" s="16">
        <v>149</v>
      </c>
      <c r="J88" s="292">
        <v>1998</v>
      </c>
      <c r="K88" s="286">
        <v>2003</v>
      </c>
      <c r="L88" s="286">
        <v>2009</v>
      </c>
      <c r="M88" s="286">
        <v>2011</v>
      </c>
      <c r="N88" s="285">
        <v>2012</v>
      </c>
      <c r="O88" s="281"/>
    </row>
    <row r="89" spans="1:15" ht="12.75">
      <c r="A89" s="26">
        <v>18</v>
      </c>
      <c r="B89" s="258" t="s">
        <v>517</v>
      </c>
      <c r="C89" s="14" t="s">
        <v>518</v>
      </c>
      <c r="D89" s="15">
        <v>64</v>
      </c>
      <c r="E89" s="15">
        <v>1341</v>
      </c>
      <c r="F89" s="15">
        <v>3708</v>
      </c>
      <c r="G89" s="15">
        <v>2306</v>
      </c>
      <c r="H89" s="15">
        <v>1402</v>
      </c>
      <c r="I89" s="16">
        <v>36</v>
      </c>
      <c r="J89" s="292">
        <v>1998</v>
      </c>
      <c r="K89" s="286">
        <v>2003</v>
      </c>
      <c r="L89" s="286">
        <v>2009</v>
      </c>
      <c r="M89" s="286">
        <v>2011</v>
      </c>
      <c r="N89" s="285">
        <v>2012</v>
      </c>
      <c r="O89" s="281"/>
    </row>
    <row r="90" spans="1:15" ht="12.75">
      <c r="A90" s="26">
        <v>18</v>
      </c>
      <c r="B90" s="258" t="s">
        <v>519</v>
      </c>
      <c r="C90" s="14" t="s">
        <v>520</v>
      </c>
      <c r="D90" s="15">
        <v>48</v>
      </c>
      <c r="E90" s="15">
        <v>1334</v>
      </c>
      <c r="F90" s="15">
        <v>1493</v>
      </c>
      <c r="G90" s="15">
        <v>212</v>
      </c>
      <c r="H90" s="15">
        <v>1281</v>
      </c>
      <c r="I90" s="16">
        <v>47</v>
      </c>
      <c r="J90" s="292">
        <v>1998</v>
      </c>
      <c r="K90" s="286">
        <v>2003</v>
      </c>
      <c r="L90" s="286">
        <v>2009</v>
      </c>
      <c r="M90" s="286">
        <v>2011</v>
      </c>
      <c r="N90" s="285">
        <v>2012</v>
      </c>
      <c r="O90" s="281"/>
    </row>
    <row r="91" spans="1:15" ht="12.75">
      <c r="A91" s="26">
        <v>4</v>
      </c>
      <c r="B91" s="258" t="s">
        <v>521</v>
      </c>
      <c r="C91" s="14" t="s">
        <v>522</v>
      </c>
      <c r="D91" s="15">
        <v>66</v>
      </c>
      <c r="E91" s="15">
        <v>1618</v>
      </c>
      <c r="F91" s="15">
        <v>2568</v>
      </c>
      <c r="G91" s="15">
        <v>978</v>
      </c>
      <c r="H91" s="15">
        <v>1590</v>
      </c>
      <c r="I91" s="16">
        <v>133</v>
      </c>
      <c r="J91" s="292">
        <v>2000</v>
      </c>
      <c r="K91" s="286">
        <v>2004</v>
      </c>
      <c r="L91" s="286">
        <v>2010</v>
      </c>
      <c r="M91" s="286">
        <v>2011</v>
      </c>
      <c r="N91" s="285">
        <v>2012</v>
      </c>
      <c r="O91" s="281"/>
    </row>
    <row r="92" spans="1:15" ht="12.75">
      <c r="A92" s="26">
        <v>4</v>
      </c>
      <c r="B92" s="258" t="s">
        <v>523</v>
      </c>
      <c r="C92" s="14" t="s">
        <v>524</v>
      </c>
      <c r="D92" s="15">
        <v>16</v>
      </c>
      <c r="E92" s="15">
        <v>396</v>
      </c>
      <c r="F92" s="15">
        <v>513</v>
      </c>
      <c r="G92" s="15">
        <v>122</v>
      </c>
      <c r="H92" s="15">
        <v>391</v>
      </c>
      <c r="I92" s="16">
        <v>13</v>
      </c>
      <c r="J92" s="292">
        <v>1998</v>
      </c>
      <c r="K92" s="286">
        <v>2003</v>
      </c>
      <c r="L92" s="286">
        <v>2009</v>
      </c>
      <c r="M92" s="286">
        <v>2011</v>
      </c>
      <c r="N92" s="285">
        <v>2012</v>
      </c>
      <c r="O92" s="281"/>
    </row>
    <row r="93" spans="1:15" ht="12.75">
      <c r="A93" s="26">
        <v>4</v>
      </c>
      <c r="B93" s="258" t="s">
        <v>525</v>
      </c>
      <c r="C93" s="14" t="s">
        <v>526</v>
      </c>
      <c r="D93" s="15">
        <v>21</v>
      </c>
      <c r="E93" s="15">
        <v>451</v>
      </c>
      <c r="F93" s="15">
        <v>465</v>
      </c>
      <c r="G93" s="15">
        <v>19</v>
      </c>
      <c r="H93" s="15">
        <v>446</v>
      </c>
      <c r="I93" s="16">
        <v>57</v>
      </c>
      <c r="J93" s="292">
        <v>1998</v>
      </c>
      <c r="K93" s="286">
        <v>2003</v>
      </c>
      <c r="L93" s="286">
        <v>2009</v>
      </c>
      <c r="M93" s="286">
        <v>2011</v>
      </c>
      <c r="N93" s="285">
        <v>2012</v>
      </c>
      <c r="O93" s="281"/>
    </row>
    <row r="94" spans="1:15" ht="12.75">
      <c r="A94" s="26">
        <v>4</v>
      </c>
      <c r="B94" s="258" t="s">
        <v>527</v>
      </c>
      <c r="C94" s="14" t="s">
        <v>528</v>
      </c>
      <c r="D94" s="15">
        <v>67</v>
      </c>
      <c r="E94" s="15">
        <v>1799</v>
      </c>
      <c r="F94" s="15">
        <v>1803</v>
      </c>
      <c r="G94" s="15">
        <v>6</v>
      </c>
      <c r="H94" s="15">
        <v>1797</v>
      </c>
      <c r="I94" s="16">
        <v>79</v>
      </c>
      <c r="J94" s="292">
        <v>1998</v>
      </c>
      <c r="K94" s="286">
        <v>2003</v>
      </c>
      <c r="L94" s="286">
        <v>2009</v>
      </c>
      <c r="M94" s="286">
        <v>2011</v>
      </c>
      <c r="N94" s="285">
        <v>2012</v>
      </c>
      <c r="O94" s="281"/>
    </row>
    <row r="95" spans="1:15" ht="12.75">
      <c r="A95" s="26">
        <v>4</v>
      </c>
      <c r="B95" s="258" t="s">
        <v>529</v>
      </c>
      <c r="C95" s="14" t="s">
        <v>530</v>
      </c>
      <c r="D95" s="15">
        <v>56</v>
      </c>
      <c r="E95" s="15">
        <v>1157</v>
      </c>
      <c r="F95" s="15">
        <v>1166</v>
      </c>
      <c r="G95" s="15">
        <v>4</v>
      </c>
      <c r="H95" s="15">
        <v>1162</v>
      </c>
      <c r="I95" s="16">
        <v>40</v>
      </c>
      <c r="J95" s="292">
        <v>1998</v>
      </c>
      <c r="K95" s="286">
        <v>2003</v>
      </c>
      <c r="L95" s="286">
        <v>2009</v>
      </c>
      <c r="M95" s="286">
        <v>2011</v>
      </c>
      <c r="N95" s="285">
        <v>2012</v>
      </c>
      <c r="O95" s="281"/>
    </row>
    <row r="96" spans="1:15" ht="12.75">
      <c r="A96" s="26">
        <v>18</v>
      </c>
      <c r="B96" s="258" t="s">
        <v>531</v>
      </c>
      <c r="C96" s="14" t="s">
        <v>532</v>
      </c>
      <c r="D96" s="15">
        <v>55</v>
      </c>
      <c r="E96" s="15">
        <v>1201</v>
      </c>
      <c r="F96" s="15">
        <v>1224</v>
      </c>
      <c r="G96" s="15">
        <v>26</v>
      </c>
      <c r="H96" s="15">
        <v>1198</v>
      </c>
      <c r="I96" s="16">
        <v>13</v>
      </c>
      <c r="J96" s="292">
        <v>1998</v>
      </c>
      <c r="K96" s="286">
        <v>2003</v>
      </c>
      <c r="L96" s="286">
        <v>2009</v>
      </c>
      <c r="M96" s="286">
        <v>2011</v>
      </c>
      <c r="N96" s="285">
        <v>2012</v>
      </c>
      <c r="O96" s="281"/>
    </row>
    <row r="97" spans="1:15" ht="12.75">
      <c r="A97" s="26">
        <v>18</v>
      </c>
      <c r="B97" s="258" t="s">
        <v>533</v>
      </c>
      <c r="C97" s="14" t="s">
        <v>534</v>
      </c>
      <c r="D97" s="15">
        <v>45</v>
      </c>
      <c r="E97" s="15">
        <v>1123</v>
      </c>
      <c r="F97" s="15">
        <v>1128</v>
      </c>
      <c r="G97" s="15">
        <v>2</v>
      </c>
      <c r="H97" s="15">
        <v>1126</v>
      </c>
      <c r="I97" s="16">
        <v>20</v>
      </c>
      <c r="J97" s="292">
        <v>1998</v>
      </c>
      <c r="K97" s="286">
        <v>2003</v>
      </c>
      <c r="L97" s="286">
        <v>2009</v>
      </c>
      <c r="M97" s="286">
        <v>2011</v>
      </c>
      <c r="N97" s="285">
        <v>2012</v>
      </c>
      <c r="O97" s="281"/>
    </row>
    <row r="98" spans="1:15" ht="12.75">
      <c r="A98" s="26">
        <v>18</v>
      </c>
      <c r="B98" s="258" t="s">
        <v>535</v>
      </c>
      <c r="C98" s="14" t="s">
        <v>536</v>
      </c>
      <c r="D98" s="15">
        <v>96</v>
      </c>
      <c r="E98" s="15">
        <v>2113</v>
      </c>
      <c r="F98" s="15">
        <v>2151</v>
      </c>
      <c r="G98" s="15">
        <v>7</v>
      </c>
      <c r="H98" s="15">
        <v>2144</v>
      </c>
      <c r="I98" s="16">
        <v>102</v>
      </c>
      <c r="J98" s="292">
        <v>1998</v>
      </c>
      <c r="K98" s="286">
        <v>2003</v>
      </c>
      <c r="L98" s="286">
        <v>2009</v>
      </c>
      <c r="M98" s="286">
        <v>2011</v>
      </c>
      <c r="N98" s="285">
        <v>2012</v>
      </c>
      <c r="O98" s="281"/>
    </row>
    <row r="99" spans="1:15" ht="12.75">
      <c r="A99" s="26">
        <v>18</v>
      </c>
      <c r="B99" s="258" t="s">
        <v>537</v>
      </c>
      <c r="C99" s="14" t="s">
        <v>538</v>
      </c>
      <c r="D99" s="15">
        <v>63</v>
      </c>
      <c r="E99" s="15">
        <v>1103</v>
      </c>
      <c r="F99" s="15">
        <v>1604</v>
      </c>
      <c r="G99" s="15">
        <v>486</v>
      </c>
      <c r="H99" s="15">
        <v>1118</v>
      </c>
      <c r="I99" s="16">
        <v>73</v>
      </c>
      <c r="J99" s="292">
        <v>1998</v>
      </c>
      <c r="K99" s="286">
        <v>2003</v>
      </c>
      <c r="L99" s="286">
        <v>2009</v>
      </c>
      <c r="M99" s="286">
        <v>2011</v>
      </c>
      <c r="N99" s="285">
        <v>2012</v>
      </c>
      <c r="O99" s="281"/>
    </row>
    <row r="100" spans="1:15" ht="12.75">
      <c r="A100" s="26">
        <v>18</v>
      </c>
      <c r="B100" s="258" t="s">
        <v>539</v>
      </c>
      <c r="C100" s="14" t="s">
        <v>540</v>
      </c>
      <c r="D100" s="15">
        <v>78</v>
      </c>
      <c r="E100" s="15">
        <v>1853</v>
      </c>
      <c r="F100" s="15">
        <v>2244</v>
      </c>
      <c r="G100" s="15">
        <v>525</v>
      </c>
      <c r="H100" s="15">
        <v>1719</v>
      </c>
      <c r="I100" s="16">
        <v>45</v>
      </c>
      <c r="J100" s="292">
        <v>1998</v>
      </c>
      <c r="K100" s="286">
        <v>2003</v>
      </c>
      <c r="L100" s="286">
        <v>2009</v>
      </c>
      <c r="M100" s="286">
        <v>2011</v>
      </c>
      <c r="N100" s="285">
        <v>2012</v>
      </c>
      <c r="O100" s="281"/>
    </row>
    <row r="101" spans="1:15" ht="12.75">
      <c r="A101" s="26">
        <v>18</v>
      </c>
      <c r="B101" s="258" t="s">
        <v>541</v>
      </c>
      <c r="C101" s="14" t="s">
        <v>2691</v>
      </c>
      <c r="D101" s="15">
        <v>93</v>
      </c>
      <c r="E101" s="15">
        <v>1874</v>
      </c>
      <c r="F101" s="15">
        <v>2152</v>
      </c>
      <c r="G101" s="15">
        <v>369</v>
      </c>
      <c r="H101" s="15">
        <v>1783</v>
      </c>
      <c r="I101" s="16">
        <v>98</v>
      </c>
      <c r="J101" s="292">
        <v>1998</v>
      </c>
      <c r="K101" s="286">
        <v>2003</v>
      </c>
      <c r="L101" s="286">
        <v>2009</v>
      </c>
      <c r="M101" s="286">
        <v>2011</v>
      </c>
      <c r="N101" s="285">
        <v>2012</v>
      </c>
      <c r="O101" s="281"/>
    </row>
    <row r="102" spans="1:15" ht="12.75">
      <c r="A102" s="26">
        <v>18</v>
      </c>
      <c r="B102" s="258" t="s">
        <v>542</v>
      </c>
      <c r="C102" s="14" t="s">
        <v>543</v>
      </c>
      <c r="D102" s="15">
        <v>51</v>
      </c>
      <c r="E102" s="15">
        <v>866</v>
      </c>
      <c r="F102" s="15">
        <v>2706</v>
      </c>
      <c r="G102" s="15">
        <v>1846</v>
      </c>
      <c r="H102" s="15">
        <v>860</v>
      </c>
      <c r="I102" s="16">
        <v>43</v>
      </c>
      <c r="J102" s="292">
        <v>1999</v>
      </c>
      <c r="K102" s="286">
        <v>2004</v>
      </c>
      <c r="L102" s="286">
        <v>2010</v>
      </c>
      <c r="M102" s="286">
        <v>2011</v>
      </c>
      <c r="N102" s="285">
        <v>2012</v>
      </c>
      <c r="O102" s="281"/>
    </row>
    <row r="103" spans="1:15" ht="12.75">
      <c r="A103" s="26">
        <v>18</v>
      </c>
      <c r="B103" s="258" t="s">
        <v>544</v>
      </c>
      <c r="C103" s="14" t="s">
        <v>545</v>
      </c>
      <c r="D103" s="15">
        <v>95</v>
      </c>
      <c r="E103" s="15">
        <v>1521</v>
      </c>
      <c r="F103" s="15">
        <v>1526</v>
      </c>
      <c r="G103" s="15">
        <v>2</v>
      </c>
      <c r="H103" s="15">
        <v>1524</v>
      </c>
      <c r="I103" s="16">
        <v>75</v>
      </c>
      <c r="J103" s="292">
        <v>1998</v>
      </c>
      <c r="K103" s="286">
        <v>2003</v>
      </c>
      <c r="L103" s="286">
        <v>2009</v>
      </c>
      <c r="M103" s="286">
        <v>2011</v>
      </c>
      <c r="N103" s="285">
        <v>2012</v>
      </c>
      <c r="O103" s="281"/>
    </row>
    <row r="104" spans="1:15" ht="12.75">
      <c r="A104" s="26">
        <v>18</v>
      </c>
      <c r="B104" s="258" t="s">
        <v>546</v>
      </c>
      <c r="C104" s="14" t="s">
        <v>547</v>
      </c>
      <c r="D104" s="15">
        <v>80</v>
      </c>
      <c r="E104" s="15">
        <v>1734</v>
      </c>
      <c r="F104" s="15">
        <v>4047</v>
      </c>
      <c r="G104" s="15">
        <v>3758</v>
      </c>
      <c r="H104" s="15">
        <v>289</v>
      </c>
      <c r="I104" s="16">
        <v>34</v>
      </c>
      <c r="J104" s="292">
        <v>1998</v>
      </c>
      <c r="K104" s="286">
        <v>2003</v>
      </c>
      <c r="L104" s="286">
        <v>2009</v>
      </c>
      <c r="M104" s="286">
        <v>2011</v>
      </c>
      <c r="N104" s="285">
        <v>2012</v>
      </c>
      <c r="O104" s="281"/>
    </row>
    <row r="105" spans="1:15" ht="12.75">
      <c r="A105" s="26">
        <v>18</v>
      </c>
      <c r="B105" s="258" t="s">
        <v>548</v>
      </c>
      <c r="C105" s="14" t="s">
        <v>549</v>
      </c>
      <c r="D105" s="15">
        <v>59</v>
      </c>
      <c r="E105" s="15">
        <v>1141</v>
      </c>
      <c r="F105" s="15">
        <v>1322</v>
      </c>
      <c r="G105" s="15">
        <v>184</v>
      </c>
      <c r="H105" s="15">
        <v>1138</v>
      </c>
      <c r="I105" s="16">
        <v>101</v>
      </c>
      <c r="J105" s="292">
        <v>2000</v>
      </c>
      <c r="K105" s="286">
        <v>2004</v>
      </c>
      <c r="L105" s="286">
        <v>2010</v>
      </c>
      <c r="M105" s="286">
        <v>2011</v>
      </c>
      <c r="N105" s="285">
        <v>2012</v>
      </c>
      <c r="O105" s="281"/>
    </row>
    <row r="106" spans="1:15" ht="12.75">
      <c r="A106" s="26">
        <v>18</v>
      </c>
      <c r="B106" s="258" t="s">
        <v>550</v>
      </c>
      <c r="C106" s="14" t="s">
        <v>551</v>
      </c>
      <c r="D106" s="15">
        <v>64</v>
      </c>
      <c r="E106" s="15">
        <v>1247</v>
      </c>
      <c r="F106" s="15">
        <v>1566</v>
      </c>
      <c r="G106" s="15">
        <v>301</v>
      </c>
      <c r="H106" s="15">
        <v>1265</v>
      </c>
      <c r="I106" s="16">
        <v>189</v>
      </c>
      <c r="J106" s="292">
        <v>2001</v>
      </c>
      <c r="K106" s="286">
        <v>2004</v>
      </c>
      <c r="L106" s="286">
        <v>2010</v>
      </c>
      <c r="M106" s="286">
        <v>2011</v>
      </c>
      <c r="N106" s="285">
        <v>2012</v>
      </c>
      <c r="O106" s="281"/>
    </row>
    <row r="107" spans="1:15" ht="12.75">
      <c r="A107" s="26">
        <v>18</v>
      </c>
      <c r="B107" s="258" t="s">
        <v>552</v>
      </c>
      <c r="C107" s="14" t="s">
        <v>553</v>
      </c>
      <c r="D107" s="15">
        <v>89</v>
      </c>
      <c r="E107" s="15">
        <v>2519</v>
      </c>
      <c r="F107" s="15">
        <v>2525</v>
      </c>
      <c r="G107" s="15">
        <v>6</v>
      </c>
      <c r="H107" s="15">
        <v>2519</v>
      </c>
      <c r="I107" s="16">
        <v>46</v>
      </c>
      <c r="J107" s="292">
        <v>1998</v>
      </c>
      <c r="K107" s="286">
        <v>2003</v>
      </c>
      <c r="L107" s="286">
        <v>2009</v>
      </c>
      <c r="M107" s="286">
        <v>2011</v>
      </c>
      <c r="N107" s="285">
        <v>2012</v>
      </c>
      <c r="O107" s="281"/>
    </row>
    <row r="108" spans="1:15" ht="12.75">
      <c r="A108" s="26">
        <v>18</v>
      </c>
      <c r="B108" s="258" t="s">
        <v>554</v>
      </c>
      <c r="C108" s="14" t="s">
        <v>555</v>
      </c>
      <c r="D108" s="15">
        <v>75</v>
      </c>
      <c r="E108" s="15">
        <v>1705</v>
      </c>
      <c r="F108" s="15">
        <v>1706</v>
      </c>
      <c r="G108" s="15"/>
      <c r="H108" s="15">
        <v>1706</v>
      </c>
      <c r="I108" s="16">
        <v>35</v>
      </c>
      <c r="J108" s="292">
        <v>2000</v>
      </c>
      <c r="K108" s="286">
        <v>2004</v>
      </c>
      <c r="L108" s="286">
        <v>2010</v>
      </c>
      <c r="M108" s="286">
        <v>2011</v>
      </c>
      <c r="N108" s="285">
        <v>2012</v>
      </c>
      <c r="O108" s="281"/>
    </row>
    <row r="109" spans="1:15" ht="12.75">
      <c r="A109" s="26">
        <v>18</v>
      </c>
      <c r="B109" s="258" t="s">
        <v>556</v>
      </c>
      <c r="C109" s="14" t="s">
        <v>557</v>
      </c>
      <c r="D109" s="15">
        <v>87</v>
      </c>
      <c r="E109" s="15">
        <v>1657</v>
      </c>
      <c r="F109" s="15">
        <v>2002</v>
      </c>
      <c r="G109" s="15">
        <v>309</v>
      </c>
      <c r="H109" s="15">
        <v>1693</v>
      </c>
      <c r="I109" s="16">
        <v>296</v>
      </c>
      <c r="J109" s="292">
        <v>2000</v>
      </c>
      <c r="K109" s="286">
        <v>2004</v>
      </c>
      <c r="L109" s="286">
        <v>2010</v>
      </c>
      <c r="M109" s="286">
        <v>2011</v>
      </c>
      <c r="N109" s="285">
        <v>2012</v>
      </c>
      <c r="O109" s="281"/>
    </row>
    <row r="110" spans="1:15" ht="12.75">
      <c r="A110" s="26">
        <v>4</v>
      </c>
      <c r="B110" s="258" t="s">
        <v>558</v>
      </c>
      <c r="C110" s="14" t="s">
        <v>559</v>
      </c>
      <c r="D110" s="15">
        <v>35</v>
      </c>
      <c r="E110" s="15">
        <v>422</v>
      </c>
      <c r="F110" s="15">
        <v>424</v>
      </c>
      <c r="G110" s="15"/>
      <c r="H110" s="15">
        <v>424</v>
      </c>
      <c r="I110" s="16">
        <v>7</v>
      </c>
      <c r="J110" s="292">
        <v>1999</v>
      </c>
      <c r="K110" s="286">
        <v>2004</v>
      </c>
      <c r="L110" s="286">
        <v>2010</v>
      </c>
      <c r="M110" s="286">
        <v>2011</v>
      </c>
      <c r="N110" s="285">
        <v>2012</v>
      </c>
      <c r="O110" s="281"/>
    </row>
    <row r="111" spans="1:15" ht="12.75">
      <c r="A111" s="26">
        <v>18</v>
      </c>
      <c r="B111" s="258" t="s">
        <v>560</v>
      </c>
      <c r="C111" s="14" t="s">
        <v>2692</v>
      </c>
      <c r="D111" s="15">
        <v>55</v>
      </c>
      <c r="E111" s="15">
        <v>865</v>
      </c>
      <c r="F111" s="15">
        <v>892</v>
      </c>
      <c r="G111" s="15">
        <v>20</v>
      </c>
      <c r="H111" s="15">
        <v>872</v>
      </c>
      <c r="I111" s="16">
        <v>53</v>
      </c>
      <c r="J111" s="292">
        <v>1999</v>
      </c>
      <c r="K111" s="286">
        <v>2004</v>
      </c>
      <c r="L111" s="286">
        <v>2010</v>
      </c>
      <c r="M111" s="286">
        <v>2011</v>
      </c>
      <c r="N111" s="285">
        <v>2012</v>
      </c>
      <c r="O111" s="281"/>
    </row>
    <row r="112" spans="1:15" ht="12.75">
      <c r="A112" s="26">
        <v>18</v>
      </c>
      <c r="B112" s="258" t="s">
        <v>561</v>
      </c>
      <c r="C112" s="14" t="s">
        <v>562</v>
      </c>
      <c r="D112" s="15">
        <v>47</v>
      </c>
      <c r="E112" s="15">
        <v>862</v>
      </c>
      <c r="F112" s="15">
        <v>870</v>
      </c>
      <c r="G112" s="15">
        <v>11</v>
      </c>
      <c r="H112" s="15">
        <v>859</v>
      </c>
      <c r="I112" s="16">
        <v>16</v>
      </c>
      <c r="J112" s="292">
        <v>1998</v>
      </c>
      <c r="K112" s="286">
        <v>2003</v>
      </c>
      <c r="L112" s="286">
        <v>2009</v>
      </c>
      <c r="M112" s="286">
        <v>2011</v>
      </c>
      <c r="N112" s="285">
        <v>2012</v>
      </c>
      <c r="O112" s="281"/>
    </row>
    <row r="113" spans="1:15" ht="12.75">
      <c r="A113" s="26">
        <v>18</v>
      </c>
      <c r="B113" s="258" t="s">
        <v>563</v>
      </c>
      <c r="C113" s="14" t="s">
        <v>564</v>
      </c>
      <c r="D113" s="15">
        <v>44</v>
      </c>
      <c r="E113" s="15">
        <v>849</v>
      </c>
      <c r="F113" s="15">
        <v>2259</v>
      </c>
      <c r="G113" s="15">
        <v>1459</v>
      </c>
      <c r="H113" s="15">
        <v>800</v>
      </c>
      <c r="I113" s="16">
        <v>490</v>
      </c>
      <c r="J113" s="292">
        <v>1998</v>
      </c>
      <c r="K113" s="286">
        <v>2003</v>
      </c>
      <c r="L113" s="286">
        <v>2010</v>
      </c>
      <c r="M113" s="286">
        <v>2011</v>
      </c>
      <c r="N113" s="285">
        <v>2012</v>
      </c>
      <c r="O113" s="281"/>
    </row>
    <row r="114" spans="1:15" ht="12.75">
      <c r="A114" s="26">
        <v>18</v>
      </c>
      <c r="B114" s="258" t="s">
        <v>565</v>
      </c>
      <c r="C114" s="14" t="s">
        <v>566</v>
      </c>
      <c r="D114" s="15">
        <v>73</v>
      </c>
      <c r="E114" s="15">
        <v>868</v>
      </c>
      <c r="F114" s="15">
        <v>2492</v>
      </c>
      <c r="G114" s="15">
        <v>1806</v>
      </c>
      <c r="H114" s="15">
        <v>686</v>
      </c>
      <c r="I114" s="16">
        <v>208</v>
      </c>
      <c r="J114" s="292">
        <v>2000</v>
      </c>
      <c r="K114" s="286">
        <v>2004</v>
      </c>
      <c r="L114" s="286">
        <v>2010</v>
      </c>
      <c r="M114" s="286">
        <v>2011</v>
      </c>
      <c r="N114" s="285">
        <v>2012</v>
      </c>
      <c r="O114" s="281"/>
    </row>
    <row r="115" spans="1:15" ht="12.75">
      <c r="A115" s="26">
        <v>18</v>
      </c>
      <c r="B115" s="258" t="s">
        <v>567</v>
      </c>
      <c r="C115" s="14" t="s">
        <v>568</v>
      </c>
      <c r="D115" s="15">
        <v>20</v>
      </c>
      <c r="E115" s="15">
        <v>306</v>
      </c>
      <c r="F115" s="15">
        <v>2186</v>
      </c>
      <c r="G115" s="15">
        <v>1886</v>
      </c>
      <c r="H115" s="15">
        <v>300</v>
      </c>
      <c r="I115" s="16">
        <v>70</v>
      </c>
      <c r="J115" s="292">
        <v>2000</v>
      </c>
      <c r="K115" s="286">
        <v>2004</v>
      </c>
      <c r="L115" s="286">
        <v>2010</v>
      </c>
      <c r="M115" s="286">
        <v>2011</v>
      </c>
      <c r="N115" s="285">
        <v>2012</v>
      </c>
      <c r="O115" s="281"/>
    </row>
    <row r="116" spans="1:15" ht="12.75">
      <c r="A116" s="26">
        <v>4</v>
      </c>
      <c r="B116" s="258" t="s">
        <v>569</v>
      </c>
      <c r="C116" s="14" t="s">
        <v>2693</v>
      </c>
      <c r="D116" s="15">
        <v>48</v>
      </c>
      <c r="E116" s="15">
        <v>1505</v>
      </c>
      <c r="F116" s="15">
        <v>1516</v>
      </c>
      <c r="G116" s="15">
        <v>13</v>
      </c>
      <c r="H116" s="15">
        <v>1503</v>
      </c>
      <c r="I116" s="16">
        <v>64</v>
      </c>
      <c r="J116" s="292">
        <v>1998</v>
      </c>
      <c r="K116" s="286">
        <v>2003</v>
      </c>
      <c r="L116" s="286">
        <v>2009</v>
      </c>
      <c r="M116" s="286">
        <v>2011</v>
      </c>
      <c r="N116" s="285">
        <v>2012</v>
      </c>
      <c r="O116" s="281"/>
    </row>
    <row r="117" spans="1:15" ht="12.75">
      <c r="A117" s="26">
        <v>18</v>
      </c>
      <c r="B117" s="258" t="s">
        <v>570</v>
      </c>
      <c r="C117" s="14" t="s">
        <v>571</v>
      </c>
      <c r="D117" s="15">
        <v>26</v>
      </c>
      <c r="E117" s="15">
        <v>589</v>
      </c>
      <c r="F117" s="15">
        <v>591</v>
      </c>
      <c r="G117" s="15"/>
      <c r="H117" s="15">
        <v>591</v>
      </c>
      <c r="I117" s="16">
        <v>2</v>
      </c>
      <c r="J117" s="292">
        <v>1998</v>
      </c>
      <c r="K117" s="286">
        <v>2003</v>
      </c>
      <c r="L117" s="286">
        <v>2009</v>
      </c>
      <c r="M117" s="286">
        <v>2011</v>
      </c>
      <c r="N117" s="285">
        <v>2012</v>
      </c>
      <c r="O117" s="281"/>
    </row>
    <row r="118" spans="1:15" ht="12.75">
      <c r="A118" s="26">
        <v>18</v>
      </c>
      <c r="B118" s="258" t="s">
        <v>572</v>
      </c>
      <c r="C118" s="14" t="s">
        <v>573</v>
      </c>
      <c r="D118" s="15">
        <v>32</v>
      </c>
      <c r="E118" s="15">
        <v>357</v>
      </c>
      <c r="F118" s="15">
        <v>364</v>
      </c>
      <c r="G118" s="15">
        <v>6</v>
      </c>
      <c r="H118" s="15">
        <v>358</v>
      </c>
      <c r="I118" s="16">
        <v>12</v>
      </c>
      <c r="J118" s="292">
        <v>1995</v>
      </c>
      <c r="K118" s="286">
        <v>2001</v>
      </c>
      <c r="L118" s="286">
        <v>2004</v>
      </c>
      <c r="M118" s="286">
        <v>2010</v>
      </c>
      <c r="N118" s="286">
        <v>2011</v>
      </c>
      <c r="O118" s="283">
        <v>2012</v>
      </c>
    </row>
    <row r="119" spans="1:15" ht="12.75">
      <c r="A119" s="26">
        <v>18</v>
      </c>
      <c r="B119" s="258" t="s">
        <v>574</v>
      </c>
      <c r="C119" s="14" t="s">
        <v>575</v>
      </c>
      <c r="D119" s="15">
        <v>27</v>
      </c>
      <c r="E119" s="15">
        <v>409</v>
      </c>
      <c r="F119" s="15">
        <v>417</v>
      </c>
      <c r="G119" s="15">
        <v>2</v>
      </c>
      <c r="H119" s="15">
        <v>415</v>
      </c>
      <c r="I119" s="16">
        <v>41</v>
      </c>
      <c r="J119" s="292">
        <v>1995</v>
      </c>
      <c r="K119" s="286">
        <v>2001</v>
      </c>
      <c r="L119" s="286">
        <v>2004</v>
      </c>
      <c r="M119" s="286">
        <v>2010</v>
      </c>
      <c r="N119" s="286">
        <v>2011</v>
      </c>
      <c r="O119" s="283">
        <v>2012</v>
      </c>
    </row>
    <row r="120" spans="1:15" ht="12.75">
      <c r="A120" s="26">
        <v>18</v>
      </c>
      <c r="B120" s="258" t="s">
        <v>576</v>
      </c>
      <c r="C120" s="14" t="s">
        <v>577</v>
      </c>
      <c r="D120" s="15">
        <v>33</v>
      </c>
      <c r="E120" s="15">
        <v>477</v>
      </c>
      <c r="F120" s="15">
        <v>507</v>
      </c>
      <c r="G120" s="15"/>
      <c r="H120" s="15">
        <v>507</v>
      </c>
      <c r="I120" s="16">
        <v>49</v>
      </c>
      <c r="J120" s="292">
        <v>1998</v>
      </c>
      <c r="K120" s="286">
        <v>2003</v>
      </c>
      <c r="L120" s="286">
        <v>2009</v>
      </c>
      <c r="M120" s="286">
        <v>2011</v>
      </c>
      <c r="N120" s="285">
        <v>2012</v>
      </c>
      <c r="O120" s="281"/>
    </row>
    <row r="121" spans="1:15" ht="12.75">
      <c r="A121" s="26">
        <v>15</v>
      </c>
      <c r="B121" s="258" t="s">
        <v>578</v>
      </c>
      <c r="C121" s="14" t="s">
        <v>579</v>
      </c>
      <c r="D121" s="15">
        <v>31</v>
      </c>
      <c r="E121" s="15">
        <v>756</v>
      </c>
      <c r="F121" s="15">
        <v>919</v>
      </c>
      <c r="G121" s="15">
        <v>186</v>
      </c>
      <c r="H121" s="15">
        <v>733</v>
      </c>
      <c r="I121" s="16">
        <v>16</v>
      </c>
      <c r="J121" s="292">
        <v>1998</v>
      </c>
      <c r="K121" s="286">
        <v>2003</v>
      </c>
      <c r="L121" s="286">
        <v>2009</v>
      </c>
      <c r="M121" s="286">
        <v>2011</v>
      </c>
      <c r="N121" s="285">
        <v>2012</v>
      </c>
      <c r="O121" s="281"/>
    </row>
    <row r="122" spans="1:15" ht="12.75">
      <c r="A122" s="26">
        <v>15</v>
      </c>
      <c r="B122" s="258" t="s">
        <v>580</v>
      </c>
      <c r="C122" s="14" t="s">
        <v>581</v>
      </c>
      <c r="D122" s="15">
        <v>74</v>
      </c>
      <c r="E122" s="15">
        <v>1774</v>
      </c>
      <c r="F122" s="15">
        <v>2543</v>
      </c>
      <c r="G122" s="15">
        <v>797</v>
      </c>
      <c r="H122" s="15">
        <v>1746</v>
      </c>
      <c r="I122" s="16">
        <v>26</v>
      </c>
      <c r="J122" s="292">
        <v>1992</v>
      </c>
      <c r="K122" s="286">
        <v>2000</v>
      </c>
      <c r="L122" s="286">
        <v>2004</v>
      </c>
      <c r="M122" s="286">
        <v>2010</v>
      </c>
      <c r="N122" s="286">
        <v>2011</v>
      </c>
      <c r="O122" s="283">
        <v>2012</v>
      </c>
    </row>
    <row r="123" spans="1:15" ht="12.75">
      <c r="A123" s="26">
        <v>15</v>
      </c>
      <c r="B123" s="258" t="s">
        <v>582</v>
      </c>
      <c r="C123" s="14" t="s">
        <v>583</v>
      </c>
      <c r="D123" s="15">
        <v>71</v>
      </c>
      <c r="E123" s="15">
        <v>1547</v>
      </c>
      <c r="F123" s="15">
        <v>2506</v>
      </c>
      <c r="G123" s="15">
        <v>1008</v>
      </c>
      <c r="H123" s="15">
        <v>1498</v>
      </c>
      <c r="I123" s="16">
        <v>81</v>
      </c>
      <c r="J123" s="292">
        <v>1997</v>
      </c>
      <c r="K123" s="286">
        <v>2003</v>
      </c>
      <c r="L123" s="286">
        <v>2009</v>
      </c>
      <c r="M123" s="286">
        <v>2011</v>
      </c>
      <c r="N123" s="285">
        <v>2012</v>
      </c>
      <c r="O123" s="281"/>
    </row>
    <row r="124" spans="1:15" ht="12.75">
      <c r="A124" s="26">
        <v>15</v>
      </c>
      <c r="B124" s="258" t="s">
        <v>584</v>
      </c>
      <c r="C124" s="14" t="s">
        <v>585</v>
      </c>
      <c r="D124" s="15">
        <v>78</v>
      </c>
      <c r="E124" s="15">
        <v>1890</v>
      </c>
      <c r="F124" s="15">
        <v>4022</v>
      </c>
      <c r="G124" s="15">
        <v>2171</v>
      </c>
      <c r="H124" s="15">
        <v>1851</v>
      </c>
      <c r="I124" s="16">
        <v>84</v>
      </c>
      <c r="J124" s="292">
        <v>1996</v>
      </c>
      <c r="K124" s="286">
        <v>2001</v>
      </c>
      <c r="L124" s="286">
        <v>2004</v>
      </c>
      <c r="M124" s="286">
        <v>2010</v>
      </c>
      <c r="N124" s="286">
        <v>2011</v>
      </c>
      <c r="O124" s="283">
        <v>2012</v>
      </c>
    </row>
    <row r="125" spans="1:15" ht="12.75">
      <c r="A125" s="26">
        <v>15</v>
      </c>
      <c r="B125" s="258" t="s">
        <v>586</v>
      </c>
      <c r="C125" s="14" t="s">
        <v>587</v>
      </c>
      <c r="D125" s="15">
        <v>14</v>
      </c>
      <c r="E125" s="15">
        <v>584</v>
      </c>
      <c r="F125" s="15">
        <v>590</v>
      </c>
      <c r="G125" s="15">
        <v>6</v>
      </c>
      <c r="H125" s="15">
        <v>584</v>
      </c>
      <c r="I125" s="16">
        <v>44</v>
      </c>
      <c r="J125" s="292">
        <v>1997</v>
      </c>
      <c r="K125" s="286">
        <v>2003</v>
      </c>
      <c r="L125" s="286">
        <v>2009</v>
      </c>
      <c r="M125" s="286">
        <v>2011</v>
      </c>
      <c r="N125" s="285">
        <v>2012</v>
      </c>
      <c r="O125" s="281"/>
    </row>
    <row r="126" spans="1:15" ht="12.75">
      <c r="A126" s="26">
        <v>15</v>
      </c>
      <c r="B126" s="258" t="s">
        <v>588</v>
      </c>
      <c r="C126" s="14" t="s">
        <v>589</v>
      </c>
      <c r="D126" s="15">
        <v>4</v>
      </c>
      <c r="E126" s="15">
        <v>10</v>
      </c>
      <c r="F126" s="15">
        <v>129</v>
      </c>
      <c r="G126" s="15">
        <v>120</v>
      </c>
      <c r="H126" s="15">
        <v>9</v>
      </c>
      <c r="I126" s="16">
        <v>3</v>
      </c>
      <c r="J126" s="292">
        <v>1997</v>
      </c>
      <c r="K126" s="286">
        <v>2003</v>
      </c>
      <c r="L126" s="286">
        <v>2009</v>
      </c>
      <c r="M126" s="286">
        <v>2011</v>
      </c>
      <c r="N126" s="285">
        <v>2012</v>
      </c>
      <c r="O126" s="281"/>
    </row>
    <row r="127" spans="1:15" ht="12.75">
      <c r="A127" s="26">
        <v>15</v>
      </c>
      <c r="B127" s="258" t="s">
        <v>590</v>
      </c>
      <c r="C127" s="14" t="s">
        <v>591</v>
      </c>
      <c r="D127" s="15">
        <v>62</v>
      </c>
      <c r="E127" s="15">
        <v>997</v>
      </c>
      <c r="F127" s="15">
        <v>1137</v>
      </c>
      <c r="G127" s="15">
        <v>167</v>
      </c>
      <c r="H127" s="15">
        <v>970</v>
      </c>
      <c r="I127" s="16">
        <v>29</v>
      </c>
      <c r="J127" s="292">
        <v>1997</v>
      </c>
      <c r="K127" s="286">
        <v>2003</v>
      </c>
      <c r="L127" s="286">
        <v>2009</v>
      </c>
      <c r="M127" s="286">
        <v>2011</v>
      </c>
      <c r="N127" s="285">
        <v>2012</v>
      </c>
      <c r="O127" s="281"/>
    </row>
    <row r="128" spans="1:15" ht="12.75">
      <c r="A128" s="26">
        <v>18</v>
      </c>
      <c r="B128" s="258" t="s">
        <v>592</v>
      </c>
      <c r="C128" s="14" t="s">
        <v>593</v>
      </c>
      <c r="D128" s="15">
        <v>35</v>
      </c>
      <c r="E128" s="15">
        <v>1029</v>
      </c>
      <c r="F128" s="15">
        <v>1056</v>
      </c>
      <c r="G128" s="15">
        <v>34</v>
      </c>
      <c r="H128" s="15">
        <v>1022</v>
      </c>
      <c r="I128" s="16">
        <v>13</v>
      </c>
      <c r="J128" s="292">
        <v>1997</v>
      </c>
      <c r="K128" s="286">
        <v>2003</v>
      </c>
      <c r="L128" s="286">
        <v>2009</v>
      </c>
      <c r="M128" s="286">
        <v>2011</v>
      </c>
      <c r="N128" s="285">
        <v>2012</v>
      </c>
      <c r="O128" s="281"/>
    </row>
    <row r="129" spans="1:15" ht="12.75">
      <c r="A129" s="26">
        <v>18</v>
      </c>
      <c r="B129" s="258" t="s">
        <v>594</v>
      </c>
      <c r="C129" s="14" t="s">
        <v>595</v>
      </c>
      <c r="D129" s="15">
        <v>48</v>
      </c>
      <c r="E129" s="15">
        <v>1021</v>
      </c>
      <c r="F129" s="15">
        <v>1031</v>
      </c>
      <c r="G129" s="15">
        <v>13</v>
      </c>
      <c r="H129" s="15">
        <v>1018</v>
      </c>
      <c r="I129" s="16">
        <v>5</v>
      </c>
      <c r="J129" s="292">
        <v>1997</v>
      </c>
      <c r="K129" s="286">
        <v>2009</v>
      </c>
      <c r="L129" s="286">
        <v>2011</v>
      </c>
      <c r="M129" s="286"/>
      <c r="N129" s="285">
        <v>2012</v>
      </c>
      <c r="O129" s="281"/>
    </row>
    <row r="130" spans="1:15" ht="12.75">
      <c r="A130" s="26">
        <v>18</v>
      </c>
      <c r="B130" s="258" t="s">
        <v>596</v>
      </c>
      <c r="C130" s="14" t="s">
        <v>597</v>
      </c>
      <c r="D130" s="15">
        <v>57</v>
      </c>
      <c r="E130" s="15">
        <v>1350</v>
      </c>
      <c r="F130" s="15">
        <v>1403</v>
      </c>
      <c r="G130" s="15">
        <v>63</v>
      </c>
      <c r="H130" s="15">
        <v>1340</v>
      </c>
      <c r="I130" s="16">
        <v>7</v>
      </c>
      <c r="J130" s="292">
        <v>1998</v>
      </c>
      <c r="K130" s="286">
        <v>2003</v>
      </c>
      <c r="L130" s="286">
        <v>2009</v>
      </c>
      <c r="M130" s="286">
        <v>2011</v>
      </c>
      <c r="N130" s="285">
        <v>2012</v>
      </c>
      <c r="O130" s="281"/>
    </row>
    <row r="131" spans="1:15" ht="12.75">
      <c r="A131" s="26">
        <v>18</v>
      </c>
      <c r="B131" s="258" t="s">
        <v>598</v>
      </c>
      <c r="C131" s="14" t="s">
        <v>599</v>
      </c>
      <c r="D131" s="15">
        <v>49</v>
      </c>
      <c r="E131" s="15">
        <v>947</v>
      </c>
      <c r="F131" s="15">
        <v>969</v>
      </c>
      <c r="G131" s="15">
        <v>28</v>
      </c>
      <c r="H131" s="15">
        <v>941</v>
      </c>
      <c r="I131" s="16">
        <v>25</v>
      </c>
      <c r="J131" s="292">
        <v>1997</v>
      </c>
      <c r="K131" s="286">
        <v>2003</v>
      </c>
      <c r="L131" s="286">
        <v>2009</v>
      </c>
      <c r="M131" s="286">
        <v>2011</v>
      </c>
      <c r="N131" s="285">
        <v>2012</v>
      </c>
      <c r="O131" s="281"/>
    </row>
    <row r="132" spans="1:15" ht="12.75">
      <c r="A132" s="26">
        <v>18</v>
      </c>
      <c r="B132" s="258" t="s">
        <v>600</v>
      </c>
      <c r="C132" s="14" t="s">
        <v>601</v>
      </c>
      <c r="D132" s="15">
        <v>64</v>
      </c>
      <c r="E132" s="15">
        <v>2055</v>
      </c>
      <c r="F132" s="15">
        <v>2132</v>
      </c>
      <c r="G132" s="15">
        <v>76</v>
      </c>
      <c r="H132" s="15">
        <v>2056</v>
      </c>
      <c r="I132" s="16">
        <v>134</v>
      </c>
      <c r="J132" s="292">
        <v>1997</v>
      </c>
      <c r="K132" s="286">
        <v>2003</v>
      </c>
      <c r="L132" s="286">
        <v>2009</v>
      </c>
      <c r="M132" s="286">
        <v>2011</v>
      </c>
      <c r="N132" s="285">
        <v>2012</v>
      </c>
      <c r="O132" s="281"/>
    </row>
    <row r="133" spans="1:15" ht="12.75">
      <c r="A133" s="26">
        <v>18</v>
      </c>
      <c r="B133" s="258" t="s">
        <v>602</v>
      </c>
      <c r="C133" s="14" t="s">
        <v>603</v>
      </c>
      <c r="D133" s="15">
        <v>51</v>
      </c>
      <c r="E133" s="15">
        <v>986</v>
      </c>
      <c r="F133" s="15">
        <v>1185</v>
      </c>
      <c r="G133" s="15">
        <v>195</v>
      </c>
      <c r="H133" s="15">
        <v>990</v>
      </c>
      <c r="I133" s="16">
        <v>29</v>
      </c>
      <c r="J133" s="292">
        <v>1997</v>
      </c>
      <c r="K133" s="286">
        <v>2003</v>
      </c>
      <c r="L133" s="286">
        <v>2009</v>
      </c>
      <c r="M133" s="286">
        <v>2011</v>
      </c>
      <c r="N133" s="285">
        <v>2012</v>
      </c>
      <c r="O133" s="281"/>
    </row>
    <row r="134" spans="1:15" ht="12.75">
      <c r="A134" s="26">
        <v>15</v>
      </c>
      <c r="B134" s="258" t="s">
        <v>604</v>
      </c>
      <c r="C134" s="14" t="s">
        <v>605</v>
      </c>
      <c r="D134" s="15">
        <v>33</v>
      </c>
      <c r="E134" s="15">
        <v>767</v>
      </c>
      <c r="F134" s="15">
        <v>1024</v>
      </c>
      <c r="G134" s="15">
        <v>275</v>
      </c>
      <c r="H134" s="15">
        <v>749</v>
      </c>
      <c r="I134" s="16">
        <v>28</v>
      </c>
      <c r="J134" s="292">
        <v>1998</v>
      </c>
      <c r="K134" s="286">
        <v>2003</v>
      </c>
      <c r="L134" s="286">
        <v>2009</v>
      </c>
      <c r="M134" s="286">
        <v>2011</v>
      </c>
      <c r="N134" s="285">
        <v>2012</v>
      </c>
      <c r="O134" s="281"/>
    </row>
    <row r="135" spans="1:15" ht="12.75">
      <c r="A135" s="26">
        <v>15</v>
      </c>
      <c r="B135" s="258" t="s">
        <v>606</v>
      </c>
      <c r="C135" s="14" t="s">
        <v>607</v>
      </c>
      <c r="D135" s="15">
        <v>34</v>
      </c>
      <c r="E135" s="15">
        <v>937</v>
      </c>
      <c r="F135" s="15">
        <v>955</v>
      </c>
      <c r="G135" s="15">
        <v>18</v>
      </c>
      <c r="H135" s="15">
        <v>937</v>
      </c>
      <c r="I135" s="16">
        <v>77</v>
      </c>
      <c r="J135" s="292">
        <v>1997</v>
      </c>
      <c r="K135" s="286">
        <v>2003</v>
      </c>
      <c r="L135" s="286">
        <v>2009</v>
      </c>
      <c r="M135" s="286">
        <v>2011</v>
      </c>
      <c r="N135" s="285">
        <v>2012</v>
      </c>
      <c r="O135" s="281"/>
    </row>
    <row r="136" spans="1:15" ht="12.75">
      <c r="A136" s="26">
        <v>18</v>
      </c>
      <c r="B136" s="258" t="s">
        <v>608</v>
      </c>
      <c r="C136" s="14" t="s">
        <v>609</v>
      </c>
      <c r="D136" s="15">
        <v>36</v>
      </c>
      <c r="E136" s="15">
        <v>643</v>
      </c>
      <c r="F136" s="15">
        <v>668</v>
      </c>
      <c r="G136" s="15">
        <v>31</v>
      </c>
      <c r="H136" s="15">
        <v>637</v>
      </c>
      <c r="I136" s="16">
        <v>4</v>
      </c>
      <c r="J136" s="292">
        <v>1997</v>
      </c>
      <c r="K136" s="286">
        <v>2003</v>
      </c>
      <c r="L136" s="286">
        <v>2009</v>
      </c>
      <c r="M136" s="286">
        <v>2011</v>
      </c>
      <c r="N136" s="285">
        <v>2012</v>
      </c>
      <c r="O136" s="281"/>
    </row>
    <row r="137" spans="1:15" ht="12.75">
      <c r="A137" s="26">
        <v>18</v>
      </c>
      <c r="B137" s="258" t="s">
        <v>610</v>
      </c>
      <c r="C137" s="14" t="s">
        <v>611</v>
      </c>
      <c r="D137" s="15">
        <v>16</v>
      </c>
      <c r="E137" s="15">
        <v>343</v>
      </c>
      <c r="F137" s="15">
        <v>389</v>
      </c>
      <c r="G137" s="15">
        <v>49</v>
      </c>
      <c r="H137" s="15">
        <v>340</v>
      </c>
      <c r="I137" s="16">
        <v>6</v>
      </c>
      <c r="J137" s="292">
        <v>1998</v>
      </c>
      <c r="K137" s="286">
        <v>2003</v>
      </c>
      <c r="L137" s="286">
        <v>2009</v>
      </c>
      <c r="M137" s="286">
        <v>2011</v>
      </c>
      <c r="N137" s="285">
        <v>2012</v>
      </c>
      <c r="O137" s="281"/>
    </row>
    <row r="138" spans="1:15" ht="12.75">
      <c r="A138" s="26">
        <v>18</v>
      </c>
      <c r="B138" s="258" t="s">
        <v>612</v>
      </c>
      <c r="C138" s="14" t="s">
        <v>613</v>
      </c>
      <c r="D138" s="15">
        <v>42</v>
      </c>
      <c r="E138" s="15">
        <v>1214</v>
      </c>
      <c r="F138" s="15">
        <v>1267</v>
      </c>
      <c r="G138" s="15">
        <v>53</v>
      </c>
      <c r="H138" s="15">
        <v>1214</v>
      </c>
      <c r="I138" s="16">
        <v>32</v>
      </c>
      <c r="J138" s="292">
        <v>1995</v>
      </c>
      <c r="K138" s="286">
        <v>2001</v>
      </c>
      <c r="L138" s="286">
        <v>2004</v>
      </c>
      <c r="M138" s="286">
        <v>2010</v>
      </c>
      <c r="N138" s="286">
        <v>2011</v>
      </c>
      <c r="O138" s="283">
        <v>2012</v>
      </c>
    </row>
    <row r="139" spans="1:15" ht="12.75">
      <c r="A139" s="26">
        <v>18</v>
      </c>
      <c r="B139" s="258" t="s">
        <v>614</v>
      </c>
      <c r="C139" s="14" t="s">
        <v>615</v>
      </c>
      <c r="D139" s="15">
        <v>27</v>
      </c>
      <c r="E139" s="15">
        <v>703</v>
      </c>
      <c r="F139" s="15">
        <v>751</v>
      </c>
      <c r="G139" s="15">
        <v>20</v>
      </c>
      <c r="H139" s="15">
        <v>731</v>
      </c>
      <c r="I139" s="16">
        <v>103</v>
      </c>
      <c r="J139" s="292">
        <v>1997</v>
      </c>
      <c r="K139" s="286">
        <v>2003</v>
      </c>
      <c r="L139" s="286">
        <v>2009</v>
      </c>
      <c r="M139" s="286">
        <v>2011</v>
      </c>
      <c r="N139" s="285">
        <v>2012</v>
      </c>
      <c r="O139" s="281"/>
    </row>
    <row r="140" spans="1:15" ht="12.75">
      <c r="A140" s="26">
        <v>18</v>
      </c>
      <c r="B140" s="258" t="s">
        <v>616</v>
      </c>
      <c r="C140" s="14" t="s">
        <v>617</v>
      </c>
      <c r="D140" s="15">
        <v>61</v>
      </c>
      <c r="E140" s="15">
        <v>1903</v>
      </c>
      <c r="F140" s="15">
        <v>2413</v>
      </c>
      <c r="G140" s="15">
        <v>530</v>
      </c>
      <c r="H140" s="15">
        <v>1883</v>
      </c>
      <c r="I140" s="16">
        <v>69</v>
      </c>
      <c r="J140" s="292">
        <v>1997</v>
      </c>
      <c r="K140" s="286">
        <v>2003</v>
      </c>
      <c r="L140" s="286">
        <v>2009</v>
      </c>
      <c r="M140" s="286">
        <v>2011</v>
      </c>
      <c r="N140" s="285">
        <v>2012</v>
      </c>
      <c r="O140" s="281"/>
    </row>
    <row r="141" spans="1:15" ht="12.75">
      <c r="A141" s="26">
        <v>18</v>
      </c>
      <c r="B141" s="258" t="s">
        <v>618</v>
      </c>
      <c r="C141" s="14" t="s">
        <v>619</v>
      </c>
      <c r="D141" s="15">
        <v>45</v>
      </c>
      <c r="E141" s="15">
        <v>1457</v>
      </c>
      <c r="F141" s="15">
        <v>1602</v>
      </c>
      <c r="G141" s="15">
        <v>149</v>
      </c>
      <c r="H141" s="15">
        <v>1453</v>
      </c>
      <c r="I141" s="16">
        <v>16</v>
      </c>
      <c r="J141" s="292">
        <v>1992</v>
      </c>
      <c r="K141" s="286">
        <v>1998</v>
      </c>
      <c r="L141" s="286">
        <v>2003</v>
      </c>
      <c r="M141" s="286">
        <v>2009</v>
      </c>
      <c r="N141" s="286">
        <v>2011</v>
      </c>
      <c r="O141" s="283">
        <v>2012</v>
      </c>
    </row>
    <row r="142" spans="1:15" ht="12.75">
      <c r="A142" s="26">
        <v>15</v>
      </c>
      <c r="B142" s="258" t="s">
        <v>620</v>
      </c>
      <c r="C142" s="14" t="s">
        <v>621</v>
      </c>
      <c r="D142" s="15">
        <v>41</v>
      </c>
      <c r="E142" s="15">
        <v>494</v>
      </c>
      <c r="F142" s="15">
        <v>2112</v>
      </c>
      <c r="G142" s="15">
        <v>1914</v>
      </c>
      <c r="H142" s="15">
        <v>198</v>
      </c>
      <c r="I142" s="16">
        <v>70</v>
      </c>
      <c r="J142" s="292">
        <v>1998</v>
      </c>
      <c r="K142" s="286">
        <v>2003</v>
      </c>
      <c r="L142" s="286">
        <v>2009</v>
      </c>
      <c r="M142" s="286">
        <v>2011</v>
      </c>
      <c r="N142" s="285">
        <v>2012</v>
      </c>
      <c r="O142" s="281"/>
    </row>
    <row r="143" spans="1:15" ht="12.75">
      <c r="A143" s="26">
        <v>18</v>
      </c>
      <c r="B143" s="258" t="s">
        <v>622</v>
      </c>
      <c r="C143" s="14" t="s">
        <v>623</v>
      </c>
      <c r="D143" s="15">
        <v>32</v>
      </c>
      <c r="E143" s="15">
        <v>1014</v>
      </c>
      <c r="F143" s="15">
        <v>1132</v>
      </c>
      <c r="G143" s="15">
        <v>127</v>
      </c>
      <c r="H143" s="15">
        <v>1005</v>
      </c>
      <c r="I143" s="16">
        <v>27</v>
      </c>
      <c r="J143" s="292">
        <v>1998</v>
      </c>
      <c r="K143" s="286">
        <v>2003</v>
      </c>
      <c r="L143" s="286">
        <v>2009</v>
      </c>
      <c r="M143" s="286">
        <v>2011</v>
      </c>
      <c r="N143" s="285">
        <v>2012</v>
      </c>
      <c r="O143" s="281"/>
    </row>
    <row r="144" spans="1:15" ht="12.75">
      <c r="A144" s="26">
        <v>18</v>
      </c>
      <c r="B144" s="258" t="s">
        <v>624</v>
      </c>
      <c r="C144" s="14" t="s">
        <v>625</v>
      </c>
      <c r="D144" s="15">
        <v>21</v>
      </c>
      <c r="E144" s="15">
        <v>432</v>
      </c>
      <c r="F144" s="15">
        <v>1696</v>
      </c>
      <c r="G144" s="15">
        <v>1392</v>
      </c>
      <c r="H144" s="15">
        <v>304</v>
      </c>
      <c r="I144" s="16">
        <v>5</v>
      </c>
      <c r="J144" s="292">
        <v>1997</v>
      </c>
      <c r="K144" s="286">
        <v>2003</v>
      </c>
      <c r="L144" s="286">
        <v>2009</v>
      </c>
      <c r="M144" s="286">
        <v>2011</v>
      </c>
      <c r="N144" s="285">
        <v>2012</v>
      </c>
      <c r="O144" s="281"/>
    </row>
    <row r="145" spans="1:15" ht="12.75">
      <c r="A145" s="26">
        <v>6</v>
      </c>
      <c r="B145" s="258" t="s">
        <v>626</v>
      </c>
      <c r="C145" s="14" t="s">
        <v>627</v>
      </c>
      <c r="D145" s="15">
        <v>34</v>
      </c>
      <c r="E145" s="15">
        <v>329</v>
      </c>
      <c r="F145" s="15">
        <v>9671</v>
      </c>
      <c r="G145" s="15">
        <v>9380</v>
      </c>
      <c r="H145" s="15">
        <v>291</v>
      </c>
      <c r="I145" s="16">
        <v>88</v>
      </c>
      <c r="J145" s="292">
        <v>1999</v>
      </c>
      <c r="K145" s="286">
        <v>2004</v>
      </c>
      <c r="L145" s="286">
        <v>2010</v>
      </c>
      <c r="M145" s="286">
        <v>2011</v>
      </c>
      <c r="N145" s="285">
        <v>2012</v>
      </c>
      <c r="O145" s="281"/>
    </row>
    <row r="146" spans="1:15" ht="12.75">
      <c r="A146" s="26">
        <v>6</v>
      </c>
      <c r="B146" s="258" t="s">
        <v>628</v>
      </c>
      <c r="C146" s="14" t="s">
        <v>629</v>
      </c>
      <c r="D146" s="15">
        <v>90</v>
      </c>
      <c r="E146" s="15">
        <v>2281</v>
      </c>
      <c r="F146" s="15">
        <v>2336</v>
      </c>
      <c r="G146" s="15">
        <v>71</v>
      </c>
      <c r="H146" s="15">
        <v>2265</v>
      </c>
      <c r="I146" s="16">
        <v>6</v>
      </c>
      <c r="J146" s="292">
        <v>1998</v>
      </c>
      <c r="K146" s="286">
        <v>2003</v>
      </c>
      <c r="L146" s="286">
        <v>2009</v>
      </c>
      <c r="M146" s="286">
        <v>2011</v>
      </c>
      <c r="N146" s="285">
        <v>2012</v>
      </c>
      <c r="O146" s="281"/>
    </row>
    <row r="147" spans="1:15" ht="12.75">
      <c r="A147" s="26">
        <v>6</v>
      </c>
      <c r="B147" s="258" t="s">
        <v>630</v>
      </c>
      <c r="C147" s="14" t="s">
        <v>631</v>
      </c>
      <c r="D147" s="15">
        <v>45</v>
      </c>
      <c r="E147" s="15">
        <v>1221</v>
      </c>
      <c r="F147" s="15">
        <v>1258</v>
      </c>
      <c r="G147" s="15">
        <v>43</v>
      </c>
      <c r="H147" s="15">
        <v>1215</v>
      </c>
      <c r="I147" s="16">
        <v>40</v>
      </c>
      <c r="J147" s="292">
        <v>1997</v>
      </c>
      <c r="K147" s="286">
        <v>2003</v>
      </c>
      <c r="L147" s="286">
        <v>2009</v>
      </c>
      <c r="M147" s="286">
        <v>2011</v>
      </c>
      <c r="N147" s="285">
        <v>2012</v>
      </c>
      <c r="O147" s="281"/>
    </row>
    <row r="148" spans="1:15" ht="12.75">
      <c r="A148" s="26">
        <v>6</v>
      </c>
      <c r="B148" s="258" t="s">
        <v>632</v>
      </c>
      <c r="C148" s="14" t="s">
        <v>633</v>
      </c>
      <c r="D148" s="15">
        <v>65</v>
      </c>
      <c r="E148" s="15">
        <v>1711</v>
      </c>
      <c r="F148" s="15">
        <v>2110</v>
      </c>
      <c r="G148" s="15">
        <v>408</v>
      </c>
      <c r="H148" s="15">
        <v>1702</v>
      </c>
      <c r="I148" s="16">
        <v>41</v>
      </c>
      <c r="J148" s="292">
        <v>1998</v>
      </c>
      <c r="K148" s="286">
        <v>2003</v>
      </c>
      <c r="L148" s="286">
        <v>2009</v>
      </c>
      <c r="M148" s="286">
        <v>2011</v>
      </c>
      <c r="N148" s="285">
        <v>2012</v>
      </c>
      <c r="O148" s="281"/>
    </row>
    <row r="149" spans="1:15" ht="12.75">
      <c r="A149" s="26">
        <v>6</v>
      </c>
      <c r="B149" s="258" t="s">
        <v>634</v>
      </c>
      <c r="C149" s="14" t="s">
        <v>635</v>
      </c>
      <c r="D149" s="15">
        <v>1</v>
      </c>
      <c r="E149" s="15">
        <v>4</v>
      </c>
      <c r="F149" s="15">
        <v>4</v>
      </c>
      <c r="G149" s="15"/>
      <c r="H149" s="15">
        <v>4</v>
      </c>
      <c r="I149" s="16">
        <v>1</v>
      </c>
      <c r="J149" s="292">
        <v>1997</v>
      </c>
      <c r="K149" s="286">
        <v>2003</v>
      </c>
      <c r="L149" s="286">
        <v>2009</v>
      </c>
      <c r="M149" s="286">
        <v>2011</v>
      </c>
      <c r="N149" s="285">
        <v>2012</v>
      </c>
      <c r="O149" s="281"/>
    </row>
    <row r="150" spans="1:15" ht="12.75">
      <c r="A150" s="26">
        <v>6</v>
      </c>
      <c r="B150" s="258" t="s">
        <v>636</v>
      </c>
      <c r="C150" s="14" t="s">
        <v>637</v>
      </c>
      <c r="D150" s="15">
        <v>64</v>
      </c>
      <c r="E150" s="15">
        <v>1619</v>
      </c>
      <c r="F150" s="15">
        <v>1658</v>
      </c>
      <c r="G150" s="15">
        <v>48</v>
      </c>
      <c r="H150" s="15">
        <v>1610</v>
      </c>
      <c r="I150" s="16">
        <v>11</v>
      </c>
      <c r="J150" s="292">
        <v>1999</v>
      </c>
      <c r="K150" s="286">
        <v>2004</v>
      </c>
      <c r="L150" s="286">
        <v>2010</v>
      </c>
      <c r="M150" s="286">
        <v>2011</v>
      </c>
      <c r="N150" s="285">
        <v>2012</v>
      </c>
      <c r="O150" s="281"/>
    </row>
    <row r="151" spans="1:15" ht="12.75">
      <c r="A151" s="26">
        <v>6</v>
      </c>
      <c r="B151" s="258" t="s">
        <v>638</v>
      </c>
      <c r="C151" s="14" t="s">
        <v>639</v>
      </c>
      <c r="D151" s="15">
        <v>47</v>
      </c>
      <c r="E151" s="15">
        <v>1135</v>
      </c>
      <c r="F151" s="15">
        <v>1152</v>
      </c>
      <c r="G151" s="15">
        <v>24</v>
      </c>
      <c r="H151" s="15">
        <v>1128</v>
      </c>
      <c r="I151" s="16">
        <v>14</v>
      </c>
      <c r="J151" s="292">
        <v>1999</v>
      </c>
      <c r="K151" s="286">
        <v>2004</v>
      </c>
      <c r="L151" s="286">
        <v>2010</v>
      </c>
      <c r="M151" s="286">
        <v>2011</v>
      </c>
      <c r="N151" s="285">
        <v>2012</v>
      </c>
      <c r="O151" s="281"/>
    </row>
    <row r="152" spans="1:15" ht="12.75">
      <c r="A152" s="26">
        <v>6</v>
      </c>
      <c r="B152" s="258" t="s">
        <v>640</v>
      </c>
      <c r="C152" s="14" t="s">
        <v>641</v>
      </c>
      <c r="D152" s="15">
        <v>72</v>
      </c>
      <c r="E152" s="15">
        <v>1856</v>
      </c>
      <c r="F152" s="15">
        <v>1879</v>
      </c>
      <c r="G152" s="15">
        <v>25</v>
      </c>
      <c r="H152" s="15">
        <v>1854</v>
      </c>
      <c r="I152" s="16">
        <v>9</v>
      </c>
      <c r="J152" s="292">
        <v>1998</v>
      </c>
      <c r="K152" s="286">
        <v>2003</v>
      </c>
      <c r="L152" s="286">
        <v>2009</v>
      </c>
      <c r="M152" s="286">
        <v>2011</v>
      </c>
      <c r="N152" s="285">
        <v>2012</v>
      </c>
      <c r="O152" s="281"/>
    </row>
    <row r="153" spans="1:15" ht="12.75">
      <c r="A153" s="26">
        <v>6</v>
      </c>
      <c r="B153" s="258" t="s">
        <v>642</v>
      </c>
      <c r="C153" s="14" t="s">
        <v>643</v>
      </c>
      <c r="D153" s="15">
        <v>89</v>
      </c>
      <c r="E153" s="15">
        <v>1892</v>
      </c>
      <c r="F153" s="15">
        <v>2092</v>
      </c>
      <c r="G153" s="15">
        <v>206</v>
      </c>
      <c r="H153" s="15">
        <v>1886</v>
      </c>
      <c r="I153" s="16">
        <v>52</v>
      </c>
      <c r="J153" s="292">
        <v>2000</v>
      </c>
      <c r="K153" s="286">
        <v>2004</v>
      </c>
      <c r="L153" s="286">
        <v>2010</v>
      </c>
      <c r="M153" s="286">
        <v>2011</v>
      </c>
      <c r="N153" s="285">
        <v>2012</v>
      </c>
      <c r="O153" s="281"/>
    </row>
    <row r="154" spans="1:15" ht="12.75">
      <c r="A154" s="26">
        <v>6</v>
      </c>
      <c r="B154" s="258" t="s">
        <v>644</v>
      </c>
      <c r="C154" s="14" t="s">
        <v>645</v>
      </c>
      <c r="D154" s="15">
        <v>2</v>
      </c>
      <c r="E154" s="15">
        <v>7</v>
      </c>
      <c r="F154" s="15">
        <v>9</v>
      </c>
      <c r="G154" s="15"/>
      <c r="H154" s="15">
        <v>9</v>
      </c>
      <c r="I154" s="16">
        <v>2</v>
      </c>
      <c r="J154" s="292">
        <v>1998</v>
      </c>
      <c r="K154" s="286">
        <v>2003</v>
      </c>
      <c r="L154" s="286">
        <v>2009</v>
      </c>
      <c r="M154" s="286">
        <v>2011</v>
      </c>
      <c r="N154" s="285">
        <v>2012</v>
      </c>
      <c r="O154" s="281"/>
    </row>
    <row r="155" spans="1:15" ht="12.75">
      <c r="A155" s="26">
        <v>6</v>
      </c>
      <c r="B155" s="258" t="s">
        <v>646</v>
      </c>
      <c r="C155" s="14" t="s">
        <v>647</v>
      </c>
      <c r="D155" s="15">
        <v>71</v>
      </c>
      <c r="E155" s="15">
        <v>1703</v>
      </c>
      <c r="F155" s="15">
        <v>2232</v>
      </c>
      <c r="G155" s="15"/>
      <c r="H155" s="15">
        <v>2232</v>
      </c>
      <c r="I155" s="16">
        <v>475</v>
      </c>
      <c r="J155" s="292">
        <v>1993</v>
      </c>
      <c r="K155" s="286">
        <v>2001</v>
      </c>
      <c r="L155" s="286">
        <v>2004</v>
      </c>
      <c r="M155" s="286">
        <v>2010</v>
      </c>
      <c r="N155" s="286">
        <v>2011</v>
      </c>
      <c r="O155" s="283">
        <v>2012</v>
      </c>
    </row>
    <row r="156" spans="1:15" ht="12.75">
      <c r="A156" s="26">
        <v>19</v>
      </c>
      <c r="B156" s="258" t="s">
        <v>648</v>
      </c>
      <c r="C156" s="14" t="s">
        <v>649</v>
      </c>
      <c r="D156" s="15">
        <v>93</v>
      </c>
      <c r="E156" s="15">
        <v>1487</v>
      </c>
      <c r="F156" s="15">
        <v>2771</v>
      </c>
      <c r="G156" s="15">
        <v>1288</v>
      </c>
      <c r="H156" s="15">
        <v>1483</v>
      </c>
      <c r="I156" s="16">
        <v>99</v>
      </c>
      <c r="J156" s="292">
        <v>2000</v>
      </c>
      <c r="K156" s="286">
        <v>2004</v>
      </c>
      <c r="L156" s="286">
        <v>2010</v>
      </c>
      <c r="M156" s="286">
        <v>2011</v>
      </c>
      <c r="N156" s="285">
        <v>2012</v>
      </c>
      <c r="O156" s="281"/>
    </row>
    <row r="157" spans="1:15" ht="12.75">
      <c r="A157" s="26">
        <v>6</v>
      </c>
      <c r="B157" s="258" t="s">
        <v>650</v>
      </c>
      <c r="C157" s="14" t="s">
        <v>651</v>
      </c>
      <c r="D157" s="15">
        <v>26</v>
      </c>
      <c r="E157" s="15">
        <v>251</v>
      </c>
      <c r="F157" s="15">
        <v>2298</v>
      </c>
      <c r="G157" s="15">
        <v>2053</v>
      </c>
      <c r="H157" s="15">
        <v>245</v>
      </c>
      <c r="I157" s="16">
        <v>71</v>
      </c>
      <c r="J157" s="292">
        <v>1999</v>
      </c>
      <c r="K157" s="286">
        <v>2004</v>
      </c>
      <c r="L157" s="286">
        <v>2010</v>
      </c>
      <c r="M157" s="286">
        <v>2011</v>
      </c>
      <c r="N157" s="285">
        <v>2012</v>
      </c>
      <c r="O157" s="281"/>
    </row>
    <row r="158" spans="1:15" ht="12.75">
      <c r="A158" s="26">
        <v>19</v>
      </c>
      <c r="B158" s="258" t="s">
        <v>652</v>
      </c>
      <c r="C158" s="14" t="s">
        <v>653</v>
      </c>
      <c r="D158" s="15">
        <v>44</v>
      </c>
      <c r="E158" s="15">
        <v>609</v>
      </c>
      <c r="F158" s="15">
        <v>627</v>
      </c>
      <c r="G158" s="15"/>
      <c r="H158" s="15">
        <v>627</v>
      </c>
      <c r="I158" s="16">
        <v>98</v>
      </c>
      <c r="J158" s="292">
        <v>1998</v>
      </c>
      <c r="K158" s="286">
        <v>2003</v>
      </c>
      <c r="L158" s="286">
        <v>2009</v>
      </c>
      <c r="M158" s="286">
        <v>2011</v>
      </c>
      <c r="N158" s="285">
        <v>2012</v>
      </c>
      <c r="O158" s="281"/>
    </row>
    <row r="159" spans="1:15" ht="12.75">
      <c r="A159" s="26">
        <v>19</v>
      </c>
      <c r="B159" s="258" t="s">
        <v>654</v>
      </c>
      <c r="C159" s="14" t="s">
        <v>655</v>
      </c>
      <c r="D159" s="15">
        <v>84</v>
      </c>
      <c r="E159" s="15">
        <v>1541</v>
      </c>
      <c r="F159" s="15">
        <v>4933</v>
      </c>
      <c r="G159" s="15">
        <v>3607</v>
      </c>
      <c r="H159" s="15">
        <v>1326</v>
      </c>
      <c r="I159" s="16">
        <v>143</v>
      </c>
      <c r="J159" s="292">
        <v>1999</v>
      </c>
      <c r="K159" s="286">
        <v>2004</v>
      </c>
      <c r="L159" s="286">
        <v>2010</v>
      </c>
      <c r="M159" s="286">
        <v>2011</v>
      </c>
      <c r="N159" s="285">
        <v>2012</v>
      </c>
      <c r="O159" s="281"/>
    </row>
    <row r="160" spans="1:15" ht="12.75">
      <c r="A160" s="26">
        <v>19</v>
      </c>
      <c r="B160" s="258" t="s">
        <v>656</v>
      </c>
      <c r="C160" s="14" t="s">
        <v>657</v>
      </c>
      <c r="D160" s="15">
        <v>13</v>
      </c>
      <c r="E160" s="15">
        <v>71</v>
      </c>
      <c r="F160" s="15">
        <v>3279</v>
      </c>
      <c r="G160" s="15">
        <v>3218</v>
      </c>
      <c r="H160" s="15">
        <v>61</v>
      </c>
      <c r="I160" s="16">
        <v>38</v>
      </c>
      <c r="J160" s="292">
        <v>1993</v>
      </c>
      <c r="K160" s="286">
        <v>2001</v>
      </c>
      <c r="L160" s="286">
        <v>2004</v>
      </c>
      <c r="M160" s="286">
        <v>2010</v>
      </c>
      <c r="N160" s="286">
        <v>2011</v>
      </c>
      <c r="O160" s="283">
        <v>2012</v>
      </c>
    </row>
    <row r="161" spans="1:15" ht="12.75">
      <c r="A161" s="26">
        <v>19</v>
      </c>
      <c r="B161" s="258" t="s">
        <v>658</v>
      </c>
      <c r="C161" s="14" t="s">
        <v>659</v>
      </c>
      <c r="D161" s="15">
        <v>33</v>
      </c>
      <c r="E161" s="15">
        <v>442</v>
      </c>
      <c r="F161" s="15">
        <v>1029</v>
      </c>
      <c r="G161" s="15">
        <v>650</v>
      </c>
      <c r="H161" s="15">
        <v>379</v>
      </c>
      <c r="I161" s="16">
        <v>34</v>
      </c>
      <c r="J161" s="292">
        <v>1999</v>
      </c>
      <c r="K161" s="286">
        <v>2004</v>
      </c>
      <c r="L161" s="286">
        <v>2010</v>
      </c>
      <c r="M161" s="286">
        <v>2011</v>
      </c>
      <c r="N161" s="285">
        <v>2012</v>
      </c>
      <c r="O161" s="281"/>
    </row>
    <row r="162" spans="1:15" ht="12.75">
      <c r="A162" s="26">
        <v>19</v>
      </c>
      <c r="B162" s="258" t="s">
        <v>660</v>
      </c>
      <c r="C162" s="14" t="s">
        <v>661</v>
      </c>
      <c r="D162" s="15">
        <v>74</v>
      </c>
      <c r="E162" s="15">
        <v>2113</v>
      </c>
      <c r="F162" s="15">
        <v>2961</v>
      </c>
      <c r="G162" s="15">
        <v>851</v>
      </c>
      <c r="H162" s="15">
        <v>2110</v>
      </c>
      <c r="I162" s="16">
        <v>23</v>
      </c>
      <c r="J162" s="292">
        <v>2000</v>
      </c>
      <c r="K162" s="286">
        <v>2004</v>
      </c>
      <c r="L162" s="286">
        <v>2010</v>
      </c>
      <c r="M162" s="286">
        <v>2011</v>
      </c>
      <c r="N162" s="285">
        <v>2012</v>
      </c>
      <c r="O162" s="281"/>
    </row>
    <row r="163" spans="1:15" ht="12.75">
      <c r="A163" s="26">
        <v>19</v>
      </c>
      <c r="B163" s="258" t="s">
        <v>662</v>
      </c>
      <c r="C163" s="14" t="s">
        <v>663</v>
      </c>
      <c r="D163" s="15">
        <v>14</v>
      </c>
      <c r="E163" s="15">
        <v>136</v>
      </c>
      <c r="F163" s="15">
        <v>1033</v>
      </c>
      <c r="G163" s="15">
        <v>929</v>
      </c>
      <c r="H163" s="15">
        <v>104</v>
      </c>
      <c r="I163" s="16">
        <v>37</v>
      </c>
      <c r="J163" s="292">
        <v>1998</v>
      </c>
      <c r="K163" s="286">
        <v>2004</v>
      </c>
      <c r="L163" s="286">
        <v>2010</v>
      </c>
      <c r="M163" s="286">
        <v>2011</v>
      </c>
      <c r="N163" s="285">
        <v>2012</v>
      </c>
      <c r="O163" s="281"/>
    </row>
    <row r="164" spans="1:15" ht="12.75">
      <c r="A164" s="26">
        <v>19</v>
      </c>
      <c r="B164" s="258" t="s">
        <v>664</v>
      </c>
      <c r="C164" s="14" t="s">
        <v>665</v>
      </c>
      <c r="D164" s="15">
        <v>52</v>
      </c>
      <c r="E164" s="15">
        <v>2255</v>
      </c>
      <c r="F164" s="15">
        <v>3056</v>
      </c>
      <c r="G164" s="15">
        <v>827</v>
      </c>
      <c r="H164" s="15">
        <v>2229</v>
      </c>
      <c r="I164" s="16">
        <v>83</v>
      </c>
      <c r="J164" s="292">
        <v>2000</v>
      </c>
      <c r="K164" s="286">
        <v>2004</v>
      </c>
      <c r="L164" s="286">
        <v>2010</v>
      </c>
      <c r="M164" s="286">
        <v>2011</v>
      </c>
      <c r="N164" s="285">
        <v>2012</v>
      </c>
      <c r="O164" s="281"/>
    </row>
    <row r="165" spans="1:15" ht="12.75">
      <c r="A165" s="26">
        <v>19</v>
      </c>
      <c r="B165" s="258" t="s">
        <v>666</v>
      </c>
      <c r="C165" s="14" t="s">
        <v>667</v>
      </c>
      <c r="D165" s="15">
        <v>1</v>
      </c>
      <c r="E165" s="15">
        <v>24</v>
      </c>
      <c r="F165" s="15">
        <v>24</v>
      </c>
      <c r="G165" s="15"/>
      <c r="H165" s="15">
        <v>24</v>
      </c>
      <c r="I165" s="16">
        <v>12</v>
      </c>
      <c r="J165" s="292">
        <v>2000</v>
      </c>
      <c r="K165" s="286">
        <v>2004</v>
      </c>
      <c r="L165" s="286">
        <v>2010</v>
      </c>
      <c r="M165" s="286">
        <v>2011</v>
      </c>
      <c r="N165" s="285">
        <v>2012</v>
      </c>
      <c r="O165" s="281"/>
    </row>
    <row r="166" spans="1:15" ht="12.75">
      <c r="A166" s="26">
        <v>19</v>
      </c>
      <c r="B166" s="258" t="s">
        <v>668</v>
      </c>
      <c r="C166" s="14" t="s">
        <v>669</v>
      </c>
      <c r="D166" s="15">
        <v>5</v>
      </c>
      <c r="E166" s="15">
        <v>37</v>
      </c>
      <c r="F166" s="15">
        <v>610</v>
      </c>
      <c r="G166" s="15">
        <v>576</v>
      </c>
      <c r="H166" s="15">
        <v>34</v>
      </c>
      <c r="I166" s="16">
        <v>21</v>
      </c>
      <c r="J166" s="292">
        <v>1997</v>
      </c>
      <c r="K166" s="286">
        <v>2003</v>
      </c>
      <c r="L166" s="286">
        <v>2009</v>
      </c>
      <c r="M166" s="286">
        <v>2011</v>
      </c>
      <c r="N166" s="285">
        <v>2012</v>
      </c>
      <c r="O166" s="281"/>
    </row>
    <row r="167" spans="1:15" ht="12.75">
      <c r="A167" s="26">
        <v>19</v>
      </c>
      <c r="B167" s="258" t="s">
        <v>670</v>
      </c>
      <c r="C167" s="14" t="s">
        <v>671</v>
      </c>
      <c r="D167" s="15">
        <v>42</v>
      </c>
      <c r="E167" s="15">
        <v>750</v>
      </c>
      <c r="F167" s="15">
        <v>770</v>
      </c>
      <c r="G167" s="15"/>
      <c r="H167" s="15">
        <v>770</v>
      </c>
      <c r="I167" s="16">
        <v>257</v>
      </c>
      <c r="J167" s="292">
        <v>1999</v>
      </c>
      <c r="K167" s="286">
        <v>2004</v>
      </c>
      <c r="L167" s="286">
        <v>2010</v>
      </c>
      <c r="M167" s="286">
        <v>2011</v>
      </c>
      <c r="N167" s="285">
        <v>2012</v>
      </c>
      <c r="O167" s="281"/>
    </row>
    <row r="168" spans="1:15" ht="12.75">
      <c r="A168" s="26">
        <v>19</v>
      </c>
      <c r="B168" s="258" t="s">
        <v>672</v>
      </c>
      <c r="C168" s="14" t="s">
        <v>673</v>
      </c>
      <c r="D168" s="15">
        <v>45</v>
      </c>
      <c r="E168" s="15">
        <v>761</v>
      </c>
      <c r="F168" s="15">
        <v>951</v>
      </c>
      <c r="G168" s="15">
        <v>187</v>
      </c>
      <c r="H168" s="15">
        <v>764</v>
      </c>
      <c r="I168" s="16">
        <v>215</v>
      </c>
      <c r="J168" s="292">
        <v>2000</v>
      </c>
      <c r="K168" s="286">
        <v>2004</v>
      </c>
      <c r="L168" s="286">
        <v>2010</v>
      </c>
      <c r="M168" s="286">
        <v>2011</v>
      </c>
      <c r="N168" s="285">
        <v>2012</v>
      </c>
      <c r="O168" s="281"/>
    </row>
    <row r="169" spans="1:15" ht="12.75">
      <c r="A169" s="26">
        <v>19</v>
      </c>
      <c r="B169" s="258" t="s">
        <v>674</v>
      </c>
      <c r="C169" s="14" t="s">
        <v>675</v>
      </c>
      <c r="D169" s="15">
        <v>94</v>
      </c>
      <c r="E169" s="15">
        <v>2012</v>
      </c>
      <c r="F169" s="15">
        <v>2738</v>
      </c>
      <c r="G169" s="15"/>
      <c r="H169" s="15">
        <v>2738</v>
      </c>
      <c r="I169" s="16">
        <v>1857</v>
      </c>
      <c r="J169" s="292">
        <v>2000</v>
      </c>
      <c r="K169" s="286">
        <v>2004</v>
      </c>
      <c r="L169" s="286">
        <v>2010</v>
      </c>
      <c r="M169" s="286">
        <v>2011</v>
      </c>
      <c r="N169" s="285">
        <v>2012</v>
      </c>
      <c r="O169" s="281"/>
    </row>
    <row r="170" spans="1:15" ht="12.75">
      <c r="A170" s="26">
        <v>19</v>
      </c>
      <c r="B170" s="258" t="s">
        <v>676</v>
      </c>
      <c r="C170" s="14" t="s">
        <v>677</v>
      </c>
      <c r="D170" s="15">
        <v>48</v>
      </c>
      <c r="E170" s="15">
        <v>475</v>
      </c>
      <c r="F170" s="15">
        <v>2815</v>
      </c>
      <c r="G170" s="15">
        <v>2575</v>
      </c>
      <c r="H170" s="15">
        <v>240</v>
      </c>
      <c r="I170" s="16">
        <v>55</v>
      </c>
      <c r="J170" s="292">
        <v>2000</v>
      </c>
      <c r="K170" s="286">
        <v>2004</v>
      </c>
      <c r="L170" s="286">
        <v>2010</v>
      </c>
      <c r="M170" s="286">
        <v>2011</v>
      </c>
      <c r="N170" s="285">
        <v>2012</v>
      </c>
      <c r="O170" s="281"/>
    </row>
    <row r="171" spans="1:15" ht="12.75">
      <c r="A171" s="26">
        <v>19</v>
      </c>
      <c r="B171" s="258" t="s">
        <v>678</v>
      </c>
      <c r="C171" s="14" t="s">
        <v>679</v>
      </c>
      <c r="D171" s="15">
        <v>76</v>
      </c>
      <c r="E171" s="15">
        <v>1425</v>
      </c>
      <c r="F171" s="15">
        <v>1447</v>
      </c>
      <c r="G171" s="15">
        <v>2</v>
      </c>
      <c r="H171" s="15">
        <v>1445</v>
      </c>
      <c r="I171" s="16">
        <v>90</v>
      </c>
      <c r="J171" s="292">
        <v>1998</v>
      </c>
      <c r="K171" s="286">
        <v>2003</v>
      </c>
      <c r="L171" s="286">
        <v>2009</v>
      </c>
      <c r="M171" s="286">
        <v>2011</v>
      </c>
      <c r="N171" s="285">
        <v>2012</v>
      </c>
      <c r="O171" s="281"/>
    </row>
    <row r="172" spans="1:15" ht="12.75">
      <c r="A172" s="26">
        <v>19</v>
      </c>
      <c r="B172" s="258" t="s">
        <v>680</v>
      </c>
      <c r="C172" s="14" t="s">
        <v>681</v>
      </c>
      <c r="D172" s="15">
        <v>70</v>
      </c>
      <c r="E172" s="15">
        <v>1123</v>
      </c>
      <c r="F172" s="15">
        <v>1144</v>
      </c>
      <c r="G172" s="15">
        <v>18</v>
      </c>
      <c r="H172" s="15">
        <v>1126</v>
      </c>
      <c r="I172" s="16">
        <v>56</v>
      </c>
      <c r="J172" s="292">
        <v>1999</v>
      </c>
      <c r="K172" s="286">
        <v>2004</v>
      </c>
      <c r="L172" s="286">
        <v>2010</v>
      </c>
      <c r="M172" s="286">
        <v>2011</v>
      </c>
      <c r="N172" s="285">
        <v>2012</v>
      </c>
      <c r="O172" s="281"/>
    </row>
    <row r="173" spans="1:15" ht="12.75">
      <c r="A173" s="26">
        <v>19</v>
      </c>
      <c r="B173" s="258" t="s">
        <v>682</v>
      </c>
      <c r="C173" s="14" t="s">
        <v>372</v>
      </c>
      <c r="D173" s="15">
        <v>89</v>
      </c>
      <c r="E173" s="15">
        <v>1929</v>
      </c>
      <c r="F173" s="15">
        <v>1940</v>
      </c>
      <c r="G173" s="15"/>
      <c r="H173" s="15">
        <v>1940</v>
      </c>
      <c r="I173" s="16">
        <v>71</v>
      </c>
      <c r="J173" s="292">
        <v>1999</v>
      </c>
      <c r="K173" s="286">
        <v>2004</v>
      </c>
      <c r="L173" s="286">
        <v>2010</v>
      </c>
      <c r="M173" s="286">
        <v>2011</v>
      </c>
      <c r="N173" s="285">
        <v>2012</v>
      </c>
      <c r="O173" s="281"/>
    </row>
    <row r="174" spans="1:15" ht="12.75">
      <c r="A174" s="26">
        <v>19</v>
      </c>
      <c r="B174" s="258" t="s">
        <v>683</v>
      </c>
      <c r="C174" s="14" t="s">
        <v>684</v>
      </c>
      <c r="D174" s="15">
        <v>97</v>
      </c>
      <c r="E174" s="15">
        <v>1876</v>
      </c>
      <c r="F174" s="15">
        <v>1890</v>
      </c>
      <c r="G174" s="15"/>
      <c r="H174" s="15">
        <v>1890</v>
      </c>
      <c r="I174" s="16">
        <v>90</v>
      </c>
      <c r="J174" s="292">
        <v>1998</v>
      </c>
      <c r="K174" s="286">
        <v>2003</v>
      </c>
      <c r="L174" s="286">
        <v>2009</v>
      </c>
      <c r="M174" s="286">
        <v>2011</v>
      </c>
      <c r="N174" s="285">
        <v>2012</v>
      </c>
      <c r="O174" s="281"/>
    </row>
    <row r="175" spans="1:15" ht="12.75">
      <c r="A175" s="26">
        <v>19</v>
      </c>
      <c r="B175" s="258" t="s">
        <v>685</v>
      </c>
      <c r="C175" s="14" t="s">
        <v>686</v>
      </c>
      <c r="D175" s="15">
        <v>49</v>
      </c>
      <c r="E175" s="15">
        <v>1952</v>
      </c>
      <c r="F175" s="15">
        <v>1956</v>
      </c>
      <c r="G175" s="15"/>
      <c r="H175" s="15">
        <v>1956</v>
      </c>
      <c r="I175" s="16">
        <v>5</v>
      </c>
      <c r="J175" s="292">
        <v>1999</v>
      </c>
      <c r="K175" s="286">
        <v>2004</v>
      </c>
      <c r="L175" s="286">
        <v>2010</v>
      </c>
      <c r="M175" s="286">
        <v>2011</v>
      </c>
      <c r="N175" s="285">
        <v>2012</v>
      </c>
      <c r="O175" s="281"/>
    </row>
    <row r="176" spans="1:15" ht="12.75">
      <c r="A176" s="26">
        <v>19</v>
      </c>
      <c r="B176" s="258" t="s">
        <v>687</v>
      </c>
      <c r="C176" s="14" t="s">
        <v>688</v>
      </c>
      <c r="D176" s="15">
        <v>67</v>
      </c>
      <c r="E176" s="15">
        <v>2002</v>
      </c>
      <c r="F176" s="15">
        <v>2032</v>
      </c>
      <c r="G176" s="15"/>
      <c r="H176" s="15">
        <v>2032</v>
      </c>
      <c r="I176" s="16">
        <v>386</v>
      </c>
      <c r="J176" s="292">
        <v>1999</v>
      </c>
      <c r="K176" s="286">
        <v>2004</v>
      </c>
      <c r="L176" s="286">
        <v>2010</v>
      </c>
      <c r="M176" s="286">
        <v>2011</v>
      </c>
      <c r="N176" s="285">
        <v>2012</v>
      </c>
      <c r="O176" s="281"/>
    </row>
    <row r="177" spans="1:15" ht="12.75">
      <c r="A177" s="26">
        <v>19</v>
      </c>
      <c r="B177" s="258" t="s">
        <v>689</v>
      </c>
      <c r="C177" s="14" t="s">
        <v>690</v>
      </c>
      <c r="D177" s="15">
        <v>66</v>
      </c>
      <c r="E177" s="15">
        <v>1274</v>
      </c>
      <c r="F177" s="15">
        <v>1276</v>
      </c>
      <c r="G177" s="15"/>
      <c r="H177" s="15">
        <v>1276</v>
      </c>
      <c r="I177" s="16">
        <v>14</v>
      </c>
      <c r="J177" s="292">
        <v>1998</v>
      </c>
      <c r="K177" s="286">
        <v>2003</v>
      </c>
      <c r="L177" s="286">
        <v>2009</v>
      </c>
      <c r="M177" s="286">
        <v>2011</v>
      </c>
      <c r="N177" s="285">
        <v>2012</v>
      </c>
      <c r="O177" s="281"/>
    </row>
    <row r="178" spans="1:15" ht="12.75">
      <c r="A178" s="26">
        <v>19</v>
      </c>
      <c r="B178" s="258" t="s">
        <v>691</v>
      </c>
      <c r="C178" s="14" t="s">
        <v>692</v>
      </c>
      <c r="D178" s="15">
        <v>72</v>
      </c>
      <c r="E178" s="15">
        <v>1961</v>
      </c>
      <c r="F178" s="15">
        <v>3610</v>
      </c>
      <c r="G178" s="15">
        <v>2049</v>
      </c>
      <c r="H178" s="15">
        <v>1561</v>
      </c>
      <c r="I178" s="16">
        <v>84</v>
      </c>
      <c r="J178" s="292">
        <v>1998</v>
      </c>
      <c r="K178" s="286">
        <v>2003</v>
      </c>
      <c r="L178" s="286">
        <v>2009</v>
      </c>
      <c r="M178" s="286">
        <v>2011</v>
      </c>
      <c r="N178" s="285">
        <v>2012</v>
      </c>
      <c r="O178" s="281"/>
    </row>
    <row r="179" spans="1:15" ht="12.75">
      <c r="A179" s="26">
        <v>19</v>
      </c>
      <c r="B179" s="258" t="s">
        <v>693</v>
      </c>
      <c r="C179" s="14" t="s">
        <v>694</v>
      </c>
      <c r="D179" s="15">
        <v>71</v>
      </c>
      <c r="E179" s="15">
        <v>1402</v>
      </c>
      <c r="F179" s="15">
        <v>1409</v>
      </c>
      <c r="G179" s="15"/>
      <c r="H179" s="15">
        <v>1409</v>
      </c>
      <c r="I179" s="16">
        <v>21</v>
      </c>
      <c r="J179" s="292">
        <v>1998</v>
      </c>
      <c r="K179" s="286">
        <v>2003</v>
      </c>
      <c r="L179" s="286">
        <v>2009</v>
      </c>
      <c r="M179" s="286">
        <v>2011</v>
      </c>
      <c r="N179" s="285">
        <v>2012</v>
      </c>
      <c r="O179" s="281"/>
    </row>
    <row r="180" spans="1:15" ht="12.75">
      <c r="A180" s="26">
        <v>19</v>
      </c>
      <c r="B180" s="258" t="s">
        <v>695</v>
      </c>
      <c r="C180" s="14" t="s">
        <v>696</v>
      </c>
      <c r="D180" s="15">
        <v>94</v>
      </c>
      <c r="E180" s="15">
        <v>1943</v>
      </c>
      <c r="F180" s="15">
        <v>1952</v>
      </c>
      <c r="G180" s="15"/>
      <c r="H180" s="15">
        <v>1952</v>
      </c>
      <c r="I180" s="16">
        <v>35</v>
      </c>
      <c r="J180" s="292">
        <v>2000</v>
      </c>
      <c r="K180" s="286">
        <v>2004</v>
      </c>
      <c r="L180" s="286">
        <v>2010</v>
      </c>
      <c r="M180" s="286">
        <v>2011</v>
      </c>
      <c r="N180" s="285">
        <v>2012</v>
      </c>
      <c r="O180" s="281"/>
    </row>
    <row r="181" spans="1:15" ht="12.75">
      <c r="A181" s="26">
        <v>19</v>
      </c>
      <c r="B181" s="258" t="s">
        <v>697</v>
      </c>
      <c r="C181" s="14" t="s">
        <v>698</v>
      </c>
      <c r="D181" s="15">
        <v>79</v>
      </c>
      <c r="E181" s="15">
        <v>1095</v>
      </c>
      <c r="F181" s="15">
        <v>1099</v>
      </c>
      <c r="G181" s="15"/>
      <c r="H181" s="15">
        <v>1099</v>
      </c>
      <c r="I181" s="16">
        <v>28</v>
      </c>
      <c r="J181" s="292">
        <v>2000</v>
      </c>
      <c r="K181" s="286">
        <v>2000</v>
      </c>
      <c r="L181" s="286">
        <v>2004</v>
      </c>
      <c r="M181" s="286">
        <v>2010</v>
      </c>
      <c r="N181" s="286">
        <v>2011</v>
      </c>
      <c r="O181" s="283">
        <v>2012</v>
      </c>
    </row>
    <row r="182" spans="1:15" ht="12.75">
      <c r="A182" s="26">
        <v>19</v>
      </c>
      <c r="B182" s="258" t="s">
        <v>699</v>
      </c>
      <c r="C182" s="14" t="s">
        <v>698</v>
      </c>
      <c r="D182" s="15">
        <v>73</v>
      </c>
      <c r="E182" s="15">
        <v>1379</v>
      </c>
      <c r="F182" s="15">
        <v>1382</v>
      </c>
      <c r="G182" s="15"/>
      <c r="H182" s="15">
        <v>1382</v>
      </c>
      <c r="I182" s="16">
        <v>17</v>
      </c>
      <c r="J182" s="292">
        <v>1999</v>
      </c>
      <c r="K182" s="286">
        <v>2004</v>
      </c>
      <c r="L182" s="286">
        <v>2010</v>
      </c>
      <c r="M182" s="286">
        <v>2011</v>
      </c>
      <c r="N182" s="285">
        <v>2012</v>
      </c>
      <c r="O182" s="281"/>
    </row>
    <row r="183" spans="1:15" ht="12.75">
      <c r="A183" s="26">
        <v>19</v>
      </c>
      <c r="B183" s="258" t="s">
        <v>700</v>
      </c>
      <c r="C183" s="14" t="s">
        <v>698</v>
      </c>
      <c r="D183" s="15">
        <v>49</v>
      </c>
      <c r="E183" s="15">
        <v>678</v>
      </c>
      <c r="F183" s="15">
        <v>685</v>
      </c>
      <c r="G183" s="15"/>
      <c r="H183" s="15">
        <v>685</v>
      </c>
      <c r="I183" s="16">
        <v>81</v>
      </c>
      <c r="J183" s="292">
        <v>1998</v>
      </c>
      <c r="K183" s="286">
        <v>2003</v>
      </c>
      <c r="L183" s="286">
        <v>2009</v>
      </c>
      <c r="M183" s="286">
        <v>2011</v>
      </c>
      <c r="N183" s="285">
        <v>2012</v>
      </c>
      <c r="O183" s="281"/>
    </row>
    <row r="184" spans="1:15" ht="12.75">
      <c r="A184" s="26">
        <v>19</v>
      </c>
      <c r="B184" s="258" t="s">
        <v>701</v>
      </c>
      <c r="C184" s="14" t="s">
        <v>702</v>
      </c>
      <c r="D184" s="15">
        <v>45</v>
      </c>
      <c r="E184" s="15">
        <v>756</v>
      </c>
      <c r="F184" s="15">
        <v>759</v>
      </c>
      <c r="G184" s="15"/>
      <c r="H184" s="15">
        <v>759</v>
      </c>
      <c r="I184" s="16">
        <v>140</v>
      </c>
      <c r="J184" s="292">
        <v>2000</v>
      </c>
      <c r="K184" s="286">
        <v>2004</v>
      </c>
      <c r="L184" s="286">
        <v>2010</v>
      </c>
      <c r="M184" s="286">
        <v>2011</v>
      </c>
      <c r="N184" s="285">
        <v>2012</v>
      </c>
      <c r="O184" s="281"/>
    </row>
    <row r="185" spans="1:15" ht="12.75">
      <c r="A185" s="26">
        <v>19</v>
      </c>
      <c r="B185" s="258" t="s">
        <v>703</v>
      </c>
      <c r="C185" s="14" t="s">
        <v>704</v>
      </c>
      <c r="D185" s="15">
        <v>93</v>
      </c>
      <c r="E185" s="15">
        <v>1906</v>
      </c>
      <c r="F185" s="15">
        <v>3048</v>
      </c>
      <c r="G185" s="15"/>
      <c r="H185" s="15">
        <v>3048</v>
      </c>
      <c r="I185" s="16">
        <v>1814</v>
      </c>
      <c r="J185" s="292">
        <v>2000</v>
      </c>
      <c r="K185" s="286">
        <v>2004</v>
      </c>
      <c r="L185" s="286">
        <v>2010</v>
      </c>
      <c r="M185" s="286">
        <v>2011</v>
      </c>
      <c r="N185" s="285">
        <v>2012</v>
      </c>
      <c r="O185" s="281"/>
    </row>
    <row r="186" spans="1:15" ht="12.75">
      <c r="A186" s="26">
        <v>19</v>
      </c>
      <c r="B186" s="258" t="s">
        <v>705</v>
      </c>
      <c r="C186" s="14" t="s">
        <v>706</v>
      </c>
      <c r="D186" s="15">
        <v>31</v>
      </c>
      <c r="E186" s="15">
        <v>611</v>
      </c>
      <c r="F186" s="15">
        <v>615</v>
      </c>
      <c r="G186" s="15">
        <v>3</v>
      </c>
      <c r="H186" s="15">
        <v>612</v>
      </c>
      <c r="I186" s="16">
        <v>31</v>
      </c>
      <c r="J186" s="292">
        <v>2000</v>
      </c>
      <c r="K186" s="286">
        <v>2004</v>
      </c>
      <c r="L186" s="286">
        <v>2010</v>
      </c>
      <c r="M186" s="286">
        <v>2011</v>
      </c>
      <c r="N186" s="285">
        <v>2012</v>
      </c>
      <c r="O186" s="281"/>
    </row>
    <row r="187" spans="1:15" ht="12.75">
      <c r="A187" s="26">
        <v>19</v>
      </c>
      <c r="B187" s="258" t="s">
        <v>707</v>
      </c>
      <c r="C187" s="14" t="s">
        <v>708</v>
      </c>
      <c r="D187" s="15">
        <v>29</v>
      </c>
      <c r="E187" s="15">
        <v>637</v>
      </c>
      <c r="F187" s="15">
        <v>638</v>
      </c>
      <c r="G187" s="15"/>
      <c r="H187" s="15">
        <v>638</v>
      </c>
      <c r="I187" s="16">
        <v>5</v>
      </c>
      <c r="J187" s="292">
        <v>2001</v>
      </c>
      <c r="K187" s="286">
        <v>2004</v>
      </c>
      <c r="L187" s="286">
        <v>2010</v>
      </c>
      <c r="M187" s="286">
        <v>2011</v>
      </c>
      <c r="N187" s="285">
        <v>2012</v>
      </c>
      <c r="O187" s="281"/>
    </row>
    <row r="188" spans="1:15" ht="12.75">
      <c r="A188" s="26">
        <v>19</v>
      </c>
      <c r="B188" s="258" t="s">
        <v>709</v>
      </c>
      <c r="C188" s="14" t="s">
        <v>710</v>
      </c>
      <c r="D188" s="15">
        <v>87</v>
      </c>
      <c r="E188" s="15">
        <v>2259</v>
      </c>
      <c r="F188" s="15">
        <v>2336</v>
      </c>
      <c r="G188" s="15"/>
      <c r="H188" s="15">
        <v>2336</v>
      </c>
      <c r="I188" s="16">
        <v>578</v>
      </c>
      <c r="J188" s="292">
        <v>1998</v>
      </c>
      <c r="K188" s="286">
        <v>2004</v>
      </c>
      <c r="L188" s="286">
        <v>2010</v>
      </c>
      <c r="M188" s="286">
        <v>2011</v>
      </c>
      <c r="N188" s="285">
        <v>2012</v>
      </c>
      <c r="O188" s="281"/>
    </row>
    <row r="189" spans="1:15" ht="12.75">
      <c r="A189" s="26">
        <v>19</v>
      </c>
      <c r="B189" s="258" t="s">
        <v>711</v>
      </c>
      <c r="C189" s="14" t="s">
        <v>712</v>
      </c>
      <c r="D189" s="15">
        <v>49</v>
      </c>
      <c r="E189" s="15">
        <v>702</v>
      </c>
      <c r="F189" s="15">
        <v>709</v>
      </c>
      <c r="G189" s="15"/>
      <c r="H189" s="15">
        <v>709</v>
      </c>
      <c r="I189" s="16">
        <v>60</v>
      </c>
      <c r="J189" s="292">
        <v>1998</v>
      </c>
      <c r="K189" s="286">
        <v>2009</v>
      </c>
      <c r="L189" s="286">
        <v>2011</v>
      </c>
      <c r="M189" s="286"/>
      <c r="N189" s="285">
        <v>2012</v>
      </c>
      <c r="O189" s="281"/>
    </row>
    <row r="190" spans="1:15" ht="12.75">
      <c r="A190" s="26">
        <v>19</v>
      </c>
      <c r="B190" s="258" t="s">
        <v>713</v>
      </c>
      <c r="C190" s="14" t="s">
        <v>714</v>
      </c>
      <c r="D190" s="15">
        <v>24</v>
      </c>
      <c r="E190" s="15">
        <v>567</v>
      </c>
      <c r="F190" s="15">
        <v>567</v>
      </c>
      <c r="G190" s="15"/>
      <c r="H190" s="15">
        <v>567</v>
      </c>
      <c r="I190" s="16">
        <v>263</v>
      </c>
      <c r="J190" s="292">
        <v>2001</v>
      </c>
      <c r="K190" s="286">
        <v>2004</v>
      </c>
      <c r="L190" s="286">
        <v>2010</v>
      </c>
      <c r="M190" s="286">
        <v>2011</v>
      </c>
      <c r="N190" s="285">
        <v>2012</v>
      </c>
      <c r="O190" s="281"/>
    </row>
    <row r="191" spans="1:15" ht="12.75">
      <c r="A191" s="26">
        <v>19</v>
      </c>
      <c r="B191" s="258" t="s">
        <v>715</v>
      </c>
      <c r="C191" s="14" t="s">
        <v>716</v>
      </c>
      <c r="D191" s="15">
        <v>27</v>
      </c>
      <c r="E191" s="15">
        <v>568</v>
      </c>
      <c r="F191" s="15">
        <v>582</v>
      </c>
      <c r="G191" s="15">
        <v>6</v>
      </c>
      <c r="H191" s="15">
        <v>576</v>
      </c>
      <c r="I191" s="16">
        <v>284</v>
      </c>
      <c r="J191" s="292">
        <v>2001</v>
      </c>
      <c r="K191" s="286">
        <v>2005</v>
      </c>
      <c r="L191" s="286">
        <v>2010</v>
      </c>
      <c r="M191" s="286">
        <v>2011</v>
      </c>
      <c r="N191" s="285">
        <v>2012</v>
      </c>
      <c r="O191" s="281"/>
    </row>
    <row r="192" spans="1:15" ht="12.75">
      <c r="A192" s="26">
        <v>19</v>
      </c>
      <c r="B192" s="258" t="s">
        <v>717</v>
      </c>
      <c r="C192" s="14" t="s">
        <v>718</v>
      </c>
      <c r="D192" s="15">
        <v>72</v>
      </c>
      <c r="E192" s="15">
        <v>1755</v>
      </c>
      <c r="F192" s="15">
        <v>2009</v>
      </c>
      <c r="G192" s="15"/>
      <c r="H192" s="15">
        <v>2009</v>
      </c>
      <c r="I192" s="16">
        <v>1650</v>
      </c>
      <c r="J192" s="292">
        <v>1998</v>
      </c>
      <c r="K192" s="286">
        <v>2009</v>
      </c>
      <c r="L192" s="286">
        <v>2011</v>
      </c>
      <c r="M192" s="286"/>
      <c r="N192" s="285">
        <v>2012</v>
      </c>
      <c r="O192" s="281"/>
    </row>
    <row r="193" spans="1:15" ht="12.75">
      <c r="A193" s="26">
        <v>19</v>
      </c>
      <c r="B193" s="258" t="s">
        <v>719</v>
      </c>
      <c r="C193" s="14" t="s">
        <v>716</v>
      </c>
      <c r="D193" s="15">
        <v>32</v>
      </c>
      <c r="E193" s="15">
        <v>1343</v>
      </c>
      <c r="F193" s="15">
        <v>1363</v>
      </c>
      <c r="G193" s="15">
        <v>21</v>
      </c>
      <c r="H193" s="15">
        <v>1342</v>
      </c>
      <c r="I193" s="16">
        <v>24</v>
      </c>
      <c r="J193" s="292">
        <v>2000</v>
      </c>
      <c r="K193" s="286">
        <v>2010</v>
      </c>
      <c r="L193" s="286">
        <v>2011</v>
      </c>
      <c r="M193" s="286"/>
      <c r="N193" s="285">
        <v>2012</v>
      </c>
      <c r="O193" s="281"/>
    </row>
    <row r="194" spans="1:15" ht="12.75">
      <c r="A194" s="26">
        <v>19</v>
      </c>
      <c r="B194" s="258" t="s">
        <v>720</v>
      </c>
      <c r="C194" s="14" t="s">
        <v>721</v>
      </c>
      <c r="D194" s="15">
        <v>34</v>
      </c>
      <c r="E194" s="15">
        <v>800</v>
      </c>
      <c r="F194" s="15">
        <v>800</v>
      </c>
      <c r="G194" s="15"/>
      <c r="H194" s="15">
        <v>800</v>
      </c>
      <c r="I194" s="16">
        <v>800</v>
      </c>
      <c r="J194" s="292">
        <v>1998</v>
      </c>
      <c r="K194" s="286">
        <v>2003</v>
      </c>
      <c r="L194" s="286">
        <v>2009</v>
      </c>
      <c r="M194" s="286">
        <v>2011</v>
      </c>
      <c r="N194" s="285">
        <v>2012</v>
      </c>
      <c r="O194" s="281"/>
    </row>
    <row r="195" spans="1:15" ht="12.75">
      <c r="A195" s="26">
        <v>19</v>
      </c>
      <c r="B195" s="258" t="s">
        <v>722</v>
      </c>
      <c r="C195" s="14" t="s">
        <v>18</v>
      </c>
      <c r="D195" s="15">
        <v>1</v>
      </c>
      <c r="E195" s="15">
        <v>1</v>
      </c>
      <c r="F195" s="15">
        <v>2</v>
      </c>
      <c r="G195" s="15"/>
      <c r="H195" s="15">
        <v>2</v>
      </c>
      <c r="I195" s="16"/>
      <c r="J195" s="292">
        <v>1998</v>
      </c>
      <c r="K195" s="286">
        <v>2009</v>
      </c>
      <c r="L195" s="286">
        <v>2011</v>
      </c>
      <c r="M195" s="286"/>
      <c r="N195" s="285">
        <v>2012</v>
      </c>
      <c r="O195" s="281"/>
    </row>
    <row r="196" spans="1:15" ht="12.75">
      <c r="A196" s="26">
        <v>19</v>
      </c>
      <c r="B196" s="258" t="s">
        <v>723</v>
      </c>
      <c r="C196" s="14" t="s">
        <v>724</v>
      </c>
      <c r="D196" s="15">
        <v>21</v>
      </c>
      <c r="E196" s="15">
        <v>127</v>
      </c>
      <c r="F196" s="15">
        <v>1342</v>
      </c>
      <c r="G196" s="15">
        <v>1228</v>
      </c>
      <c r="H196" s="15">
        <v>114</v>
      </c>
      <c r="I196" s="16">
        <v>3</v>
      </c>
      <c r="J196" s="292">
        <v>1998</v>
      </c>
      <c r="K196" s="286">
        <v>2003</v>
      </c>
      <c r="L196" s="286">
        <v>2009</v>
      </c>
      <c r="M196" s="286">
        <v>2011</v>
      </c>
      <c r="N196" s="285">
        <v>2012</v>
      </c>
      <c r="O196" s="281"/>
    </row>
    <row r="197" spans="1:15" ht="12.75">
      <c r="A197" s="26">
        <v>19</v>
      </c>
      <c r="B197" s="258" t="s">
        <v>725</v>
      </c>
      <c r="C197" s="14" t="s">
        <v>726</v>
      </c>
      <c r="D197" s="15">
        <v>47</v>
      </c>
      <c r="E197" s="15">
        <v>779</v>
      </c>
      <c r="F197" s="15">
        <v>818</v>
      </c>
      <c r="G197" s="15">
        <v>4</v>
      </c>
      <c r="H197" s="15">
        <v>814</v>
      </c>
      <c r="I197" s="16">
        <v>165</v>
      </c>
      <c r="J197" s="292">
        <v>1999</v>
      </c>
      <c r="K197" s="286">
        <v>2004</v>
      </c>
      <c r="L197" s="286">
        <v>2010</v>
      </c>
      <c r="M197" s="286">
        <v>2011</v>
      </c>
      <c r="N197" s="285">
        <v>2012</v>
      </c>
      <c r="O197" s="281"/>
    </row>
    <row r="198" spans="1:15" ht="12.75">
      <c r="A198" s="26">
        <v>19</v>
      </c>
      <c r="B198" s="258" t="s">
        <v>727</v>
      </c>
      <c r="C198" s="14" t="s">
        <v>2694</v>
      </c>
      <c r="D198" s="15">
        <v>51</v>
      </c>
      <c r="E198" s="15">
        <v>739</v>
      </c>
      <c r="F198" s="15">
        <v>742</v>
      </c>
      <c r="G198" s="15"/>
      <c r="H198" s="15">
        <v>742</v>
      </c>
      <c r="I198" s="16">
        <v>95</v>
      </c>
      <c r="J198" s="292">
        <v>1998</v>
      </c>
      <c r="K198" s="286">
        <v>2003</v>
      </c>
      <c r="L198" s="286">
        <v>2009</v>
      </c>
      <c r="M198" s="286">
        <v>2011</v>
      </c>
      <c r="N198" s="285">
        <v>2012</v>
      </c>
      <c r="O198" s="281"/>
    </row>
    <row r="199" spans="1:15" ht="12.75">
      <c r="A199" s="26">
        <v>19</v>
      </c>
      <c r="B199" s="258" t="s">
        <v>729</v>
      </c>
      <c r="C199" s="14" t="s">
        <v>2695</v>
      </c>
      <c r="D199" s="15">
        <v>64</v>
      </c>
      <c r="E199" s="15">
        <v>727</v>
      </c>
      <c r="F199" s="15">
        <v>727</v>
      </c>
      <c r="G199" s="15"/>
      <c r="H199" s="15">
        <v>727</v>
      </c>
      <c r="I199" s="16">
        <v>124</v>
      </c>
      <c r="J199" s="292">
        <v>1998</v>
      </c>
      <c r="K199" s="286">
        <v>2003</v>
      </c>
      <c r="L199" s="286">
        <v>2009</v>
      </c>
      <c r="M199" s="286">
        <v>2011</v>
      </c>
      <c r="N199" s="285">
        <v>2012</v>
      </c>
      <c r="O199" s="281"/>
    </row>
    <row r="200" spans="1:15" ht="12.75">
      <c r="A200" s="26">
        <v>6</v>
      </c>
      <c r="B200" s="258" t="s">
        <v>730</v>
      </c>
      <c r="C200" s="14" t="s">
        <v>731</v>
      </c>
      <c r="D200" s="15">
        <v>41</v>
      </c>
      <c r="E200" s="15">
        <v>2207</v>
      </c>
      <c r="F200" s="15">
        <v>2233</v>
      </c>
      <c r="G200" s="15">
        <v>29</v>
      </c>
      <c r="H200" s="15">
        <v>2204</v>
      </c>
      <c r="I200" s="16">
        <v>21</v>
      </c>
      <c r="J200" s="292">
        <v>1998</v>
      </c>
      <c r="K200" s="286">
        <v>2003</v>
      </c>
      <c r="L200" s="286">
        <v>2009</v>
      </c>
      <c r="M200" s="286">
        <v>2011</v>
      </c>
      <c r="N200" s="285">
        <v>2012</v>
      </c>
      <c r="O200" s="281"/>
    </row>
    <row r="201" spans="1:15" ht="12.75">
      <c r="A201" s="26">
        <v>19</v>
      </c>
      <c r="B201" s="258" t="s">
        <v>732</v>
      </c>
      <c r="C201" s="14" t="s">
        <v>733</v>
      </c>
      <c r="D201" s="15">
        <v>47</v>
      </c>
      <c r="E201" s="15">
        <v>1065</v>
      </c>
      <c r="F201" s="15">
        <v>1085</v>
      </c>
      <c r="G201" s="15">
        <v>4</v>
      </c>
      <c r="H201" s="15">
        <v>1081</v>
      </c>
      <c r="I201" s="16">
        <v>104</v>
      </c>
      <c r="J201" s="292">
        <v>1998</v>
      </c>
      <c r="K201" s="286">
        <v>2003</v>
      </c>
      <c r="L201" s="286">
        <v>2009</v>
      </c>
      <c r="M201" s="286">
        <v>2011</v>
      </c>
      <c r="N201" s="285">
        <v>2012</v>
      </c>
      <c r="O201" s="281"/>
    </row>
    <row r="202" spans="1:15" ht="12.75">
      <c r="A202" s="26">
        <v>5</v>
      </c>
      <c r="B202" s="258" t="s">
        <v>734</v>
      </c>
      <c r="C202" s="14" t="s">
        <v>735</v>
      </c>
      <c r="D202" s="15">
        <v>88</v>
      </c>
      <c r="E202" s="15">
        <v>2331</v>
      </c>
      <c r="F202" s="15">
        <v>3612</v>
      </c>
      <c r="G202" s="15">
        <v>2554</v>
      </c>
      <c r="H202" s="15">
        <v>1058</v>
      </c>
      <c r="I202" s="16">
        <v>51</v>
      </c>
      <c r="J202" s="292">
        <v>1998</v>
      </c>
      <c r="K202" s="286">
        <v>2003</v>
      </c>
      <c r="L202" s="286">
        <v>2009</v>
      </c>
      <c r="M202" s="286">
        <v>2011</v>
      </c>
      <c r="N202" s="285">
        <v>2012</v>
      </c>
      <c r="O202" s="281"/>
    </row>
    <row r="203" spans="1:15" ht="12.75">
      <c r="A203" s="26">
        <v>19</v>
      </c>
      <c r="B203" s="258" t="s">
        <v>736</v>
      </c>
      <c r="C203" s="14" t="s">
        <v>737</v>
      </c>
      <c r="D203" s="15">
        <v>76</v>
      </c>
      <c r="E203" s="15">
        <v>1084</v>
      </c>
      <c r="F203" s="15">
        <v>1110</v>
      </c>
      <c r="G203" s="15"/>
      <c r="H203" s="15">
        <v>1110</v>
      </c>
      <c r="I203" s="16">
        <v>71</v>
      </c>
      <c r="J203" s="292">
        <v>1998</v>
      </c>
      <c r="K203" s="286">
        <v>2003</v>
      </c>
      <c r="L203" s="286">
        <v>2009</v>
      </c>
      <c r="M203" s="286">
        <v>2011</v>
      </c>
      <c r="N203" s="285">
        <v>2012</v>
      </c>
      <c r="O203" s="281"/>
    </row>
    <row r="204" spans="1:15" ht="12.75">
      <c r="A204" s="26">
        <v>5</v>
      </c>
      <c r="B204" s="258" t="s">
        <v>738</v>
      </c>
      <c r="C204" s="14" t="s">
        <v>739</v>
      </c>
      <c r="D204" s="15">
        <v>28</v>
      </c>
      <c r="E204" s="15">
        <v>684</v>
      </c>
      <c r="F204" s="15">
        <v>686</v>
      </c>
      <c r="G204" s="15"/>
      <c r="H204" s="15">
        <v>686</v>
      </c>
      <c r="I204" s="16">
        <v>9</v>
      </c>
      <c r="J204" s="292">
        <v>1998</v>
      </c>
      <c r="K204" s="286">
        <v>2003</v>
      </c>
      <c r="L204" s="286">
        <v>2009</v>
      </c>
      <c r="M204" s="286">
        <v>2011</v>
      </c>
      <c r="N204" s="285">
        <v>2012</v>
      </c>
      <c r="O204" s="281"/>
    </row>
    <row r="205" spans="1:15" ht="12.75">
      <c r="A205" s="26">
        <v>5</v>
      </c>
      <c r="B205" s="258" t="s">
        <v>740</v>
      </c>
      <c r="C205" s="14" t="s">
        <v>741</v>
      </c>
      <c r="D205" s="15">
        <v>70</v>
      </c>
      <c r="E205" s="15">
        <v>1864</v>
      </c>
      <c r="F205" s="15">
        <v>1897</v>
      </c>
      <c r="G205" s="15">
        <v>12</v>
      </c>
      <c r="H205" s="15">
        <v>1885</v>
      </c>
      <c r="I205" s="16">
        <v>95</v>
      </c>
      <c r="J205" s="292">
        <v>2000</v>
      </c>
      <c r="K205" s="286">
        <v>2004</v>
      </c>
      <c r="L205" s="286">
        <v>2010</v>
      </c>
      <c r="M205" s="286">
        <v>2011</v>
      </c>
      <c r="N205" s="285">
        <v>2012</v>
      </c>
      <c r="O205" s="281"/>
    </row>
    <row r="206" spans="1:15" ht="12.75">
      <c r="A206" s="26">
        <v>6</v>
      </c>
      <c r="B206" s="258" t="s">
        <v>742</v>
      </c>
      <c r="C206" s="14" t="s">
        <v>2696</v>
      </c>
      <c r="D206" s="15">
        <v>48</v>
      </c>
      <c r="E206" s="15">
        <v>781</v>
      </c>
      <c r="F206" s="15">
        <v>783</v>
      </c>
      <c r="G206" s="15">
        <v>4</v>
      </c>
      <c r="H206" s="15">
        <v>779</v>
      </c>
      <c r="I206" s="16">
        <v>114</v>
      </c>
      <c r="J206" s="292">
        <v>2000</v>
      </c>
      <c r="K206" s="286">
        <v>2004</v>
      </c>
      <c r="L206" s="286">
        <v>2010</v>
      </c>
      <c r="M206" s="286">
        <v>2011</v>
      </c>
      <c r="N206" s="285">
        <v>2012</v>
      </c>
      <c r="O206" s="281"/>
    </row>
    <row r="207" spans="1:15" ht="12.75">
      <c r="A207" s="26">
        <v>6</v>
      </c>
      <c r="B207" s="258" t="s">
        <v>743</v>
      </c>
      <c r="C207" s="14" t="s">
        <v>5</v>
      </c>
      <c r="D207" s="15">
        <v>62</v>
      </c>
      <c r="E207" s="15">
        <v>1630</v>
      </c>
      <c r="F207" s="15">
        <v>1679</v>
      </c>
      <c r="G207" s="15">
        <v>45</v>
      </c>
      <c r="H207" s="15">
        <v>1634</v>
      </c>
      <c r="I207" s="16">
        <v>69</v>
      </c>
      <c r="J207" s="292">
        <v>1999</v>
      </c>
      <c r="K207" s="286">
        <v>2004</v>
      </c>
      <c r="L207" s="286">
        <v>2010</v>
      </c>
      <c r="M207" s="286">
        <v>2011</v>
      </c>
      <c r="N207" s="285">
        <v>2012</v>
      </c>
      <c r="O207" s="281"/>
    </row>
    <row r="208" spans="1:15" ht="12.75">
      <c r="A208" s="26">
        <v>6</v>
      </c>
      <c r="B208" s="258" t="s">
        <v>744</v>
      </c>
      <c r="C208" s="14" t="s">
        <v>745</v>
      </c>
      <c r="D208" s="15">
        <v>56</v>
      </c>
      <c r="E208" s="15">
        <v>1615</v>
      </c>
      <c r="F208" s="15">
        <v>1632</v>
      </c>
      <c r="G208" s="15">
        <v>2</v>
      </c>
      <c r="H208" s="15">
        <v>1630</v>
      </c>
      <c r="I208" s="16">
        <v>235</v>
      </c>
      <c r="J208" s="292">
        <v>1998</v>
      </c>
      <c r="K208" s="286">
        <v>2003</v>
      </c>
      <c r="L208" s="286">
        <v>2009</v>
      </c>
      <c r="M208" s="286">
        <v>2011</v>
      </c>
      <c r="N208" s="285">
        <v>2012</v>
      </c>
      <c r="O208" s="281"/>
    </row>
    <row r="209" spans="1:15" ht="12.75">
      <c r="A209" s="26">
        <v>18</v>
      </c>
      <c r="B209" s="258" t="s">
        <v>746</v>
      </c>
      <c r="C209" s="14" t="s">
        <v>747</v>
      </c>
      <c r="D209" s="15">
        <v>54</v>
      </c>
      <c r="E209" s="15">
        <v>1066</v>
      </c>
      <c r="F209" s="15">
        <v>1178</v>
      </c>
      <c r="G209" s="15"/>
      <c r="H209" s="15">
        <v>1178</v>
      </c>
      <c r="I209" s="16">
        <v>149</v>
      </c>
      <c r="J209" s="292">
        <v>2000</v>
      </c>
      <c r="K209" s="286">
        <v>2004</v>
      </c>
      <c r="L209" s="286">
        <v>2010</v>
      </c>
      <c r="M209" s="286">
        <v>2011</v>
      </c>
      <c r="N209" s="285">
        <v>2012</v>
      </c>
      <c r="O209" s="281"/>
    </row>
    <row r="210" spans="1:15" ht="12.75">
      <c r="A210" s="26">
        <v>18</v>
      </c>
      <c r="B210" s="258" t="s">
        <v>748</v>
      </c>
      <c r="C210" s="14" t="s">
        <v>749</v>
      </c>
      <c r="D210" s="15">
        <v>68</v>
      </c>
      <c r="E210" s="15">
        <v>1281</v>
      </c>
      <c r="F210" s="15">
        <v>1617</v>
      </c>
      <c r="G210" s="15">
        <v>246</v>
      </c>
      <c r="H210" s="15">
        <v>1371</v>
      </c>
      <c r="I210" s="16">
        <v>191</v>
      </c>
      <c r="J210" s="292">
        <v>1998</v>
      </c>
      <c r="K210" s="286">
        <v>2003</v>
      </c>
      <c r="L210" s="286">
        <v>2009</v>
      </c>
      <c r="M210" s="286">
        <v>2011</v>
      </c>
      <c r="N210" s="285">
        <v>2012</v>
      </c>
      <c r="O210" s="281"/>
    </row>
    <row r="211" spans="1:15" ht="12.75">
      <c r="A211" s="26">
        <v>6</v>
      </c>
      <c r="B211" s="258" t="s">
        <v>750</v>
      </c>
      <c r="C211" s="14" t="s">
        <v>751</v>
      </c>
      <c r="D211" s="15">
        <v>1</v>
      </c>
      <c r="E211" s="15">
        <v>5</v>
      </c>
      <c r="F211" s="15">
        <v>5</v>
      </c>
      <c r="G211" s="15"/>
      <c r="H211" s="15">
        <v>5</v>
      </c>
      <c r="I211" s="16"/>
      <c r="J211" s="292">
        <v>1998</v>
      </c>
      <c r="K211" s="286">
        <v>2003</v>
      </c>
      <c r="L211" s="286">
        <v>2009</v>
      </c>
      <c r="M211" s="286">
        <v>2011</v>
      </c>
      <c r="N211" s="285">
        <v>2012</v>
      </c>
      <c r="O211" s="281"/>
    </row>
    <row r="212" spans="1:15" ht="12.75">
      <c r="A212" s="26">
        <v>19</v>
      </c>
      <c r="B212" s="258" t="s">
        <v>752</v>
      </c>
      <c r="C212" s="14" t="s">
        <v>753</v>
      </c>
      <c r="D212" s="15">
        <v>99</v>
      </c>
      <c r="E212" s="15">
        <v>2303</v>
      </c>
      <c r="F212" s="15">
        <v>2332</v>
      </c>
      <c r="G212" s="15">
        <v>17</v>
      </c>
      <c r="H212" s="15">
        <v>2315</v>
      </c>
      <c r="I212" s="16">
        <v>59</v>
      </c>
      <c r="J212" s="292">
        <v>1999</v>
      </c>
      <c r="K212" s="286">
        <v>2004</v>
      </c>
      <c r="L212" s="286">
        <v>2010</v>
      </c>
      <c r="M212" s="286">
        <v>2011</v>
      </c>
      <c r="N212" s="285">
        <v>2012</v>
      </c>
      <c r="O212" s="281"/>
    </row>
    <row r="213" spans="1:15" ht="12.75">
      <c r="A213" s="26">
        <v>19</v>
      </c>
      <c r="B213" s="258" t="s">
        <v>754</v>
      </c>
      <c r="C213" s="14" t="s">
        <v>755</v>
      </c>
      <c r="D213" s="15">
        <v>54</v>
      </c>
      <c r="E213" s="15">
        <v>1184</v>
      </c>
      <c r="F213" s="15">
        <v>1200</v>
      </c>
      <c r="G213" s="15"/>
      <c r="H213" s="15">
        <v>1200</v>
      </c>
      <c r="I213" s="16">
        <v>259</v>
      </c>
      <c r="J213" s="292">
        <v>2000</v>
      </c>
      <c r="K213" s="286">
        <v>2004</v>
      </c>
      <c r="L213" s="286">
        <v>2010</v>
      </c>
      <c r="M213" s="286">
        <v>2011</v>
      </c>
      <c r="N213" s="285">
        <v>2012</v>
      </c>
      <c r="O213" s="281"/>
    </row>
    <row r="214" spans="1:15" ht="12.75">
      <c r="A214" s="26">
        <v>19</v>
      </c>
      <c r="B214" s="258" t="s">
        <v>756</v>
      </c>
      <c r="C214" s="14" t="s">
        <v>757</v>
      </c>
      <c r="D214" s="15">
        <v>71</v>
      </c>
      <c r="E214" s="15">
        <v>1587</v>
      </c>
      <c r="F214" s="15">
        <v>1596</v>
      </c>
      <c r="G214" s="15">
        <v>2</v>
      </c>
      <c r="H214" s="15">
        <v>1594</v>
      </c>
      <c r="I214" s="16">
        <v>111</v>
      </c>
      <c r="J214" s="292">
        <v>1999</v>
      </c>
      <c r="K214" s="286">
        <v>2004</v>
      </c>
      <c r="L214" s="286">
        <v>2010</v>
      </c>
      <c r="M214" s="286">
        <v>2011</v>
      </c>
      <c r="N214" s="285">
        <v>2012</v>
      </c>
      <c r="O214" s="281"/>
    </row>
    <row r="215" spans="1:15" ht="12.75">
      <c r="A215" s="26">
        <v>19</v>
      </c>
      <c r="B215" s="258" t="s">
        <v>758</v>
      </c>
      <c r="C215" s="14" t="s">
        <v>759</v>
      </c>
      <c r="D215" s="15">
        <v>47</v>
      </c>
      <c r="E215" s="15">
        <v>799</v>
      </c>
      <c r="F215" s="15">
        <v>801</v>
      </c>
      <c r="G215" s="15"/>
      <c r="H215" s="15">
        <v>801</v>
      </c>
      <c r="I215" s="16">
        <v>72</v>
      </c>
      <c r="J215" s="292">
        <v>1998</v>
      </c>
      <c r="K215" s="286">
        <v>2003</v>
      </c>
      <c r="L215" s="286">
        <v>2010</v>
      </c>
      <c r="M215" s="286">
        <v>2011</v>
      </c>
      <c r="N215" s="285">
        <v>2012</v>
      </c>
      <c r="O215" s="281"/>
    </row>
    <row r="216" spans="1:15" ht="12.75">
      <c r="A216" s="26">
        <v>19</v>
      </c>
      <c r="B216" s="258" t="s">
        <v>760</v>
      </c>
      <c r="C216" s="14" t="s">
        <v>761</v>
      </c>
      <c r="D216" s="15">
        <v>95</v>
      </c>
      <c r="E216" s="15">
        <v>1942</v>
      </c>
      <c r="F216" s="15">
        <v>1981</v>
      </c>
      <c r="G216" s="15">
        <v>2</v>
      </c>
      <c r="H216" s="15">
        <v>1979</v>
      </c>
      <c r="I216" s="16">
        <v>50</v>
      </c>
      <c r="J216" s="292">
        <v>1998</v>
      </c>
      <c r="K216" s="286">
        <v>2003</v>
      </c>
      <c r="L216" s="286">
        <v>2009</v>
      </c>
      <c r="M216" s="286">
        <v>2011</v>
      </c>
      <c r="N216" s="285">
        <v>2012</v>
      </c>
      <c r="O216" s="281"/>
    </row>
    <row r="217" spans="1:15" ht="12.75">
      <c r="A217" s="26">
        <v>19</v>
      </c>
      <c r="B217" s="258" t="s">
        <v>762</v>
      </c>
      <c r="C217" s="14" t="s">
        <v>763</v>
      </c>
      <c r="D217" s="15">
        <v>44</v>
      </c>
      <c r="E217" s="15">
        <v>589</v>
      </c>
      <c r="F217" s="15">
        <v>2186</v>
      </c>
      <c r="G217" s="15">
        <v>1587</v>
      </c>
      <c r="H217" s="15">
        <v>599</v>
      </c>
      <c r="I217" s="16">
        <v>79</v>
      </c>
      <c r="J217" s="292">
        <v>2001</v>
      </c>
      <c r="K217" s="286">
        <v>2004</v>
      </c>
      <c r="L217" s="286">
        <v>2010</v>
      </c>
      <c r="M217" s="286">
        <v>2011</v>
      </c>
      <c r="N217" s="285">
        <v>2012</v>
      </c>
      <c r="O217" s="281"/>
    </row>
    <row r="218" spans="1:15" ht="12.75">
      <c r="A218" s="26">
        <v>5</v>
      </c>
      <c r="B218" s="258" t="s">
        <v>764</v>
      </c>
      <c r="C218" s="14" t="s">
        <v>765</v>
      </c>
      <c r="D218" s="15">
        <v>78</v>
      </c>
      <c r="E218" s="15">
        <v>1830</v>
      </c>
      <c r="F218" s="15">
        <v>1841</v>
      </c>
      <c r="G218" s="15"/>
      <c r="H218" s="15">
        <v>1841</v>
      </c>
      <c r="I218" s="16">
        <v>105</v>
      </c>
      <c r="J218" s="292">
        <v>1999</v>
      </c>
      <c r="K218" s="286">
        <v>2004</v>
      </c>
      <c r="L218" s="286">
        <v>2010</v>
      </c>
      <c r="M218" s="286">
        <v>2011</v>
      </c>
      <c r="N218" s="285">
        <v>2012</v>
      </c>
      <c r="O218" s="281"/>
    </row>
    <row r="219" spans="1:15" ht="12.75">
      <c r="A219" s="26">
        <v>19</v>
      </c>
      <c r="B219" s="258" t="s">
        <v>766</v>
      </c>
      <c r="C219" s="14" t="s">
        <v>767</v>
      </c>
      <c r="D219" s="15">
        <v>20</v>
      </c>
      <c r="E219" s="15">
        <v>314</v>
      </c>
      <c r="F219" s="15">
        <v>314</v>
      </c>
      <c r="G219" s="15"/>
      <c r="H219" s="15">
        <v>314</v>
      </c>
      <c r="I219" s="16">
        <v>36</v>
      </c>
      <c r="J219" s="292">
        <v>1998</v>
      </c>
      <c r="K219" s="286">
        <v>2003</v>
      </c>
      <c r="L219" s="286">
        <v>2009</v>
      </c>
      <c r="M219" s="286">
        <v>2011</v>
      </c>
      <c r="N219" s="285">
        <v>2012</v>
      </c>
      <c r="O219" s="281"/>
    </row>
    <row r="220" spans="1:15" ht="12.75">
      <c r="A220" s="26">
        <v>19</v>
      </c>
      <c r="B220" s="258" t="s">
        <v>768</v>
      </c>
      <c r="C220" s="14" t="s">
        <v>769</v>
      </c>
      <c r="D220" s="15">
        <v>89</v>
      </c>
      <c r="E220" s="15">
        <v>1625</v>
      </c>
      <c r="F220" s="15">
        <v>1648</v>
      </c>
      <c r="G220" s="15">
        <v>3</v>
      </c>
      <c r="H220" s="15">
        <v>1645</v>
      </c>
      <c r="I220" s="16">
        <v>158</v>
      </c>
      <c r="J220" s="292">
        <v>1998</v>
      </c>
      <c r="K220" s="286">
        <v>2003</v>
      </c>
      <c r="L220" s="286">
        <v>2009</v>
      </c>
      <c r="M220" s="286">
        <v>2011</v>
      </c>
      <c r="N220" s="285">
        <v>2012</v>
      </c>
      <c r="O220" s="281"/>
    </row>
    <row r="221" spans="1:15" ht="12.75">
      <c r="A221" s="26">
        <v>19</v>
      </c>
      <c r="B221" s="258" t="s">
        <v>770</v>
      </c>
      <c r="C221" s="14" t="s">
        <v>771</v>
      </c>
      <c r="D221" s="15">
        <v>3</v>
      </c>
      <c r="E221" s="15">
        <v>42</v>
      </c>
      <c r="F221" s="15">
        <v>44</v>
      </c>
      <c r="G221" s="15"/>
      <c r="H221" s="15">
        <v>44</v>
      </c>
      <c r="I221" s="16">
        <v>23</v>
      </c>
      <c r="J221" s="292">
        <v>1999</v>
      </c>
      <c r="K221" s="286">
        <v>2004</v>
      </c>
      <c r="L221" s="286">
        <v>2010</v>
      </c>
      <c r="M221" s="286">
        <v>2011</v>
      </c>
      <c r="N221" s="285">
        <v>2012</v>
      </c>
      <c r="O221" s="281"/>
    </row>
    <row r="222" spans="1:15" ht="12.75">
      <c r="A222" s="26">
        <v>19</v>
      </c>
      <c r="B222" s="258" t="s">
        <v>772</v>
      </c>
      <c r="C222" s="14" t="s">
        <v>773</v>
      </c>
      <c r="D222" s="15">
        <v>54</v>
      </c>
      <c r="E222" s="15">
        <v>975</v>
      </c>
      <c r="F222" s="15">
        <v>1040</v>
      </c>
      <c r="G222" s="15">
        <v>65</v>
      </c>
      <c r="H222" s="15">
        <v>975</v>
      </c>
      <c r="I222" s="16">
        <v>83</v>
      </c>
      <c r="J222" s="292">
        <v>1999</v>
      </c>
      <c r="K222" s="286">
        <v>2004</v>
      </c>
      <c r="L222" s="286">
        <v>2010</v>
      </c>
      <c r="M222" s="286">
        <v>2011</v>
      </c>
      <c r="N222" s="285">
        <v>2012</v>
      </c>
      <c r="O222" s="281"/>
    </row>
    <row r="223" spans="1:15" ht="12.75">
      <c r="A223" s="26">
        <v>5</v>
      </c>
      <c r="B223" s="258" t="s">
        <v>774</v>
      </c>
      <c r="C223" s="14" t="s">
        <v>775</v>
      </c>
      <c r="D223" s="15">
        <v>85</v>
      </c>
      <c r="E223" s="15">
        <v>2081</v>
      </c>
      <c r="F223" s="15">
        <v>2757</v>
      </c>
      <c r="G223" s="15">
        <v>807</v>
      </c>
      <c r="H223" s="15">
        <v>1950</v>
      </c>
      <c r="I223" s="16">
        <v>31</v>
      </c>
      <c r="J223" s="292">
        <v>1999</v>
      </c>
      <c r="K223" s="286">
        <v>2004</v>
      </c>
      <c r="L223" s="286">
        <v>2010</v>
      </c>
      <c r="M223" s="286">
        <v>2011</v>
      </c>
      <c r="N223" s="285">
        <v>2012</v>
      </c>
      <c r="O223" s="281"/>
    </row>
    <row r="224" spans="1:15" ht="12.75">
      <c r="A224" s="26">
        <v>5</v>
      </c>
      <c r="B224" s="258" t="s">
        <v>776</v>
      </c>
      <c r="C224" s="14" t="s">
        <v>777</v>
      </c>
      <c r="D224" s="15">
        <v>89</v>
      </c>
      <c r="E224" s="15">
        <v>1357</v>
      </c>
      <c r="F224" s="15">
        <v>1412</v>
      </c>
      <c r="G224" s="15">
        <v>2</v>
      </c>
      <c r="H224" s="15">
        <v>1410</v>
      </c>
      <c r="I224" s="16">
        <v>157</v>
      </c>
      <c r="J224" s="292">
        <v>1998</v>
      </c>
      <c r="K224" s="286">
        <v>2003</v>
      </c>
      <c r="L224" s="286">
        <v>2009</v>
      </c>
      <c r="M224" s="286">
        <v>2011</v>
      </c>
      <c r="N224" s="285">
        <v>2012</v>
      </c>
      <c r="O224" s="281"/>
    </row>
    <row r="225" spans="1:15" ht="12.75">
      <c r="A225" s="26">
        <v>5</v>
      </c>
      <c r="B225" s="258" t="s">
        <v>778</v>
      </c>
      <c r="C225" s="14" t="s">
        <v>779</v>
      </c>
      <c r="D225" s="15">
        <v>86</v>
      </c>
      <c r="E225" s="15">
        <v>1683</v>
      </c>
      <c r="F225" s="15">
        <v>1688</v>
      </c>
      <c r="G225" s="15">
        <v>7</v>
      </c>
      <c r="H225" s="15">
        <v>1681</v>
      </c>
      <c r="I225" s="16">
        <v>59</v>
      </c>
      <c r="J225" s="292">
        <v>2000</v>
      </c>
      <c r="K225" s="286">
        <v>2004</v>
      </c>
      <c r="L225" s="286">
        <v>2010</v>
      </c>
      <c r="M225" s="286">
        <v>2011</v>
      </c>
      <c r="N225" s="285">
        <v>2012</v>
      </c>
      <c r="O225" s="281"/>
    </row>
    <row r="226" spans="1:15" ht="12.75">
      <c r="A226" s="26">
        <v>5</v>
      </c>
      <c r="B226" s="258" t="s">
        <v>780</v>
      </c>
      <c r="C226" s="14" t="s">
        <v>500</v>
      </c>
      <c r="D226" s="15">
        <v>51</v>
      </c>
      <c r="E226" s="15">
        <v>1056</v>
      </c>
      <c r="F226" s="15">
        <v>1064</v>
      </c>
      <c r="G226" s="15">
        <v>8</v>
      </c>
      <c r="H226" s="15">
        <v>1056</v>
      </c>
      <c r="I226" s="16">
        <v>78</v>
      </c>
      <c r="J226" s="292">
        <v>1998</v>
      </c>
      <c r="K226" s="286">
        <v>2003</v>
      </c>
      <c r="L226" s="286">
        <v>2009</v>
      </c>
      <c r="M226" s="286">
        <v>2011</v>
      </c>
      <c r="N226" s="285">
        <v>2012</v>
      </c>
      <c r="O226" s="281"/>
    </row>
    <row r="227" spans="1:15" ht="12.75">
      <c r="A227" s="26">
        <v>5</v>
      </c>
      <c r="B227" s="258" t="s">
        <v>781</v>
      </c>
      <c r="C227" s="14" t="s">
        <v>782</v>
      </c>
      <c r="D227" s="15">
        <v>98</v>
      </c>
      <c r="E227" s="15">
        <v>1796</v>
      </c>
      <c r="F227" s="15">
        <v>1833</v>
      </c>
      <c r="G227" s="15">
        <v>8</v>
      </c>
      <c r="H227" s="15">
        <v>1825</v>
      </c>
      <c r="I227" s="16">
        <v>206</v>
      </c>
      <c r="J227" s="292">
        <v>1999</v>
      </c>
      <c r="K227" s="286">
        <v>2004</v>
      </c>
      <c r="L227" s="286">
        <v>2010</v>
      </c>
      <c r="M227" s="286">
        <v>2011</v>
      </c>
      <c r="N227" s="285">
        <v>2012</v>
      </c>
      <c r="O227" s="281"/>
    </row>
    <row r="228" spans="1:15" ht="12.75">
      <c r="A228" s="26">
        <v>5</v>
      </c>
      <c r="B228" s="258" t="s">
        <v>783</v>
      </c>
      <c r="C228" s="14" t="s">
        <v>784</v>
      </c>
      <c r="D228" s="15">
        <v>81</v>
      </c>
      <c r="E228" s="15">
        <v>1797</v>
      </c>
      <c r="F228" s="15">
        <v>3983</v>
      </c>
      <c r="G228" s="15">
        <v>3732</v>
      </c>
      <c r="H228" s="15">
        <v>251</v>
      </c>
      <c r="I228" s="16">
        <v>37</v>
      </c>
      <c r="J228" s="292">
        <v>1999</v>
      </c>
      <c r="K228" s="286">
        <v>2004</v>
      </c>
      <c r="L228" s="286">
        <v>2010</v>
      </c>
      <c r="M228" s="286">
        <v>2011</v>
      </c>
      <c r="N228" s="285">
        <v>2012</v>
      </c>
      <c r="O228" s="281"/>
    </row>
    <row r="229" spans="1:15" ht="12.75">
      <c r="A229" s="26">
        <v>19</v>
      </c>
      <c r="B229" s="258" t="s">
        <v>785</v>
      </c>
      <c r="C229" s="14" t="s">
        <v>786</v>
      </c>
      <c r="D229" s="15">
        <v>52</v>
      </c>
      <c r="E229" s="15">
        <v>1163</v>
      </c>
      <c r="F229" s="15">
        <v>1435</v>
      </c>
      <c r="G229" s="15">
        <v>148</v>
      </c>
      <c r="H229" s="15">
        <v>1287</v>
      </c>
      <c r="I229" s="16">
        <v>418</v>
      </c>
      <c r="J229" s="292">
        <v>2000</v>
      </c>
      <c r="K229" s="286">
        <v>2004</v>
      </c>
      <c r="L229" s="286">
        <v>2010</v>
      </c>
      <c r="M229" s="286">
        <v>2011</v>
      </c>
      <c r="N229" s="285">
        <v>2012</v>
      </c>
      <c r="O229" s="281"/>
    </row>
    <row r="230" spans="1:15" ht="12.75">
      <c r="A230" s="26">
        <v>19</v>
      </c>
      <c r="B230" s="258" t="s">
        <v>787</v>
      </c>
      <c r="C230" s="14" t="s">
        <v>788</v>
      </c>
      <c r="D230" s="15">
        <v>58</v>
      </c>
      <c r="E230" s="15">
        <v>1198</v>
      </c>
      <c r="F230" s="15">
        <v>1198</v>
      </c>
      <c r="G230" s="15"/>
      <c r="H230" s="15">
        <v>1198</v>
      </c>
      <c r="I230" s="16">
        <v>64</v>
      </c>
      <c r="J230" s="292">
        <v>1998</v>
      </c>
      <c r="K230" s="286">
        <v>2003</v>
      </c>
      <c r="L230" s="286">
        <v>2009</v>
      </c>
      <c r="M230" s="286">
        <v>2011</v>
      </c>
      <c r="N230" s="285">
        <v>2012</v>
      </c>
      <c r="O230" s="281"/>
    </row>
    <row r="231" spans="1:15" ht="12.75">
      <c r="A231" s="26">
        <v>19</v>
      </c>
      <c r="B231" s="258" t="s">
        <v>789</v>
      </c>
      <c r="C231" s="14" t="s">
        <v>790</v>
      </c>
      <c r="D231" s="15">
        <v>30</v>
      </c>
      <c r="E231" s="15">
        <v>750</v>
      </c>
      <c r="F231" s="15">
        <v>750</v>
      </c>
      <c r="G231" s="15"/>
      <c r="H231" s="15">
        <v>750</v>
      </c>
      <c r="I231" s="16">
        <v>43</v>
      </c>
      <c r="J231" s="292">
        <v>1998</v>
      </c>
      <c r="K231" s="286">
        <v>2003</v>
      </c>
      <c r="L231" s="286">
        <v>2009</v>
      </c>
      <c r="M231" s="286">
        <v>2011</v>
      </c>
      <c r="N231" s="285">
        <v>2012</v>
      </c>
      <c r="O231" s="281"/>
    </row>
    <row r="232" spans="1:15" ht="12.75">
      <c r="A232" s="26">
        <v>19</v>
      </c>
      <c r="B232" s="258" t="s">
        <v>791</v>
      </c>
      <c r="C232" s="14" t="s">
        <v>792</v>
      </c>
      <c r="D232" s="15">
        <v>52</v>
      </c>
      <c r="E232" s="15">
        <v>1079</v>
      </c>
      <c r="F232" s="15">
        <v>1695</v>
      </c>
      <c r="G232" s="15">
        <v>726</v>
      </c>
      <c r="H232" s="15">
        <v>969</v>
      </c>
      <c r="I232" s="16">
        <v>624</v>
      </c>
      <c r="J232" s="292">
        <v>1998</v>
      </c>
      <c r="K232" s="286">
        <v>2003</v>
      </c>
      <c r="L232" s="286">
        <v>2009</v>
      </c>
      <c r="M232" s="286">
        <v>2011</v>
      </c>
      <c r="N232" s="285">
        <v>2012</v>
      </c>
      <c r="O232" s="281"/>
    </row>
    <row r="233" spans="1:15" ht="12.75">
      <c r="A233" s="26">
        <v>19</v>
      </c>
      <c r="B233" s="258" t="s">
        <v>793</v>
      </c>
      <c r="C233" s="14" t="s">
        <v>794</v>
      </c>
      <c r="D233" s="15">
        <v>47</v>
      </c>
      <c r="E233" s="15">
        <v>875</v>
      </c>
      <c r="F233" s="15">
        <v>889</v>
      </c>
      <c r="G233" s="15"/>
      <c r="H233" s="15">
        <v>889</v>
      </c>
      <c r="I233" s="16">
        <v>204</v>
      </c>
      <c r="J233" s="292">
        <v>1999</v>
      </c>
      <c r="K233" s="286">
        <v>2004</v>
      </c>
      <c r="L233" s="286">
        <v>2010</v>
      </c>
      <c r="M233" s="286">
        <v>2011</v>
      </c>
      <c r="N233" s="285">
        <v>2012</v>
      </c>
      <c r="O233" s="281"/>
    </row>
    <row r="234" spans="1:15" ht="12.75">
      <c r="A234" s="26">
        <v>18</v>
      </c>
      <c r="B234" s="258" t="s">
        <v>795</v>
      </c>
      <c r="C234" s="14" t="s">
        <v>796</v>
      </c>
      <c r="D234" s="15">
        <v>58</v>
      </c>
      <c r="E234" s="15">
        <v>897</v>
      </c>
      <c r="F234" s="15">
        <v>901</v>
      </c>
      <c r="G234" s="15"/>
      <c r="H234" s="15">
        <v>901</v>
      </c>
      <c r="I234" s="16">
        <v>81</v>
      </c>
      <c r="J234" s="292">
        <v>1999</v>
      </c>
      <c r="K234" s="286">
        <v>2004</v>
      </c>
      <c r="L234" s="286">
        <v>2010</v>
      </c>
      <c r="M234" s="286">
        <v>2011</v>
      </c>
      <c r="N234" s="285">
        <v>2012</v>
      </c>
      <c r="O234" s="281"/>
    </row>
    <row r="235" spans="1:15" ht="12.75">
      <c r="A235" s="26">
        <v>5</v>
      </c>
      <c r="B235" s="258" t="s">
        <v>797</v>
      </c>
      <c r="C235" s="14" t="s">
        <v>798</v>
      </c>
      <c r="D235" s="15">
        <v>83</v>
      </c>
      <c r="E235" s="15">
        <v>1799</v>
      </c>
      <c r="F235" s="15">
        <v>1820</v>
      </c>
      <c r="G235" s="15">
        <v>13</v>
      </c>
      <c r="H235" s="15">
        <v>1807</v>
      </c>
      <c r="I235" s="16">
        <v>92</v>
      </c>
      <c r="J235" s="292">
        <v>1999</v>
      </c>
      <c r="K235" s="286">
        <v>2004</v>
      </c>
      <c r="L235" s="286">
        <v>2010</v>
      </c>
      <c r="M235" s="286">
        <v>2011</v>
      </c>
      <c r="N235" s="285">
        <v>2012</v>
      </c>
      <c r="O235" s="281"/>
    </row>
    <row r="236" spans="1:15" ht="12.75">
      <c r="A236" s="26">
        <v>5</v>
      </c>
      <c r="B236" s="258" t="s">
        <v>799</v>
      </c>
      <c r="C236" s="14" t="s">
        <v>800</v>
      </c>
      <c r="D236" s="15">
        <v>94</v>
      </c>
      <c r="E236" s="15">
        <v>2518</v>
      </c>
      <c r="F236" s="15">
        <v>2945</v>
      </c>
      <c r="G236" s="15">
        <v>653</v>
      </c>
      <c r="H236" s="15">
        <v>2292</v>
      </c>
      <c r="I236" s="16">
        <v>78</v>
      </c>
      <c r="J236" s="292">
        <v>1998</v>
      </c>
      <c r="K236" s="286">
        <v>2003</v>
      </c>
      <c r="L236" s="286">
        <v>2009</v>
      </c>
      <c r="M236" s="286">
        <v>2011</v>
      </c>
      <c r="N236" s="285">
        <v>2012</v>
      </c>
      <c r="O236" s="281"/>
    </row>
    <row r="237" spans="1:15" ht="12.75">
      <c r="A237" s="26">
        <v>5</v>
      </c>
      <c r="B237" s="258" t="s">
        <v>801</v>
      </c>
      <c r="C237" s="14" t="s">
        <v>802</v>
      </c>
      <c r="D237" s="15">
        <v>85</v>
      </c>
      <c r="E237" s="15">
        <v>1312</v>
      </c>
      <c r="F237" s="15">
        <v>1331</v>
      </c>
      <c r="G237" s="15">
        <v>2</v>
      </c>
      <c r="H237" s="15">
        <v>1329</v>
      </c>
      <c r="I237" s="16">
        <v>166</v>
      </c>
      <c r="J237" s="292">
        <v>1998</v>
      </c>
      <c r="K237" s="286">
        <v>2003</v>
      </c>
      <c r="L237" s="286">
        <v>2009</v>
      </c>
      <c r="M237" s="286">
        <v>2011</v>
      </c>
      <c r="N237" s="285">
        <v>2012</v>
      </c>
      <c r="O237" s="281"/>
    </row>
    <row r="238" spans="1:15" ht="12.75">
      <c r="A238" s="26">
        <v>19</v>
      </c>
      <c r="B238" s="258" t="s">
        <v>803</v>
      </c>
      <c r="C238" s="14" t="s">
        <v>804</v>
      </c>
      <c r="D238" s="15">
        <v>97</v>
      </c>
      <c r="E238" s="15">
        <v>1943</v>
      </c>
      <c r="F238" s="15">
        <v>1971</v>
      </c>
      <c r="G238" s="15">
        <v>8</v>
      </c>
      <c r="H238" s="15">
        <v>1963</v>
      </c>
      <c r="I238" s="16">
        <v>264</v>
      </c>
      <c r="J238" s="292">
        <v>2000</v>
      </c>
      <c r="K238" s="286">
        <v>2004</v>
      </c>
      <c r="L238" s="286">
        <v>2010</v>
      </c>
      <c r="M238" s="286">
        <v>2011</v>
      </c>
      <c r="N238" s="285">
        <v>2012</v>
      </c>
      <c r="O238" s="281"/>
    </row>
    <row r="239" spans="1:15" ht="12.75">
      <c r="A239" s="26">
        <v>19</v>
      </c>
      <c r="B239" s="258" t="s">
        <v>805</v>
      </c>
      <c r="C239" s="14" t="s">
        <v>806</v>
      </c>
      <c r="D239" s="15">
        <v>89</v>
      </c>
      <c r="E239" s="15">
        <v>1682</v>
      </c>
      <c r="F239" s="15">
        <v>1736</v>
      </c>
      <c r="G239" s="15">
        <v>4</v>
      </c>
      <c r="H239" s="15">
        <v>1732</v>
      </c>
      <c r="I239" s="16">
        <v>179</v>
      </c>
      <c r="J239" s="292">
        <v>1998</v>
      </c>
      <c r="K239" s="286">
        <v>2003</v>
      </c>
      <c r="L239" s="286">
        <v>2010</v>
      </c>
      <c r="M239" s="286">
        <v>2011</v>
      </c>
      <c r="N239" s="285">
        <v>2012</v>
      </c>
      <c r="O239" s="281"/>
    </row>
    <row r="240" spans="1:15" ht="12.75">
      <c r="A240" s="26">
        <v>5</v>
      </c>
      <c r="B240" s="258" t="s">
        <v>807</v>
      </c>
      <c r="C240" s="14" t="s">
        <v>422</v>
      </c>
      <c r="D240" s="15">
        <v>40</v>
      </c>
      <c r="E240" s="15">
        <v>690</v>
      </c>
      <c r="F240" s="15">
        <v>692</v>
      </c>
      <c r="G240" s="15"/>
      <c r="H240" s="15">
        <v>692</v>
      </c>
      <c r="I240" s="16">
        <v>9</v>
      </c>
      <c r="J240" s="292">
        <v>1998</v>
      </c>
      <c r="K240" s="286">
        <v>2003</v>
      </c>
      <c r="L240" s="286">
        <v>2010</v>
      </c>
      <c r="M240" s="286">
        <v>2011</v>
      </c>
      <c r="N240" s="285">
        <v>2012</v>
      </c>
      <c r="O240" s="281"/>
    </row>
    <row r="241" spans="1:15" ht="12.75">
      <c r="A241" s="26">
        <v>5</v>
      </c>
      <c r="B241" s="258" t="s">
        <v>808</v>
      </c>
      <c r="C241" s="14" t="s">
        <v>809</v>
      </c>
      <c r="D241" s="15">
        <v>35</v>
      </c>
      <c r="E241" s="15">
        <v>462</v>
      </c>
      <c r="F241" s="15">
        <v>462</v>
      </c>
      <c r="G241" s="15"/>
      <c r="H241" s="15">
        <v>462</v>
      </c>
      <c r="I241" s="16">
        <v>37</v>
      </c>
      <c r="J241" s="292">
        <v>2000</v>
      </c>
      <c r="K241" s="286">
        <v>2004</v>
      </c>
      <c r="L241" s="286">
        <v>2010</v>
      </c>
      <c r="M241" s="286">
        <v>2011</v>
      </c>
      <c r="N241" s="285">
        <v>2012</v>
      </c>
      <c r="O241" s="281"/>
    </row>
    <row r="242" spans="1:15" ht="12.75">
      <c r="A242" s="26">
        <v>5</v>
      </c>
      <c r="B242" s="258" t="s">
        <v>810</v>
      </c>
      <c r="C242" s="14" t="s">
        <v>811</v>
      </c>
      <c r="D242" s="15">
        <v>51</v>
      </c>
      <c r="E242" s="15">
        <v>1026</v>
      </c>
      <c r="F242" s="15">
        <v>1042</v>
      </c>
      <c r="G242" s="15">
        <v>2</v>
      </c>
      <c r="H242" s="15">
        <v>1040</v>
      </c>
      <c r="I242" s="16">
        <v>117</v>
      </c>
      <c r="J242" s="292">
        <v>2000</v>
      </c>
      <c r="K242" s="286">
        <v>2004</v>
      </c>
      <c r="L242" s="286">
        <v>2010</v>
      </c>
      <c r="M242" s="286">
        <v>2011</v>
      </c>
      <c r="N242" s="285">
        <v>2012</v>
      </c>
      <c r="O242" s="281"/>
    </row>
    <row r="243" spans="1:15" ht="12.75">
      <c r="A243" s="26">
        <v>19</v>
      </c>
      <c r="B243" s="258" t="s">
        <v>812</v>
      </c>
      <c r="C243" s="14" t="s">
        <v>2697</v>
      </c>
      <c r="D243" s="15">
        <v>57</v>
      </c>
      <c r="E243" s="15">
        <v>1318</v>
      </c>
      <c r="F243" s="15">
        <v>1615</v>
      </c>
      <c r="G243" s="15">
        <v>300</v>
      </c>
      <c r="H243" s="15">
        <v>1315</v>
      </c>
      <c r="I243" s="16">
        <v>17</v>
      </c>
      <c r="J243" s="292">
        <v>1999</v>
      </c>
      <c r="K243" s="286">
        <v>2004</v>
      </c>
      <c r="L243" s="286">
        <v>2010</v>
      </c>
      <c r="M243" s="286">
        <v>2011</v>
      </c>
      <c r="N243" s="285">
        <v>2012</v>
      </c>
      <c r="O243" s="281"/>
    </row>
    <row r="244" spans="1:15" ht="12.75">
      <c r="A244" s="26">
        <v>19</v>
      </c>
      <c r="B244" s="258" t="s">
        <v>814</v>
      </c>
      <c r="C244" s="14" t="s">
        <v>815</v>
      </c>
      <c r="D244" s="15">
        <v>41</v>
      </c>
      <c r="E244" s="15">
        <v>914</v>
      </c>
      <c r="F244" s="15">
        <v>1033</v>
      </c>
      <c r="G244" s="15">
        <v>120</v>
      </c>
      <c r="H244" s="15">
        <v>913</v>
      </c>
      <c r="I244" s="16">
        <v>90</v>
      </c>
      <c r="J244" s="292">
        <v>1999</v>
      </c>
      <c r="K244" s="286">
        <v>2004</v>
      </c>
      <c r="L244" s="286">
        <v>2010</v>
      </c>
      <c r="M244" s="286">
        <v>2011</v>
      </c>
      <c r="N244" s="285">
        <v>2012</v>
      </c>
      <c r="O244" s="281"/>
    </row>
    <row r="245" spans="1:15" ht="12.75">
      <c r="A245" s="26">
        <v>19</v>
      </c>
      <c r="B245" s="258" t="s">
        <v>816</v>
      </c>
      <c r="C245" s="14" t="s">
        <v>817</v>
      </c>
      <c r="D245" s="15">
        <v>68</v>
      </c>
      <c r="E245" s="15">
        <v>1477</v>
      </c>
      <c r="F245" s="15">
        <v>1540</v>
      </c>
      <c r="G245" s="15"/>
      <c r="H245" s="15">
        <v>1540</v>
      </c>
      <c r="I245" s="16">
        <v>293</v>
      </c>
      <c r="J245" s="292">
        <v>2000</v>
      </c>
      <c r="K245" s="286">
        <v>2004</v>
      </c>
      <c r="L245" s="286">
        <v>2010</v>
      </c>
      <c r="M245" s="286">
        <v>2011</v>
      </c>
      <c r="N245" s="285">
        <v>2012</v>
      </c>
      <c r="O245" s="281"/>
    </row>
    <row r="246" spans="1:15" ht="12.75">
      <c r="A246" s="26">
        <v>19</v>
      </c>
      <c r="B246" s="258" t="s">
        <v>818</v>
      </c>
      <c r="C246" s="14" t="s">
        <v>819</v>
      </c>
      <c r="D246" s="15">
        <v>45</v>
      </c>
      <c r="E246" s="15">
        <v>873</v>
      </c>
      <c r="F246" s="15">
        <v>933</v>
      </c>
      <c r="G246" s="15"/>
      <c r="H246" s="15">
        <v>933</v>
      </c>
      <c r="I246" s="16">
        <v>146</v>
      </c>
      <c r="J246" s="292">
        <v>2000</v>
      </c>
      <c r="K246" s="286">
        <v>2004</v>
      </c>
      <c r="L246" s="286">
        <v>2010</v>
      </c>
      <c r="M246" s="286">
        <v>2011</v>
      </c>
      <c r="N246" s="285">
        <v>2012</v>
      </c>
      <c r="O246" s="281"/>
    </row>
    <row r="247" spans="1:15" ht="12.75">
      <c r="A247" s="26">
        <v>5</v>
      </c>
      <c r="B247" s="258" t="s">
        <v>820</v>
      </c>
      <c r="C247" s="14" t="s">
        <v>821</v>
      </c>
      <c r="D247" s="15">
        <v>93</v>
      </c>
      <c r="E247" s="15">
        <v>1935</v>
      </c>
      <c r="F247" s="15">
        <v>1944</v>
      </c>
      <c r="G247" s="15">
        <v>9</v>
      </c>
      <c r="H247" s="15">
        <v>1935</v>
      </c>
      <c r="I247" s="16">
        <v>73</v>
      </c>
      <c r="J247" s="292">
        <v>2000</v>
      </c>
      <c r="K247" s="286">
        <v>2004</v>
      </c>
      <c r="L247" s="286">
        <v>2010</v>
      </c>
      <c r="M247" s="286">
        <v>2011</v>
      </c>
      <c r="N247" s="285">
        <v>2012</v>
      </c>
      <c r="O247" s="281"/>
    </row>
    <row r="248" spans="1:15" ht="12.75">
      <c r="A248" s="26">
        <v>19</v>
      </c>
      <c r="B248" s="258" t="s">
        <v>822</v>
      </c>
      <c r="C248" s="14" t="s">
        <v>823</v>
      </c>
      <c r="D248" s="15">
        <v>84</v>
      </c>
      <c r="E248" s="15">
        <v>1404</v>
      </c>
      <c r="F248" s="15">
        <v>1415</v>
      </c>
      <c r="G248" s="15"/>
      <c r="H248" s="15">
        <v>1415</v>
      </c>
      <c r="I248" s="16">
        <v>118</v>
      </c>
      <c r="J248" s="292">
        <v>2000</v>
      </c>
      <c r="K248" s="286">
        <v>2004</v>
      </c>
      <c r="L248" s="286">
        <v>2010</v>
      </c>
      <c r="M248" s="286">
        <v>2011</v>
      </c>
      <c r="N248" s="285">
        <v>2012</v>
      </c>
      <c r="O248" s="281"/>
    </row>
    <row r="249" spans="1:15" ht="12.75">
      <c r="A249" s="26">
        <v>5</v>
      </c>
      <c r="B249" s="258" t="s">
        <v>824</v>
      </c>
      <c r="C249" s="14" t="s">
        <v>825</v>
      </c>
      <c r="D249" s="15">
        <v>5</v>
      </c>
      <c r="E249" s="15">
        <v>90</v>
      </c>
      <c r="F249" s="15">
        <v>91</v>
      </c>
      <c r="G249" s="15"/>
      <c r="H249" s="15">
        <v>91</v>
      </c>
      <c r="I249" s="16">
        <v>12</v>
      </c>
      <c r="J249" s="292">
        <v>1998</v>
      </c>
      <c r="K249" s="286">
        <v>2003</v>
      </c>
      <c r="L249" s="286">
        <v>2009</v>
      </c>
      <c r="M249" s="286">
        <v>2011</v>
      </c>
      <c r="N249" s="285">
        <v>2012</v>
      </c>
      <c r="O249" s="281"/>
    </row>
    <row r="250" spans="1:15" ht="12.75">
      <c r="A250" s="26">
        <v>5</v>
      </c>
      <c r="B250" s="258" t="s">
        <v>826</v>
      </c>
      <c r="C250" s="14" t="s">
        <v>827</v>
      </c>
      <c r="D250" s="15">
        <v>17</v>
      </c>
      <c r="E250" s="15">
        <v>330</v>
      </c>
      <c r="F250" s="15">
        <v>331</v>
      </c>
      <c r="G250" s="15"/>
      <c r="H250" s="15">
        <v>331</v>
      </c>
      <c r="I250" s="16">
        <v>80</v>
      </c>
      <c r="J250" s="292">
        <v>1999</v>
      </c>
      <c r="K250" s="286">
        <v>2004</v>
      </c>
      <c r="L250" s="286">
        <v>2010</v>
      </c>
      <c r="M250" s="286">
        <v>2011</v>
      </c>
      <c r="N250" s="285">
        <v>2012</v>
      </c>
      <c r="O250" s="281"/>
    </row>
    <row r="251" spans="1:15" ht="12.75">
      <c r="A251" s="26">
        <v>19</v>
      </c>
      <c r="B251" s="258" t="s">
        <v>828</v>
      </c>
      <c r="C251" s="14" t="s">
        <v>829</v>
      </c>
      <c r="D251" s="15">
        <v>92</v>
      </c>
      <c r="E251" s="15">
        <v>2092</v>
      </c>
      <c r="F251" s="15">
        <v>2105</v>
      </c>
      <c r="G251" s="15"/>
      <c r="H251" s="15">
        <v>2105</v>
      </c>
      <c r="I251" s="16">
        <v>275</v>
      </c>
      <c r="J251" s="292">
        <v>2000</v>
      </c>
      <c r="K251" s="286">
        <v>2004</v>
      </c>
      <c r="L251" s="286">
        <v>2010</v>
      </c>
      <c r="M251" s="286">
        <v>2011</v>
      </c>
      <c r="N251" s="285">
        <v>2012</v>
      </c>
      <c r="O251" s="281"/>
    </row>
    <row r="252" spans="1:15" ht="12.75">
      <c r="A252" s="26">
        <v>19</v>
      </c>
      <c r="B252" s="258" t="s">
        <v>830</v>
      </c>
      <c r="C252" s="14" t="s">
        <v>19</v>
      </c>
      <c r="D252" s="15">
        <v>80</v>
      </c>
      <c r="E252" s="15">
        <v>1435</v>
      </c>
      <c r="F252" s="15">
        <v>1453</v>
      </c>
      <c r="G252" s="15">
        <v>2</v>
      </c>
      <c r="H252" s="15">
        <v>1451</v>
      </c>
      <c r="I252" s="16">
        <v>25</v>
      </c>
      <c r="J252" s="292">
        <v>1998</v>
      </c>
      <c r="K252" s="286">
        <v>2003</v>
      </c>
      <c r="L252" s="286">
        <v>2009</v>
      </c>
      <c r="M252" s="286">
        <v>2011</v>
      </c>
      <c r="N252" s="285">
        <v>2012</v>
      </c>
      <c r="O252" s="281"/>
    </row>
    <row r="253" spans="1:15" ht="12.75">
      <c r="A253" s="26">
        <v>19</v>
      </c>
      <c r="B253" s="258" t="s">
        <v>831</v>
      </c>
      <c r="C253" s="14" t="s">
        <v>832</v>
      </c>
      <c r="D253" s="15">
        <v>87</v>
      </c>
      <c r="E253" s="15">
        <v>1277</v>
      </c>
      <c r="F253" s="15">
        <v>1288</v>
      </c>
      <c r="G253" s="15">
        <v>3</v>
      </c>
      <c r="H253" s="15">
        <v>1285</v>
      </c>
      <c r="I253" s="16">
        <v>36</v>
      </c>
      <c r="J253" s="292">
        <v>2000</v>
      </c>
      <c r="K253" s="286">
        <v>2004</v>
      </c>
      <c r="L253" s="286">
        <v>2010</v>
      </c>
      <c r="M253" s="286">
        <v>2011</v>
      </c>
      <c r="N253" s="285">
        <v>2012</v>
      </c>
      <c r="O253" s="281"/>
    </row>
    <row r="254" spans="1:15" ht="12.75">
      <c r="A254" s="26">
        <v>5</v>
      </c>
      <c r="B254" s="258" t="s">
        <v>833</v>
      </c>
      <c r="C254" s="14" t="s">
        <v>834</v>
      </c>
      <c r="D254" s="15">
        <v>37</v>
      </c>
      <c r="E254" s="15">
        <v>692</v>
      </c>
      <c r="F254" s="15">
        <v>1105</v>
      </c>
      <c r="G254" s="15">
        <v>824</v>
      </c>
      <c r="H254" s="15">
        <v>281</v>
      </c>
      <c r="I254" s="16">
        <v>78</v>
      </c>
      <c r="J254" s="292">
        <v>2000</v>
      </c>
      <c r="K254" s="286">
        <v>2004</v>
      </c>
      <c r="L254" s="286">
        <v>2010</v>
      </c>
      <c r="M254" s="286">
        <v>2011</v>
      </c>
      <c r="N254" s="285">
        <v>2012</v>
      </c>
      <c r="O254" s="281"/>
    </row>
    <row r="255" spans="1:15" ht="12.75">
      <c r="A255" s="26">
        <v>5</v>
      </c>
      <c r="B255" s="258" t="s">
        <v>835</v>
      </c>
      <c r="C255" s="14" t="s">
        <v>836</v>
      </c>
      <c r="D255" s="15">
        <v>14</v>
      </c>
      <c r="E255" s="15">
        <v>233</v>
      </c>
      <c r="F255" s="15">
        <v>258</v>
      </c>
      <c r="G255" s="15"/>
      <c r="H255" s="15">
        <v>258</v>
      </c>
      <c r="I255" s="16">
        <v>54</v>
      </c>
      <c r="J255" s="292">
        <v>2000</v>
      </c>
      <c r="K255" s="286">
        <v>2004</v>
      </c>
      <c r="L255" s="286">
        <v>2010</v>
      </c>
      <c r="M255" s="286">
        <v>2011</v>
      </c>
      <c r="N255" s="285">
        <v>2012</v>
      </c>
      <c r="O255" s="281"/>
    </row>
    <row r="256" spans="1:15" ht="12.75">
      <c r="A256" s="26">
        <v>19</v>
      </c>
      <c r="B256" s="258" t="s">
        <v>837</v>
      </c>
      <c r="C256" s="14" t="s">
        <v>486</v>
      </c>
      <c r="D256" s="15">
        <v>85</v>
      </c>
      <c r="E256" s="15">
        <v>1335</v>
      </c>
      <c r="F256" s="15">
        <v>1335</v>
      </c>
      <c r="G256" s="15"/>
      <c r="H256" s="15">
        <v>1335</v>
      </c>
      <c r="I256" s="16">
        <v>28</v>
      </c>
      <c r="J256" s="292">
        <v>2000</v>
      </c>
      <c r="K256" s="286">
        <v>2004</v>
      </c>
      <c r="L256" s="286">
        <v>2010</v>
      </c>
      <c r="M256" s="286">
        <v>2011</v>
      </c>
      <c r="N256" s="285">
        <v>2012</v>
      </c>
      <c r="O256" s="281"/>
    </row>
    <row r="257" spans="1:15" ht="12.75">
      <c r="A257" s="26">
        <v>19</v>
      </c>
      <c r="B257" s="258" t="s">
        <v>838</v>
      </c>
      <c r="C257" s="14" t="s">
        <v>839</v>
      </c>
      <c r="D257" s="15">
        <v>58</v>
      </c>
      <c r="E257" s="15">
        <v>533</v>
      </c>
      <c r="F257" s="15">
        <v>549</v>
      </c>
      <c r="G257" s="15"/>
      <c r="H257" s="15">
        <v>549</v>
      </c>
      <c r="I257" s="16">
        <v>84</v>
      </c>
      <c r="J257" s="292">
        <v>2001</v>
      </c>
      <c r="K257" s="286">
        <v>2004</v>
      </c>
      <c r="L257" s="286">
        <v>2010</v>
      </c>
      <c r="M257" s="286">
        <v>2011</v>
      </c>
      <c r="N257" s="285">
        <v>2012</v>
      </c>
      <c r="O257" s="281"/>
    </row>
    <row r="258" spans="1:15" ht="12.75">
      <c r="A258" s="26">
        <v>19</v>
      </c>
      <c r="B258" s="258" t="s">
        <v>840</v>
      </c>
      <c r="C258" s="14" t="s">
        <v>841</v>
      </c>
      <c r="D258" s="15">
        <v>67</v>
      </c>
      <c r="E258" s="15">
        <v>812</v>
      </c>
      <c r="F258" s="15">
        <v>833</v>
      </c>
      <c r="G258" s="15"/>
      <c r="H258" s="15">
        <v>833</v>
      </c>
      <c r="I258" s="16">
        <v>132</v>
      </c>
      <c r="J258" s="292">
        <v>2001</v>
      </c>
      <c r="K258" s="286">
        <v>2005</v>
      </c>
      <c r="L258" s="286">
        <v>2010</v>
      </c>
      <c r="M258" s="286">
        <v>2011</v>
      </c>
      <c r="N258" s="285">
        <v>2012</v>
      </c>
      <c r="O258" s="281"/>
    </row>
    <row r="259" spans="1:15" ht="12.75">
      <c r="A259" s="26">
        <v>19</v>
      </c>
      <c r="B259" s="258" t="s">
        <v>842</v>
      </c>
      <c r="C259" s="14" t="s">
        <v>843</v>
      </c>
      <c r="D259" s="15">
        <v>63</v>
      </c>
      <c r="E259" s="15">
        <v>1182</v>
      </c>
      <c r="F259" s="15">
        <v>1237</v>
      </c>
      <c r="G259" s="15"/>
      <c r="H259" s="15">
        <v>1237</v>
      </c>
      <c r="I259" s="16">
        <v>72</v>
      </c>
      <c r="J259" s="292">
        <v>2000</v>
      </c>
      <c r="K259" s="286">
        <v>2004</v>
      </c>
      <c r="L259" s="286">
        <v>2010</v>
      </c>
      <c r="M259" s="286">
        <v>2011</v>
      </c>
      <c r="N259" s="285">
        <v>2012</v>
      </c>
      <c r="O259" s="281"/>
    </row>
    <row r="260" spans="1:15" ht="12.75">
      <c r="A260" s="26">
        <v>19</v>
      </c>
      <c r="B260" s="258" t="s">
        <v>844</v>
      </c>
      <c r="C260" s="14" t="s">
        <v>845</v>
      </c>
      <c r="D260" s="15">
        <v>62</v>
      </c>
      <c r="E260" s="15">
        <v>818</v>
      </c>
      <c r="F260" s="15">
        <v>825</v>
      </c>
      <c r="G260" s="15"/>
      <c r="H260" s="15">
        <v>825</v>
      </c>
      <c r="I260" s="16">
        <v>162</v>
      </c>
      <c r="J260" s="292">
        <v>2000</v>
      </c>
      <c r="K260" s="286">
        <v>2004</v>
      </c>
      <c r="L260" s="286">
        <v>2010</v>
      </c>
      <c r="M260" s="286">
        <v>2011</v>
      </c>
      <c r="N260" s="285">
        <v>2012</v>
      </c>
      <c r="O260" s="281"/>
    </row>
    <row r="261" spans="1:15" ht="12.75">
      <c r="A261" s="26">
        <v>19</v>
      </c>
      <c r="B261" s="258" t="s">
        <v>846</v>
      </c>
      <c r="C261" s="14" t="s">
        <v>847</v>
      </c>
      <c r="D261" s="15">
        <v>6</v>
      </c>
      <c r="E261" s="15">
        <v>45</v>
      </c>
      <c r="F261" s="15">
        <v>46</v>
      </c>
      <c r="G261" s="15"/>
      <c r="H261" s="15">
        <v>46</v>
      </c>
      <c r="I261" s="16">
        <v>9</v>
      </c>
      <c r="J261" s="292">
        <v>1999</v>
      </c>
      <c r="K261" s="286">
        <v>2004</v>
      </c>
      <c r="L261" s="286">
        <v>2010</v>
      </c>
      <c r="M261" s="286">
        <v>2011</v>
      </c>
      <c r="N261" s="285">
        <v>2012</v>
      </c>
      <c r="O261" s="281"/>
    </row>
    <row r="262" spans="1:15" ht="12.75">
      <c r="A262" s="26">
        <v>5</v>
      </c>
      <c r="B262" s="258" t="s">
        <v>848</v>
      </c>
      <c r="C262" s="14" t="s">
        <v>849</v>
      </c>
      <c r="D262" s="15">
        <v>23</v>
      </c>
      <c r="E262" s="15">
        <v>268</v>
      </c>
      <c r="F262" s="15">
        <v>274</v>
      </c>
      <c r="G262" s="15"/>
      <c r="H262" s="15">
        <v>274</v>
      </c>
      <c r="I262" s="16">
        <v>118</v>
      </c>
      <c r="J262" s="292">
        <v>1999</v>
      </c>
      <c r="K262" s="286">
        <v>2004</v>
      </c>
      <c r="L262" s="286">
        <v>2010</v>
      </c>
      <c r="M262" s="286">
        <v>2011</v>
      </c>
      <c r="N262" s="285">
        <v>2012</v>
      </c>
      <c r="O262" s="281"/>
    </row>
    <row r="263" spans="1:15" ht="12.75">
      <c r="A263" s="26">
        <v>19</v>
      </c>
      <c r="B263" s="258" t="s">
        <v>850</v>
      </c>
      <c r="C263" s="14" t="s">
        <v>851</v>
      </c>
      <c r="D263" s="15">
        <v>45</v>
      </c>
      <c r="E263" s="15">
        <v>790</v>
      </c>
      <c r="F263" s="15">
        <v>1036</v>
      </c>
      <c r="G263" s="15">
        <v>158</v>
      </c>
      <c r="H263" s="15">
        <v>878</v>
      </c>
      <c r="I263" s="16">
        <v>255</v>
      </c>
      <c r="J263" s="292">
        <v>1998</v>
      </c>
      <c r="K263" s="286">
        <v>2003</v>
      </c>
      <c r="L263" s="286">
        <v>2009</v>
      </c>
      <c r="M263" s="286">
        <v>2011</v>
      </c>
      <c r="N263" s="285">
        <v>2012</v>
      </c>
      <c r="O263" s="281"/>
    </row>
    <row r="264" spans="1:15" ht="12.75">
      <c r="A264" s="26">
        <v>19</v>
      </c>
      <c r="B264" s="258" t="s">
        <v>852</v>
      </c>
      <c r="C264" s="14" t="s">
        <v>853</v>
      </c>
      <c r="D264" s="15">
        <v>87</v>
      </c>
      <c r="E264" s="15">
        <v>2175</v>
      </c>
      <c r="F264" s="15">
        <v>2332</v>
      </c>
      <c r="G264" s="15"/>
      <c r="H264" s="15">
        <v>2332</v>
      </c>
      <c r="I264" s="16">
        <v>402</v>
      </c>
      <c r="J264" s="292">
        <v>2000</v>
      </c>
      <c r="K264" s="286">
        <v>2004</v>
      </c>
      <c r="L264" s="286">
        <v>2010</v>
      </c>
      <c r="M264" s="286">
        <v>2011</v>
      </c>
      <c r="N264" s="285">
        <v>2012</v>
      </c>
      <c r="O264" s="281"/>
    </row>
    <row r="265" spans="1:15" ht="12.75">
      <c r="A265" s="26">
        <v>18</v>
      </c>
      <c r="B265" s="258" t="s">
        <v>854</v>
      </c>
      <c r="C265" s="14" t="s">
        <v>855</v>
      </c>
      <c r="D265" s="15">
        <v>89</v>
      </c>
      <c r="E265" s="15">
        <v>1930</v>
      </c>
      <c r="F265" s="15">
        <v>1945</v>
      </c>
      <c r="G265" s="15"/>
      <c r="H265" s="15">
        <v>1945</v>
      </c>
      <c r="I265" s="16">
        <v>102</v>
      </c>
      <c r="J265" s="292">
        <v>2000</v>
      </c>
      <c r="K265" s="286">
        <v>2004</v>
      </c>
      <c r="L265" s="286">
        <v>2010</v>
      </c>
      <c r="M265" s="286">
        <v>2011</v>
      </c>
      <c r="N265" s="285">
        <v>2012</v>
      </c>
      <c r="O265" s="281"/>
    </row>
    <row r="266" spans="1:15" ht="12.75">
      <c r="A266" s="26">
        <v>19</v>
      </c>
      <c r="B266" s="258" t="s">
        <v>856</v>
      </c>
      <c r="C266" s="14" t="s">
        <v>728</v>
      </c>
      <c r="D266" s="15">
        <v>80</v>
      </c>
      <c r="E266" s="15">
        <v>1143</v>
      </c>
      <c r="F266" s="15">
        <v>1150</v>
      </c>
      <c r="G266" s="15"/>
      <c r="H266" s="15">
        <v>1150</v>
      </c>
      <c r="I266" s="16">
        <v>164</v>
      </c>
      <c r="J266" s="292">
        <v>2000</v>
      </c>
      <c r="K266" s="286">
        <v>2004</v>
      </c>
      <c r="L266" s="286">
        <v>2010</v>
      </c>
      <c r="M266" s="286">
        <v>2011</v>
      </c>
      <c r="N266" s="285">
        <v>2012</v>
      </c>
      <c r="O266" s="281"/>
    </row>
    <row r="267" spans="1:15" ht="12.75">
      <c r="A267" s="26">
        <v>19</v>
      </c>
      <c r="B267" s="258" t="s">
        <v>857</v>
      </c>
      <c r="C267" s="14" t="s">
        <v>728</v>
      </c>
      <c r="D267" s="15">
        <v>57</v>
      </c>
      <c r="E267" s="15">
        <v>1455</v>
      </c>
      <c r="F267" s="15">
        <v>1456</v>
      </c>
      <c r="G267" s="15"/>
      <c r="H267" s="15">
        <v>1456</v>
      </c>
      <c r="I267" s="16">
        <v>102</v>
      </c>
      <c r="J267" s="292">
        <v>1999</v>
      </c>
      <c r="K267" s="286">
        <v>2004</v>
      </c>
      <c r="L267" s="286">
        <v>2010</v>
      </c>
      <c r="M267" s="286">
        <v>2011</v>
      </c>
      <c r="N267" s="285">
        <v>2012</v>
      </c>
      <c r="O267" s="281"/>
    </row>
    <row r="268" spans="1:15" ht="12.75">
      <c r="A268" s="26">
        <v>19</v>
      </c>
      <c r="B268" s="258" t="s">
        <v>858</v>
      </c>
      <c r="C268" s="14" t="s">
        <v>859</v>
      </c>
      <c r="D268" s="15">
        <v>64</v>
      </c>
      <c r="E268" s="15">
        <v>1112</v>
      </c>
      <c r="F268" s="15">
        <v>1753</v>
      </c>
      <c r="G268" s="15">
        <v>2</v>
      </c>
      <c r="H268" s="15">
        <v>1751</v>
      </c>
      <c r="I268" s="16">
        <v>665</v>
      </c>
      <c r="J268" s="292">
        <v>2000</v>
      </c>
      <c r="K268" s="286">
        <v>2004</v>
      </c>
      <c r="L268" s="286">
        <v>2010</v>
      </c>
      <c r="M268" s="286">
        <v>2011</v>
      </c>
      <c r="N268" s="285">
        <v>2012</v>
      </c>
      <c r="O268" s="281"/>
    </row>
    <row r="269" spans="1:15" ht="12.75">
      <c r="A269" s="26">
        <v>5</v>
      </c>
      <c r="B269" s="258" t="s">
        <v>860</v>
      </c>
      <c r="C269" s="14" t="s">
        <v>861</v>
      </c>
      <c r="D269" s="15">
        <v>52</v>
      </c>
      <c r="E269" s="15">
        <v>1007</v>
      </c>
      <c r="F269" s="15">
        <v>1091</v>
      </c>
      <c r="G269" s="15"/>
      <c r="H269" s="15">
        <v>1091</v>
      </c>
      <c r="I269" s="16">
        <v>171</v>
      </c>
      <c r="J269" s="292">
        <v>2001</v>
      </c>
      <c r="K269" s="286">
        <v>2004</v>
      </c>
      <c r="L269" s="286">
        <v>2010</v>
      </c>
      <c r="M269" s="286">
        <v>2011</v>
      </c>
      <c r="N269" s="285">
        <v>2012</v>
      </c>
      <c r="O269" s="281"/>
    </row>
    <row r="270" spans="1:15" ht="12.75">
      <c r="A270" s="26">
        <v>5</v>
      </c>
      <c r="B270" s="258" t="s">
        <v>862</v>
      </c>
      <c r="C270" s="14" t="s">
        <v>863</v>
      </c>
      <c r="D270" s="15">
        <v>12</v>
      </c>
      <c r="E270" s="15">
        <v>140</v>
      </c>
      <c r="F270" s="15">
        <v>163</v>
      </c>
      <c r="G270" s="15">
        <v>29</v>
      </c>
      <c r="H270" s="15">
        <v>134</v>
      </c>
      <c r="I270" s="16">
        <v>40</v>
      </c>
      <c r="J270" s="292">
        <v>2000</v>
      </c>
      <c r="K270" s="286">
        <v>2004</v>
      </c>
      <c r="L270" s="286">
        <v>2010</v>
      </c>
      <c r="M270" s="286">
        <v>2011</v>
      </c>
      <c r="N270" s="285">
        <v>2012</v>
      </c>
      <c r="O270" s="281"/>
    </row>
    <row r="271" spans="1:15" ht="12.75">
      <c r="A271" s="26">
        <v>19</v>
      </c>
      <c r="B271" s="258" t="s">
        <v>864</v>
      </c>
      <c r="C271" s="14" t="s">
        <v>728</v>
      </c>
      <c r="D271" s="15">
        <v>50</v>
      </c>
      <c r="E271" s="15">
        <v>1042</v>
      </c>
      <c r="F271" s="15">
        <v>1043</v>
      </c>
      <c r="G271" s="15"/>
      <c r="H271" s="15">
        <v>1043</v>
      </c>
      <c r="I271" s="16">
        <v>92</v>
      </c>
      <c r="J271" s="292">
        <v>1999</v>
      </c>
      <c r="K271" s="286">
        <v>2004</v>
      </c>
      <c r="L271" s="286">
        <v>2010</v>
      </c>
      <c r="M271" s="286">
        <v>2011</v>
      </c>
      <c r="N271" s="285">
        <v>2012</v>
      </c>
      <c r="O271" s="281"/>
    </row>
    <row r="272" spans="1:15" ht="12.75">
      <c r="A272" s="26">
        <v>19</v>
      </c>
      <c r="B272" s="258" t="s">
        <v>865</v>
      </c>
      <c r="C272" s="14" t="s">
        <v>866</v>
      </c>
      <c r="D272" s="15">
        <v>54</v>
      </c>
      <c r="E272" s="15">
        <v>1045</v>
      </c>
      <c r="F272" s="15">
        <v>1057</v>
      </c>
      <c r="G272" s="15"/>
      <c r="H272" s="15">
        <v>1057</v>
      </c>
      <c r="I272" s="16">
        <v>155</v>
      </c>
      <c r="J272" s="292">
        <v>2000</v>
      </c>
      <c r="K272" s="286">
        <v>2004</v>
      </c>
      <c r="L272" s="286">
        <v>2010</v>
      </c>
      <c r="M272" s="286">
        <v>2011</v>
      </c>
      <c r="N272" s="285">
        <v>2012</v>
      </c>
      <c r="O272" s="281"/>
    </row>
    <row r="273" spans="1:15" ht="12.75">
      <c r="A273" s="26">
        <v>19</v>
      </c>
      <c r="B273" s="258" t="s">
        <v>867</v>
      </c>
      <c r="C273" s="14" t="s">
        <v>868</v>
      </c>
      <c r="D273" s="15">
        <v>1</v>
      </c>
      <c r="E273" s="15">
        <v>10</v>
      </c>
      <c r="F273" s="15">
        <v>10</v>
      </c>
      <c r="G273" s="15"/>
      <c r="H273" s="15">
        <v>10</v>
      </c>
      <c r="I273" s="16">
        <v>8</v>
      </c>
      <c r="J273" s="292">
        <v>2001</v>
      </c>
      <c r="K273" s="286">
        <v>2004</v>
      </c>
      <c r="L273" s="286">
        <v>2010</v>
      </c>
      <c r="M273" s="286">
        <v>2011</v>
      </c>
      <c r="N273" s="285">
        <v>2012</v>
      </c>
      <c r="O273" s="281"/>
    </row>
    <row r="274" spans="1:15" ht="12.75">
      <c r="A274" s="26">
        <v>5</v>
      </c>
      <c r="B274" s="258" t="s">
        <v>869</v>
      </c>
      <c r="C274" s="14" t="s">
        <v>870</v>
      </c>
      <c r="D274" s="15">
        <v>50</v>
      </c>
      <c r="E274" s="15">
        <v>1085</v>
      </c>
      <c r="F274" s="15">
        <v>1092</v>
      </c>
      <c r="G274" s="15">
        <v>6</v>
      </c>
      <c r="H274" s="15">
        <v>1086</v>
      </c>
      <c r="I274" s="16">
        <v>116</v>
      </c>
      <c r="J274" s="292">
        <v>2000</v>
      </c>
      <c r="K274" s="286">
        <v>2004</v>
      </c>
      <c r="L274" s="286">
        <v>2010</v>
      </c>
      <c r="M274" s="286">
        <v>2011</v>
      </c>
      <c r="N274" s="285">
        <v>2012</v>
      </c>
      <c r="O274" s="281"/>
    </row>
    <row r="275" spans="1:15" ht="12.75">
      <c r="A275" s="26">
        <v>5</v>
      </c>
      <c r="B275" s="258" t="s">
        <v>871</v>
      </c>
      <c r="C275" s="14" t="s">
        <v>872</v>
      </c>
      <c r="D275" s="15">
        <v>21</v>
      </c>
      <c r="E275" s="15">
        <v>504</v>
      </c>
      <c r="F275" s="15">
        <v>509</v>
      </c>
      <c r="G275" s="15"/>
      <c r="H275" s="15">
        <v>509</v>
      </c>
      <c r="I275" s="16">
        <v>67</v>
      </c>
      <c r="J275" s="292">
        <v>2000</v>
      </c>
      <c r="K275" s="286">
        <v>2004</v>
      </c>
      <c r="L275" s="286">
        <v>2010</v>
      </c>
      <c r="M275" s="286">
        <v>2011</v>
      </c>
      <c r="N275" s="285">
        <v>2012</v>
      </c>
      <c r="O275" s="281"/>
    </row>
    <row r="276" spans="1:15" ht="12.75">
      <c r="A276" s="26">
        <v>19</v>
      </c>
      <c r="B276" s="258" t="s">
        <v>873</v>
      </c>
      <c r="C276" s="14" t="s">
        <v>874</v>
      </c>
      <c r="D276" s="15">
        <v>71</v>
      </c>
      <c r="E276" s="15">
        <v>900</v>
      </c>
      <c r="F276" s="15">
        <v>986</v>
      </c>
      <c r="G276" s="15"/>
      <c r="H276" s="15">
        <v>986</v>
      </c>
      <c r="I276" s="16">
        <v>187</v>
      </c>
      <c r="J276" s="292">
        <v>2001</v>
      </c>
      <c r="K276" s="286">
        <v>2004</v>
      </c>
      <c r="L276" s="286">
        <v>2010</v>
      </c>
      <c r="M276" s="286">
        <v>2011</v>
      </c>
      <c r="N276" s="285">
        <v>2012</v>
      </c>
      <c r="O276" s="281"/>
    </row>
    <row r="277" spans="1:15" ht="12.75">
      <c r="A277" s="26">
        <v>19</v>
      </c>
      <c r="B277" s="258" t="s">
        <v>875</v>
      </c>
      <c r="C277" s="14" t="s">
        <v>876</v>
      </c>
      <c r="D277" s="15">
        <v>24</v>
      </c>
      <c r="E277" s="15">
        <v>435</v>
      </c>
      <c r="F277" s="15">
        <v>1425</v>
      </c>
      <c r="G277" s="15">
        <v>947</v>
      </c>
      <c r="H277" s="15">
        <v>478</v>
      </c>
      <c r="I277" s="16">
        <v>152</v>
      </c>
      <c r="J277" s="292">
        <v>2000</v>
      </c>
      <c r="K277" s="286">
        <v>2004</v>
      </c>
      <c r="L277" s="286">
        <v>2010</v>
      </c>
      <c r="M277" s="286">
        <v>2011</v>
      </c>
      <c r="N277" s="285">
        <v>2012</v>
      </c>
      <c r="O277" s="281"/>
    </row>
    <row r="278" spans="1:15" ht="12.75">
      <c r="A278" s="26">
        <v>19</v>
      </c>
      <c r="B278" s="258" t="s">
        <v>877</v>
      </c>
      <c r="C278" s="14" t="s">
        <v>878</v>
      </c>
      <c r="D278" s="15">
        <v>76</v>
      </c>
      <c r="E278" s="15">
        <v>1045</v>
      </c>
      <c r="F278" s="15">
        <v>1050</v>
      </c>
      <c r="G278" s="15"/>
      <c r="H278" s="15">
        <v>1050</v>
      </c>
      <c r="I278" s="16">
        <v>153</v>
      </c>
      <c r="J278" s="292">
        <v>2000</v>
      </c>
      <c r="K278" s="286">
        <v>2004</v>
      </c>
      <c r="L278" s="286">
        <v>2010</v>
      </c>
      <c r="M278" s="286">
        <v>2011</v>
      </c>
      <c r="N278" s="285">
        <v>2012</v>
      </c>
      <c r="O278" s="281"/>
    </row>
    <row r="279" spans="1:15" ht="12.75">
      <c r="A279" s="26">
        <v>19</v>
      </c>
      <c r="B279" s="258" t="s">
        <v>879</v>
      </c>
      <c r="C279" s="14" t="s">
        <v>880</v>
      </c>
      <c r="D279" s="15">
        <v>31</v>
      </c>
      <c r="E279" s="15">
        <v>423</v>
      </c>
      <c r="F279" s="15">
        <v>424</v>
      </c>
      <c r="G279" s="15"/>
      <c r="H279" s="15">
        <v>424</v>
      </c>
      <c r="I279" s="16">
        <v>90</v>
      </c>
      <c r="J279" s="292">
        <v>2000</v>
      </c>
      <c r="K279" s="286">
        <v>2005</v>
      </c>
      <c r="L279" s="286">
        <v>2010</v>
      </c>
      <c r="M279" s="286">
        <v>2011</v>
      </c>
      <c r="N279" s="285">
        <v>2012</v>
      </c>
      <c r="O279" s="281"/>
    </row>
    <row r="280" spans="1:15" ht="12.75">
      <c r="A280" s="26">
        <v>19</v>
      </c>
      <c r="B280" s="258" t="s">
        <v>881</v>
      </c>
      <c r="C280" s="14" t="s">
        <v>882</v>
      </c>
      <c r="D280" s="15">
        <v>33</v>
      </c>
      <c r="E280" s="15">
        <v>415</v>
      </c>
      <c r="F280" s="15">
        <v>819</v>
      </c>
      <c r="G280" s="15"/>
      <c r="H280" s="15">
        <v>819</v>
      </c>
      <c r="I280" s="16">
        <v>53</v>
      </c>
      <c r="J280" s="292">
        <v>2001</v>
      </c>
      <c r="K280" s="286">
        <v>2005</v>
      </c>
      <c r="L280" s="286">
        <v>2010</v>
      </c>
      <c r="M280" s="286">
        <v>2011</v>
      </c>
      <c r="N280" s="285">
        <v>2012</v>
      </c>
      <c r="O280" s="281"/>
    </row>
    <row r="281" spans="1:15" ht="12.75">
      <c r="A281" s="26">
        <v>19</v>
      </c>
      <c r="B281" s="258" t="s">
        <v>883</v>
      </c>
      <c r="C281" s="14" t="s">
        <v>884</v>
      </c>
      <c r="D281" s="15">
        <v>19</v>
      </c>
      <c r="E281" s="15">
        <v>376</v>
      </c>
      <c r="F281" s="15">
        <v>401</v>
      </c>
      <c r="G281" s="15"/>
      <c r="H281" s="15">
        <v>401</v>
      </c>
      <c r="I281" s="16">
        <v>65</v>
      </c>
      <c r="J281" s="292">
        <v>2000</v>
      </c>
      <c r="K281" s="286">
        <v>2004</v>
      </c>
      <c r="L281" s="286">
        <v>2010</v>
      </c>
      <c r="M281" s="286">
        <v>2011</v>
      </c>
      <c r="N281" s="285">
        <v>2012</v>
      </c>
      <c r="O281" s="281"/>
    </row>
    <row r="282" spans="1:15" ht="12.75">
      <c r="A282" s="26">
        <v>19</v>
      </c>
      <c r="B282" s="258" t="s">
        <v>885</v>
      </c>
      <c r="C282" s="14" t="s">
        <v>886</v>
      </c>
      <c r="D282" s="15">
        <v>76</v>
      </c>
      <c r="E282" s="15">
        <v>1432</v>
      </c>
      <c r="F282" s="15">
        <v>1979</v>
      </c>
      <c r="G282" s="15"/>
      <c r="H282" s="15">
        <v>1979</v>
      </c>
      <c r="I282" s="16">
        <v>817</v>
      </c>
      <c r="J282" s="292">
        <v>2001</v>
      </c>
      <c r="K282" s="286">
        <v>2005</v>
      </c>
      <c r="L282" s="286">
        <v>2010</v>
      </c>
      <c r="M282" s="286">
        <v>2011</v>
      </c>
      <c r="N282" s="285">
        <v>2012</v>
      </c>
      <c r="O282" s="281"/>
    </row>
    <row r="283" spans="1:15" ht="12.75">
      <c r="A283" s="26">
        <v>19</v>
      </c>
      <c r="B283" s="258" t="s">
        <v>887</v>
      </c>
      <c r="C283" s="14" t="s">
        <v>888</v>
      </c>
      <c r="D283" s="15">
        <v>21</v>
      </c>
      <c r="E283" s="15">
        <v>240</v>
      </c>
      <c r="F283" s="15">
        <v>267</v>
      </c>
      <c r="G283" s="15"/>
      <c r="H283" s="15">
        <v>267</v>
      </c>
      <c r="I283" s="16">
        <v>197</v>
      </c>
      <c r="J283" s="292">
        <v>2000</v>
      </c>
      <c r="K283" s="286">
        <v>2004</v>
      </c>
      <c r="L283" s="286">
        <v>2010</v>
      </c>
      <c r="M283" s="286">
        <v>2011</v>
      </c>
      <c r="N283" s="285">
        <v>2012</v>
      </c>
      <c r="O283" s="281"/>
    </row>
    <row r="284" spans="1:15" ht="12.75">
      <c r="A284" s="26">
        <v>5</v>
      </c>
      <c r="B284" s="258" t="s">
        <v>889</v>
      </c>
      <c r="C284" s="14" t="s">
        <v>890</v>
      </c>
      <c r="D284" s="15">
        <v>1</v>
      </c>
      <c r="E284" s="15">
        <v>8</v>
      </c>
      <c r="F284" s="15">
        <v>8</v>
      </c>
      <c r="G284" s="15"/>
      <c r="H284" s="15">
        <v>8</v>
      </c>
      <c r="I284" s="16">
        <v>3</v>
      </c>
      <c r="J284" s="292">
        <v>2000</v>
      </c>
      <c r="K284" s="286">
        <v>2004</v>
      </c>
      <c r="L284" s="286">
        <v>2010</v>
      </c>
      <c r="M284" s="286">
        <v>2011</v>
      </c>
      <c r="N284" s="285">
        <v>2012</v>
      </c>
      <c r="O284" s="281"/>
    </row>
    <row r="285" spans="1:15" ht="12.75">
      <c r="A285" s="26">
        <v>19</v>
      </c>
      <c r="B285" s="258" t="s">
        <v>891</v>
      </c>
      <c r="C285" s="14" t="s">
        <v>892</v>
      </c>
      <c r="D285" s="15">
        <v>23</v>
      </c>
      <c r="E285" s="15">
        <v>274</v>
      </c>
      <c r="F285" s="15">
        <v>289</v>
      </c>
      <c r="G285" s="15"/>
      <c r="H285" s="15">
        <v>289</v>
      </c>
      <c r="I285" s="16">
        <v>44</v>
      </c>
      <c r="J285" s="292">
        <v>2001</v>
      </c>
      <c r="K285" s="286">
        <v>2005</v>
      </c>
      <c r="L285" s="286">
        <v>2010</v>
      </c>
      <c r="M285" s="286">
        <v>2011</v>
      </c>
      <c r="N285" s="285">
        <v>2012</v>
      </c>
      <c r="O285" s="281"/>
    </row>
    <row r="286" spans="1:15" ht="12.75">
      <c r="A286" s="26">
        <v>19</v>
      </c>
      <c r="B286" s="258" t="s">
        <v>893</v>
      </c>
      <c r="C286" s="14" t="s">
        <v>894</v>
      </c>
      <c r="D286" s="15">
        <v>1</v>
      </c>
      <c r="E286" s="15">
        <v>3</v>
      </c>
      <c r="F286" s="15">
        <v>3</v>
      </c>
      <c r="G286" s="15"/>
      <c r="H286" s="15">
        <v>3</v>
      </c>
      <c r="I286" s="16">
        <v>3</v>
      </c>
      <c r="J286" s="292">
        <v>2000</v>
      </c>
      <c r="K286" s="286">
        <v>2004</v>
      </c>
      <c r="L286" s="286">
        <v>2010</v>
      </c>
      <c r="M286" s="286">
        <v>2011</v>
      </c>
      <c r="N286" s="285">
        <v>2012</v>
      </c>
      <c r="O286" s="281"/>
    </row>
    <row r="287" spans="1:15" ht="12.75">
      <c r="A287" s="26">
        <v>5</v>
      </c>
      <c r="B287" s="258" t="s">
        <v>895</v>
      </c>
      <c r="C287" s="14" t="s">
        <v>896</v>
      </c>
      <c r="D287" s="15">
        <v>42</v>
      </c>
      <c r="E287" s="15">
        <v>584</v>
      </c>
      <c r="F287" s="15">
        <v>4366</v>
      </c>
      <c r="G287" s="15">
        <v>3789</v>
      </c>
      <c r="H287" s="15">
        <v>577</v>
      </c>
      <c r="I287" s="16">
        <v>151</v>
      </c>
      <c r="J287" s="292">
        <v>2001</v>
      </c>
      <c r="K287" s="286">
        <v>2004</v>
      </c>
      <c r="L287" s="286">
        <v>2010</v>
      </c>
      <c r="M287" s="286">
        <v>2011</v>
      </c>
      <c r="N287" s="285">
        <v>2012</v>
      </c>
      <c r="O287" s="281"/>
    </row>
    <row r="288" spans="1:15" ht="12.75">
      <c r="A288" s="26">
        <v>5</v>
      </c>
      <c r="B288" s="258" t="s">
        <v>897</v>
      </c>
      <c r="C288" s="14" t="s">
        <v>898</v>
      </c>
      <c r="D288" s="15">
        <v>27</v>
      </c>
      <c r="E288" s="15">
        <v>387</v>
      </c>
      <c r="F288" s="15">
        <v>396</v>
      </c>
      <c r="G288" s="15"/>
      <c r="H288" s="15">
        <v>396</v>
      </c>
      <c r="I288" s="16">
        <v>54</v>
      </c>
      <c r="J288" s="292">
        <v>2000</v>
      </c>
      <c r="K288" s="286">
        <v>2004</v>
      </c>
      <c r="L288" s="286">
        <v>2010</v>
      </c>
      <c r="M288" s="286">
        <v>2011</v>
      </c>
      <c r="N288" s="285">
        <v>2012</v>
      </c>
      <c r="O288" s="281"/>
    </row>
    <row r="289" spans="1:15" ht="12.75">
      <c r="A289" s="26">
        <v>19</v>
      </c>
      <c r="B289" s="258" t="s">
        <v>899</v>
      </c>
      <c r="C289" s="14" t="s">
        <v>900</v>
      </c>
      <c r="D289" s="15">
        <v>10</v>
      </c>
      <c r="E289" s="15">
        <v>176</v>
      </c>
      <c r="F289" s="15">
        <v>176</v>
      </c>
      <c r="G289" s="15"/>
      <c r="H289" s="15">
        <v>176</v>
      </c>
      <c r="I289" s="16">
        <v>142</v>
      </c>
      <c r="J289" s="292">
        <v>2001</v>
      </c>
      <c r="K289" s="286">
        <v>2005</v>
      </c>
      <c r="L289" s="286">
        <v>2010</v>
      </c>
      <c r="M289" s="286">
        <v>2011</v>
      </c>
      <c r="N289" s="285">
        <v>2012</v>
      </c>
      <c r="O289" s="281"/>
    </row>
    <row r="290" spans="1:15" ht="12.75">
      <c r="A290" s="26">
        <v>5</v>
      </c>
      <c r="B290" s="258" t="s">
        <v>901</v>
      </c>
      <c r="C290" s="14" t="s">
        <v>902</v>
      </c>
      <c r="D290" s="15">
        <v>23</v>
      </c>
      <c r="E290" s="15">
        <v>311</v>
      </c>
      <c r="F290" s="15">
        <v>313</v>
      </c>
      <c r="G290" s="15"/>
      <c r="H290" s="15">
        <v>313</v>
      </c>
      <c r="I290" s="16">
        <v>159</v>
      </c>
      <c r="J290" s="292">
        <v>2001</v>
      </c>
      <c r="K290" s="286">
        <v>2005</v>
      </c>
      <c r="L290" s="286">
        <v>2010</v>
      </c>
      <c r="M290" s="286">
        <v>2011</v>
      </c>
      <c r="N290" s="285">
        <v>2012</v>
      </c>
      <c r="O290" s="281"/>
    </row>
    <row r="291" spans="1:15" ht="12.75">
      <c r="A291" s="26">
        <v>5</v>
      </c>
      <c r="B291" s="258" t="s">
        <v>903</v>
      </c>
      <c r="C291" s="14" t="s">
        <v>5</v>
      </c>
      <c r="D291" s="15">
        <v>1</v>
      </c>
      <c r="E291" s="15">
        <v>2</v>
      </c>
      <c r="F291" s="15">
        <v>2</v>
      </c>
      <c r="G291" s="15"/>
      <c r="H291" s="15">
        <v>2</v>
      </c>
      <c r="I291" s="16">
        <v>1</v>
      </c>
      <c r="J291" s="292">
        <v>2000</v>
      </c>
      <c r="K291" s="286">
        <v>2004</v>
      </c>
      <c r="L291" s="286">
        <v>2010</v>
      </c>
      <c r="M291" s="286">
        <v>2011</v>
      </c>
      <c r="N291" s="285">
        <v>2012</v>
      </c>
      <c r="O291" s="281"/>
    </row>
    <row r="292" spans="1:15" ht="12.75">
      <c r="A292" s="26">
        <v>5</v>
      </c>
      <c r="B292" s="258" t="s">
        <v>904</v>
      </c>
      <c r="C292" s="14" t="s">
        <v>905</v>
      </c>
      <c r="D292" s="15">
        <v>63</v>
      </c>
      <c r="E292" s="15">
        <v>1120</v>
      </c>
      <c r="F292" s="15">
        <v>1126</v>
      </c>
      <c r="G292" s="15">
        <v>2</v>
      </c>
      <c r="H292" s="15">
        <v>1124</v>
      </c>
      <c r="I292" s="16">
        <v>164</v>
      </c>
      <c r="J292" s="292">
        <v>2001</v>
      </c>
      <c r="K292" s="286">
        <v>2005</v>
      </c>
      <c r="L292" s="286">
        <v>2010</v>
      </c>
      <c r="M292" s="286">
        <v>2011</v>
      </c>
      <c r="N292" s="285">
        <v>2012</v>
      </c>
      <c r="O292" s="281"/>
    </row>
    <row r="293" spans="1:15" ht="12.75">
      <c r="A293" s="26">
        <v>19</v>
      </c>
      <c r="B293" s="258" t="s">
        <v>906</v>
      </c>
      <c r="C293" s="14" t="s">
        <v>907</v>
      </c>
      <c r="D293" s="15">
        <v>77</v>
      </c>
      <c r="E293" s="15">
        <v>1408</v>
      </c>
      <c r="F293" s="15">
        <v>1449</v>
      </c>
      <c r="G293" s="15"/>
      <c r="H293" s="15">
        <v>1449</v>
      </c>
      <c r="I293" s="16">
        <v>649</v>
      </c>
      <c r="J293" s="292">
        <v>2001</v>
      </c>
      <c r="K293" s="286">
        <v>2005</v>
      </c>
      <c r="L293" s="286">
        <v>2010</v>
      </c>
      <c r="M293" s="286">
        <v>2011</v>
      </c>
      <c r="N293" s="285">
        <v>2012</v>
      </c>
      <c r="O293" s="281"/>
    </row>
    <row r="294" spans="1:15" ht="12.75">
      <c r="A294" s="26">
        <v>19</v>
      </c>
      <c r="B294" s="258" t="s">
        <v>908</v>
      </c>
      <c r="C294" s="14" t="s">
        <v>909</v>
      </c>
      <c r="D294" s="15">
        <v>1</v>
      </c>
      <c r="E294" s="15">
        <v>15</v>
      </c>
      <c r="F294" s="15">
        <v>15</v>
      </c>
      <c r="G294" s="15"/>
      <c r="H294" s="15">
        <v>15</v>
      </c>
      <c r="I294" s="16">
        <v>10</v>
      </c>
      <c r="J294" s="292">
        <v>2000</v>
      </c>
      <c r="K294" s="286">
        <v>2004</v>
      </c>
      <c r="L294" s="286">
        <v>2010</v>
      </c>
      <c r="M294" s="286">
        <v>2011</v>
      </c>
      <c r="N294" s="285">
        <v>2012</v>
      </c>
      <c r="O294" s="281"/>
    </row>
    <row r="295" spans="1:15" ht="12.75">
      <c r="A295" s="26">
        <v>5</v>
      </c>
      <c r="B295" s="258" t="s">
        <v>910</v>
      </c>
      <c r="C295" s="14" t="s">
        <v>911</v>
      </c>
      <c r="D295" s="15">
        <v>52</v>
      </c>
      <c r="E295" s="15">
        <v>972</v>
      </c>
      <c r="F295" s="15">
        <v>1046</v>
      </c>
      <c r="G295" s="15"/>
      <c r="H295" s="15">
        <v>1046</v>
      </c>
      <c r="I295" s="16">
        <v>159</v>
      </c>
      <c r="J295" s="292">
        <v>2001</v>
      </c>
      <c r="K295" s="286">
        <v>2004</v>
      </c>
      <c r="L295" s="286">
        <v>2010</v>
      </c>
      <c r="M295" s="286">
        <v>2011</v>
      </c>
      <c r="N295" s="285">
        <v>2012</v>
      </c>
      <c r="O295" s="281"/>
    </row>
    <row r="296" spans="1:15" ht="12.75">
      <c r="A296" s="26">
        <v>19</v>
      </c>
      <c r="B296" s="258" t="s">
        <v>912</v>
      </c>
      <c r="C296" s="14" t="s">
        <v>913</v>
      </c>
      <c r="D296" s="15">
        <v>1</v>
      </c>
      <c r="E296" s="15">
        <v>7</v>
      </c>
      <c r="F296" s="15">
        <v>151</v>
      </c>
      <c r="G296" s="15"/>
      <c r="H296" s="15">
        <v>151</v>
      </c>
      <c r="I296" s="16">
        <v>3</v>
      </c>
      <c r="J296" s="292">
        <v>2000</v>
      </c>
      <c r="K296" s="286">
        <v>2004</v>
      </c>
      <c r="L296" s="286">
        <v>2010</v>
      </c>
      <c r="M296" s="286">
        <v>2011</v>
      </c>
      <c r="N296" s="285">
        <v>2012</v>
      </c>
      <c r="O296" s="281"/>
    </row>
    <row r="297" spans="1:15" ht="12.75">
      <c r="A297" s="26">
        <v>5</v>
      </c>
      <c r="B297" s="258" t="s">
        <v>914</v>
      </c>
      <c r="C297" s="14" t="s">
        <v>915</v>
      </c>
      <c r="D297" s="15">
        <v>64</v>
      </c>
      <c r="E297" s="15">
        <v>786</v>
      </c>
      <c r="F297" s="15">
        <v>2562</v>
      </c>
      <c r="G297" s="15">
        <v>1762</v>
      </c>
      <c r="H297" s="15">
        <v>800</v>
      </c>
      <c r="I297" s="16">
        <v>344</v>
      </c>
      <c r="J297" s="292">
        <v>2000</v>
      </c>
      <c r="K297" s="286">
        <v>2004</v>
      </c>
      <c r="L297" s="286">
        <v>2010</v>
      </c>
      <c r="M297" s="286">
        <v>2011</v>
      </c>
      <c r="N297" s="285">
        <v>2012</v>
      </c>
      <c r="O297" s="281"/>
    </row>
    <row r="298" spans="1:15" ht="12.75">
      <c r="A298" s="26">
        <v>5</v>
      </c>
      <c r="B298" s="258" t="s">
        <v>916</v>
      </c>
      <c r="C298" s="14" t="s">
        <v>917</v>
      </c>
      <c r="D298" s="15">
        <v>45</v>
      </c>
      <c r="E298" s="15">
        <v>534</v>
      </c>
      <c r="F298" s="15">
        <v>536</v>
      </c>
      <c r="G298" s="15"/>
      <c r="H298" s="15">
        <v>536</v>
      </c>
      <c r="I298" s="16">
        <v>410</v>
      </c>
      <c r="J298" s="292">
        <v>2000</v>
      </c>
      <c r="K298" s="286">
        <v>2004</v>
      </c>
      <c r="L298" s="286">
        <v>2010</v>
      </c>
      <c r="M298" s="286">
        <v>2011</v>
      </c>
      <c r="N298" s="285">
        <v>2012</v>
      </c>
      <c r="O298" s="281"/>
    </row>
    <row r="299" spans="1:15" ht="12.75">
      <c r="A299" s="26">
        <v>5</v>
      </c>
      <c r="B299" s="258" t="s">
        <v>918</v>
      </c>
      <c r="C299" s="14" t="s">
        <v>919</v>
      </c>
      <c r="D299" s="15">
        <v>4</v>
      </c>
      <c r="E299" s="15">
        <v>122</v>
      </c>
      <c r="F299" s="15">
        <v>126</v>
      </c>
      <c r="G299" s="15"/>
      <c r="H299" s="15">
        <v>126</v>
      </c>
      <c r="I299" s="16">
        <v>60</v>
      </c>
      <c r="J299" s="292">
        <v>2000</v>
      </c>
      <c r="K299" s="286">
        <v>2004</v>
      </c>
      <c r="L299" s="286">
        <v>2010</v>
      </c>
      <c r="M299" s="286">
        <v>2011</v>
      </c>
      <c r="N299" s="285">
        <v>2012</v>
      </c>
      <c r="O299" s="281"/>
    </row>
    <row r="300" spans="1:15" ht="12.75">
      <c r="A300" s="26">
        <v>5</v>
      </c>
      <c r="B300" s="258" t="s">
        <v>920</v>
      </c>
      <c r="C300" s="14" t="s">
        <v>921</v>
      </c>
      <c r="D300" s="15">
        <v>17</v>
      </c>
      <c r="E300" s="15">
        <v>276</v>
      </c>
      <c r="F300" s="15">
        <v>281</v>
      </c>
      <c r="G300" s="15">
        <v>2</v>
      </c>
      <c r="H300" s="15">
        <v>279</v>
      </c>
      <c r="I300" s="16">
        <v>56</v>
      </c>
      <c r="J300" s="292">
        <v>2000</v>
      </c>
      <c r="K300" s="286">
        <v>2004</v>
      </c>
      <c r="L300" s="286">
        <v>2010</v>
      </c>
      <c r="M300" s="286">
        <v>2011</v>
      </c>
      <c r="N300" s="285">
        <v>2012</v>
      </c>
      <c r="O300" s="281"/>
    </row>
    <row r="301" spans="1:15" ht="12.75">
      <c r="A301" s="26">
        <v>5</v>
      </c>
      <c r="B301" s="258" t="s">
        <v>922</v>
      </c>
      <c r="C301" s="14" t="s">
        <v>923</v>
      </c>
      <c r="D301" s="15">
        <v>55</v>
      </c>
      <c r="E301" s="15">
        <v>824</v>
      </c>
      <c r="F301" s="15">
        <v>829</v>
      </c>
      <c r="G301" s="15"/>
      <c r="H301" s="15">
        <v>829</v>
      </c>
      <c r="I301" s="16">
        <v>382</v>
      </c>
      <c r="J301" s="292">
        <v>2000</v>
      </c>
      <c r="K301" s="286">
        <v>2004</v>
      </c>
      <c r="L301" s="286">
        <v>2010</v>
      </c>
      <c r="M301" s="286">
        <v>2011</v>
      </c>
      <c r="N301" s="285">
        <v>2012</v>
      </c>
      <c r="O301" s="281"/>
    </row>
    <row r="302" spans="1:15" ht="12.75">
      <c r="A302" s="26">
        <v>5</v>
      </c>
      <c r="B302" s="258" t="s">
        <v>924</v>
      </c>
      <c r="C302" s="14" t="s">
        <v>925</v>
      </c>
      <c r="D302" s="15">
        <v>24</v>
      </c>
      <c r="E302" s="15">
        <v>477</v>
      </c>
      <c r="F302" s="15">
        <v>478</v>
      </c>
      <c r="G302" s="15">
        <v>2</v>
      </c>
      <c r="H302" s="15">
        <v>476</v>
      </c>
      <c r="I302" s="16">
        <v>197</v>
      </c>
      <c r="J302" s="292">
        <v>1999</v>
      </c>
      <c r="K302" s="286">
        <v>2004</v>
      </c>
      <c r="L302" s="286">
        <v>2010</v>
      </c>
      <c r="M302" s="286">
        <v>2011</v>
      </c>
      <c r="N302" s="285">
        <v>2012</v>
      </c>
      <c r="O302" s="281"/>
    </row>
    <row r="303" spans="1:15" ht="12.75">
      <c r="A303" s="26">
        <v>5</v>
      </c>
      <c r="B303" s="258" t="s">
        <v>926</v>
      </c>
      <c r="C303" s="14" t="s">
        <v>927</v>
      </c>
      <c r="D303" s="15">
        <v>63</v>
      </c>
      <c r="E303" s="15">
        <v>1056</v>
      </c>
      <c r="F303" s="15">
        <v>1140</v>
      </c>
      <c r="G303" s="15">
        <v>2</v>
      </c>
      <c r="H303" s="15">
        <v>1138</v>
      </c>
      <c r="I303" s="16">
        <v>337</v>
      </c>
      <c r="J303" s="292">
        <v>1999</v>
      </c>
      <c r="K303" s="286">
        <v>2004</v>
      </c>
      <c r="L303" s="286">
        <v>2010</v>
      </c>
      <c r="M303" s="286">
        <v>2011</v>
      </c>
      <c r="N303" s="285">
        <v>2012</v>
      </c>
      <c r="O303" s="281"/>
    </row>
    <row r="304" spans="1:15" ht="12.75">
      <c r="A304" s="26">
        <v>5</v>
      </c>
      <c r="B304" s="258" t="s">
        <v>928</v>
      </c>
      <c r="C304" s="14" t="s">
        <v>929</v>
      </c>
      <c r="D304" s="15">
        <v>22</v>
      </c>
      <c r="E304" s="15">
        <v>314</v>
      </c>
      <c r="F304" s="15">
        <v>360</v>
      </c>
      <c r="G304" s="15"/>
      <c r="H304" s="15">
        <v>360</v>
      </c>
      <c r="I304" s="16">
        <v>110</v>
      </c>
      <c r="J304" s="292">
        <v>1999</v>
      </c>
      <c r="K304" s="286">
        <v>2004</v>
      </c>
      <c r="L304" s="286">
        <v>2010</v>
      </c>
      <c r="M304" s="286">
        <v>2011</v>
      </c>
      <c r="N304" s="285">
        <v>2012</v>
      </c>
      <c r="O304" s="281"/>
    </row>
    <row r="305" spans="1:15" ht="12.75">
      <c r="A305" s="26">
        <v>5</v>
      </c>
      <c r="B305" s="258" t="s">
        <v>930</v>
      </c>
      <c r="C305" s="14" t="s">
        <v>931</v>
      </c>
      <c r="D305" s="15">
        <v>20</v>
      </c>
      <c r="E305" s="15">
        <v>320</v>
      </c>
      <c r="F305" s="15">
        <v>321</v>
      </c>
      <c r="G305" s="15"/>
      <c r="H305" s="15">
        <v>321</v>
      </c>
      <c r="I305" s="16">
        <v>11</v>
      </c>
      <c r="J305" s="292">
        <v>2000</v>
      </c>
      <c r="K305" s="286">
        <v>2004</v>
      </c>
      <c r="L305" s="286">
        <v>2010</v>
      </c>
      <c r="M305" s="286">
        <v>2011</v>
      </c>
      <c r="N305" s="285">
        <v>2012</v>
      </c>
      <c r="O305" s="281"/>
    </row>
    <row r="306" spans="1:15" ht="12.75">
      <c r="A306" s="26">
        <v>5</v>
      </c>
      <c r="B306" s="258" t="s">
        <v>932</v>
      </c>
      <c r="C306" s="14" t="s">
        <v>933</v>
      </c>
      <c r="D306" s="15">
        <v>20</v>
      </c>
      <c r="E306" s="15">
        <v>370</v>
      </c>
      <c r="F306" s="15">
        <v>380</v>
      </c>
      <c r="G306" s="15"/>
      <c r="H306" s="15">
        <v>380</v>
      </c>
      <c r="I306" s="16">
        <v>49</v>
      </c>
      <c r="J306" s="292">
        <v>2000</v>
      </c>
      <c r="K306" s="286">
        <v>2004</v>
      </c>
      <c r="L306" s="286">
        <v>2010</v>
      </c>
      <c r="M306" s="286">
        <v>2011</v>
      </c>
      <c r="N306" s="285">
        <v>2012</v>
      </c>
      <c r="O306" s="281"/>
    </row>
    <row r="307" spans="1:15" ht="12.75">
      <c r="A307" s="26">
        <v>5</v>
      </c>
      <c r="B307" s="258" t="s">
        <v>934</v>
      </c>
      <c r="C307" s="14" t="s">
        <v>935</v>
      </c>
      <c r="D307" s="15">
        <v>50</v>
      </c>
      <c r="E307" s="15">
        <v>1135</v>
      </c>
      <c r="F307" s="15">
        <v>1157</v>
      </c>
      <c r="G307" s="15">
        <v>2</v>
      </c>
      <c r="H307" s="15">
        <v>1155</v>
      </c>
      <c r="I307" s="16">
        <v>185</v>
      </c>
      <c r="J307" s="292">
        <v>2000</v>
      </c>
      <c r="K307" s="286">
        <v>2004</v>
      </c>
      <c r="L307" s="286">
        <v>2010</v>
      </c>
      <c r="M307" s="286">
        <v>2011</v>
      </c>
      <c r="N307" s="285">
        <v>2012</v>
      </c>
      <c r="O307" s="281"/>
    </row>
    <row r="308" spans="1:15" ht="12.75">
      <c r="A308" s="26">
        <v>5</v>
      </c>
      <c r="B308" s="258" t="s">
        <v>936</v>
      </c>
      <c r="C308" s="14" t="s">
        <v>937</v>
      </c>
      <c r="D308" s="15">
        <v>59</v>
      </c>
      <c r="E308" s="15">
        <v>1474</v>
      </c>
      <c r="F308" s="15">
        <v>1699</v>
      </c>
      <c r="G308" s="15"/>
      <c r="H308" s="15">
        <v>1699</v>
      </c>
      <c r="I308" s="16">
        <v>355</v>
      </c>
      <c r="J308" s="292">
        <v>2000</v>
      </c>
      <c r="K308" s="286">
        <v>2004</v>
      </c>
      <c r="L308" s="286">
        <v>2010</v>
      </c>
      <c r="M308" s="286">
        <v>2011</v>
      </c>
      <c r="N308" s="285">
        <v>2012</v>
      </c>
      <c r="O308" s="281"/>
    </row>
    <row r="309" spans="1:15" ht="12.75">
      <c r="A309" s="26">
        <v>5</v>
      </c>
      <c r="B309" s="258" t="s">
        <v>938</v>
      </c>
      <c r="C309" s="14" t="s">
        <v>939</v>
      </c>
      <c r="D309" s="15">
        <v>73</v>
      </c>
      <c r="E309" s="15">
        <v>1844</v>
      </c>
      <c r="F309" s="15">
        <v>1854</v>
      </c>
      <c r="G309" s="15">
        <v>4</v>
      </c>
      <c r="H309" s="15">
        <v>1850</v>
      </c>
      <c r="I309" s="16">
        <v>99</v>
      </c>
      <c r="J309" s="292">
        <v>2000</v>
      </c>
      <c r="K309" s="286">
        <v>2004</v>
      </c>
      <c r="L309" s="286">
        <v>2010</v>
      </c>
      <c r="M309" s="286">
        <v>2011</v>
      </c>
      <c r="N309" s="285">
        <v>2012</v>
      </c>
      <c r="O309" s="281"/>
    </row>
    <row r="310" spans="1:15" ht="12.75">
      <c r="A310" s="26">
        <v>5</v>
      </c>
      <c r="B310" s="258" t="s">
        <v>940</v>
      </c>
      <c r="C310" s="14" t="s">
        <v>941</v>
      </c>
      <c r="D310" s="15">
        <v>23</v>
      </c>
      <c r="E310" s="15">
        <v>406</v>
      </c>
      <c r="F310" s="15">
        <v>416</v>
      </c>
      <c r="G310" s="15"/>
      <c r="H310" s="15">
        <v>416</v>
      </c>
      <c r="I310" s="16">
        <v>121</v>
      </c>
      <c r="J310" s="292">
        <v>2000</v>
      </c>
      <c r="K310" s="286">
        <v>2004</v>
      </c>
      <c r="L310" s="286">
        <v>2010</v>
      </c>
      <c r="M310" s="286">
        <v>2011</v>
      </c>
      <c r="N310" s="285">
        <v>2012</v>
      </c>
      <c r="O310" s="281"/>
    </row>
    <row r="311" spans="1:15" ht="12.75">
      <c r="A311" s="26">
        <v>5</v>
      </c>
      <c r="B311" s="258" t="s">
        <v>942</v>
      </c>
      <c r="C311" s="14" t="s">
        <v>943</v>
      </c>
      <c r="D311" s="15">
        <v>51</v>
      </c>
      <c r="E311" s="15">
        <v>1216</v>
      </c>
      <c r="F311" s="15">
        <v>1605</v>
      </c>
      <c r="G311" s="15">
        <v>2</v>
      </c>
      <c r="H311" s="15">
        <v>1603</v>
      </c>
      <c r="I311" s="16">
        <v>665</v>
      </c>
      <c r="J311" s="292">
        <v>2000</v>
      </c>
      <c r="K311" s="286">
        <v>2004</v>
      </c>
      <c r="L311" s="286">
        <v>2010</v>
      </c>
      <c r="M311" s="286">
        <v>2011</v>
      </c>
      <c r="N311" s="285">
        <v>2012</v>
      </c>
      <c r="O311" s="281"/>
    </row>
    <row r="312" spans="1:15" ht="12.75">
      <c r="A312" s="26">
        <v>5</v>
      </c>
      <c r="B312" s="258" t="s">
        <v>944</v>
      </c>
      <c r="C312" s="14" t="s">
        <v>945</v>
      </c>
      <c r="D312" s="15">
        <v>88</v>
      </c>
      <c r="E312" s="15">
        <v>2178</v>
      </c>
      <c r="F312" s="15">
        <v>2456</v>
      </c>
      <c r="G312" s="15"/>
      <c r="H312" s="15">
        <v>2456</v>
      </c>
      <c r="I312" s="16">
        <v>544</v>
      </c>
      <c r="J312" s="292">
        <v>2000</v>
      </c>
      <c r="K312" s="286">
        <v>2004</v>
      </c>
      <c r="L312" s="286">
        <v>2010</v>
      </c>
      <c r="M312" s="286">
        <v>2011</v>
      </c>
      <c r="N312" s="285">
        <v>2012</v>
      </c>
      <c r="O312" s="281"/>
    </row>
    <row r="313" spans="1:15" ht="12.75">
      <c r="A313" s="26">
        <v>5</v>
      </c>
      <c r="B313" s="258" t="s">
        <v>946</v>
      </c>
      <c r="C313" s="14" t="s">
        <v>947</v>
      </c>
      <c r="D313" s="15">
        <v>34</v>
      </c>
      <c r="E313" s="15">
        <v>676</v>
      </c>
      <c r="F313" s="15">
        <v>685</v>
      </c>
      <c r="G313" s="15"/>
      <c r="H313" s="15">
        <v>685</v>
      </c>
      <c r="I313" s="16">
        <v>305</v>
      </c>
      <c r="J313" s="292">
        <v>1999</v>
      </c>
      <c r="K313" s="286">
        <v>2005</v>
      </c>
      <c r="L313" s="286">
        <v>2010</v>
      </c>
      <c r="M313" s="286">
        <v>2011</v>
      </c>
      <c r="N313" s="285">
        <v>2012</v>
      </c>
      <c r="O313" s="281"/>
    </row>
    <row r="314" spans="1:15" ht="12.75">
      <c r="A314" s="26">
        <v>5</v>
      </c>
      <c r="B314" s="258" t="s">
        <v>948</v>
      </c>
      <c r="C314" s="14" t="s">
        <v>949</v>
      </c>
      <c r="D314" s="15">
        <v>65</v>
      </c>
      <c r="E314" s="15">
        <v>1353</v>
      </c>
      <c r="F314" s="15">
        <v>1480</v>
      </c>
      <c r="G314" s="15">
        <v>4</v>
      </c>
      <c r="H314" s="15">
        <v>1476</v>
      </c>
      <c r="I314" s="16">
        <v>450</v>
      </c>
      <c r="J314" s="292">
        <v>2000</v>
      </c>
      <c r="K314" s="286">
        <v>2004</v>
      </c>
      <c r="L314" s="286">
        <v>2010</v>
      </c>
      <c r="M314" s="286">
        <v>2011</v>
      </c>
      <c r="N314" s="285">
        <v>2012</v>
      </c>
      <c r="O314" s="281"/>
    </row>
    <row r="315" spans="1:15" ht="12.75">
      <c r="A315" s="26">
        <v>5</v>
      </c>
      <c r="B315" s="258" t="s">
        <v>950</v>
      </c>
      <c r="C315" s="14" t="s">
        <v>951</v>
      </c>
      <c r="D315" s="15">
        <v>32</v>
      </c>
      <c r="E315" s="15">
        <v>558</v>
      </c>
      <c r="F315" s="15">
        <v>567</v>
      </c>
      <c r="G315" s="15">
        <v>3</v>
      </c>
      <c r="H315" s="15">
        <v>564</v>
      </c>
      <c r="I315" s="16">
        <v>114</v>
      </c>
      <c r="J315" s="292">
        <v>2000</v>
      </c>
      <c r="K315" s="286">
        <v>2004</v>
      </c>
      <c r="L315" s="286">
        <v>2010</v>
      </c>
      <c r="M315" s="286">
        <v>2011</v>
      </c>
      <c r="N315" s="285">
        <v>2012</v>
      </c>
      <c r="O315" s="281"/>
    </row>
    <row r="316" spans="1:15" ht="12.75">
      <c r="A316" s="26">
        <v>5</v>
      </c>
      <c r="B316" s="258" t="s">
        <v>952</v>
      </c>
      <c r="C316" s="14" t="s">
        <v>953</v>
      </c>
      <c r="D316" s="15">
        <v>32</v>
      </c>
      <c r="E316" s="15">
        <v>753</v>
      </c>
      <c r="F316" s="15">
        <v>761</v>
      </c>
      <c r="G316" s="15">
        <v>4</v>
      </c>
      <c r="H316" s="15">
        <v>757</v>
      </c>
      <c r="I316" s="16">
        <v>276</v>
      </c>
      <c r="J316" s="292">
        <v>2000</v>
      </c>
      <c r="K316" s="286">
        <v>2004</v>
      </c>
      <c r="L316" s="286">
        <v>2010</v>
      </c>
      <c r="M316" s="286">
        <v>2011</v>
      </c>
      <c r="N316" s="285">
        <v>2012</v>
      </c>
      <c r="O316" s="281"/>
    </row>
    <row r="317" spans="1:15" ht="12.75">
      <c r="A317" s="26">
        <v>5</v>
      </c>
      <c r="B317" s="258" t="s">
        <v>954</v>
      </c>
      <c r="C317" s="14" t="s">
        <v>955</v>
      </c>
      <c r="D317" s="15">
        <v>64</v>
      </c>
      <c r="E317" s="15">
        <v>957</v>
      </c>
      <c r="F317" s="15">
        <v>991</v>
      </c>
      <c r="G317" s="15"/>
      <c r="H317" s="15">
        <v>991</v>
      </c>
      <c r="I317" s="16">
        <v>243</v>
      </c>
      <c r="J317" s="292">
        <v>1999</v>
      </c>
      <c r="K317" s="286">
        <v>2004</v>
      </c>
      <c r="L317" s="286">
        <v>2010</v>
      </c>
      <c r="M317" s="286">
        <v>2011</v>
      </c>
      <c r="N317" s="285">
        <v>2012</v>
      </c>
      <c r="O317" s="281"/>
    </row>
    <row r="318" spans="1:15" ht="12.75">
      <c r="A318" s="26">
        <v>5</v>
      </c>
      <c r="B318" s="258" t="s">
        <v>956</v>
      </c>
      <c r="C318" s="14" t="s">
        <v>2698</v>
      </c>
      <c r="D318" s="15">
        <v>14</v>
      </c>
      <c r="E318" s="15">
        <v>138</v>
      </c>
      <c r="F318" s="15">
        <v>139</v>
      </c>
      <c r="G318" s="15"/>
      <c r="H318" s="15">
        <v>139</v>
      </c>
      <c r="I318" s="16">
        <v>79</v>
      </c>
      <c r="J318" s="292">
        <v>2001</v>
      </c>
      <c r="K318" s="286">
        <v>2005</v>
      </c>
      <c r="L318" s="286">
        <v>2010</v>
      </c>
      <c r="M318" s="286">
        <v>2011</v>
      </c>
      <c r="N318" s="285">
        <v>2012</v>
      </c>
      <c r="O318" s="281"/>
    </row>
    <row r="319" spans="1:15" ht="12.75">
      <c r="A319" s="26">
        <v>5</v>
      </c>
      <c r="B319" s="258" t="s">
        <v>958</v>
      </c>
      <c r="C319" s="14" t="s">
        <v>959</v>
      </c>
      <c r="D319" s="15">
        <v>57</v>
      </c>
      <c r="E319" s="15">
        <v>732</v>
      </c>
      <c r="F319" s="15">
        <v>813</v>
      </c>
      <c r="G319" s="15"/>
      <c r="H319" s="15">
        <v>813</v>
      </c>
      <c r="I319" s="16">
        <v>261</v>
      </c>
      <c r="J319" s="292">
        <v>2001</v>
      </c>
      <c r="K319" s="286">
        <v>2005</v>
      </c>
      <c r="L319" s="286">
        <v>2010</v>
      </c>
      <c r="M319" s="286">
        <v>2011</v>
      </c>
      <c r="N319" s="285">
        <v>2012</v>
      </c>
      <c r="O319" s="281"/>
    </row>
    <row r="320" spans="1:15" ht="12.75">
      <c r="A320" s="26">
        <v>5</v>
      </c>
      <c r="B320" s="258" t="s">
        <v>960</v>
      </c>
      <c r="C320" s="14" t="s">
        <v>961</v>
      </c>
      <c r="D320" s="15">
        <v>3</v>
      </c>
      <c r="E320" s="15">
        <v>92</v>
      </c>
      <c r="F320" s="15">
        <v>103</v>
      </c>
      <c r="G320" s="15"/>
      <c r="H320" s="15">
        <v>103</v>
      </c>
      <c r="I320" s="16">
        <v>53</v>
      </c>
      <c r="J320" s="292">
        <v>2001</v>
      </c>
      <c r="K320" s="286">
        <v>2005</v>
      </c>
      <c r="L320" s="286">
        <v>2010</v>
      </c>
      <c r="M320" s="286">
        <v>2011</v>
      </c>
      <c r="N320" s="285">
        <v>2012</v>
      </c>
      <c r="O320" s="281"/>
    </row>
    <row r="321" spans="1:15" ht="12.75">
      <c r="A321" s="26">
        <v>5</v>
      </c>
      <c r="B321" s="258" t="s">
        <v>962</v>
      </c>
      <c r="C321" s="14" t="s">
        <v>963</v>
      </c>
      <c r="D321" s="15">
        <v>41</v>
      </c>
      <c r="E321" s="15">
        <v>723</v>
      </c>
      <c r="F321" s="15">
        <v>794</v>
      </c>
      <c r="G321" s="15"/>
      <c r="H321" s="15">
        <v>794</v>
      </c>
      <c r="I321" s="16">
        <v>163</v>
      </c>
      <c r="J321" s="292">
        <v>2001</v>
      </c>
      <c r="K321" s="286">
        <v>2006</v>
      </c>
      <c r="L321" s="286">
        <v>2010</v>
      </c>
      <c r="M321" s="286">
        <v>2011</v>
      </c>
      <c r="N321" s="285">
        <v>2012</v>
      </c>
      <c r="O321" s="281"/>
    </row>
    <row r="322" spans="1:15" ht="12.75">
      <c r="A322" s="26">
        <v>5</v>
      </c>
      <c r="B322" s="258" t="s">
        <v>2699</v>
      </c>
      <c r="C322" s="14" t="s">
        <v>2280</v>
      </c>
      <c r="D322" s="15">
        <v>44</v>
      </c>
      <c r="E322" s="15">
        <v>545</v>
      </c>
      <c r="F322" s="15">
        <v>550</v>
      </c>
      <c r="G322" s="15"/>
      <c r="H322" s="15">
        <v>550</v>
      </c>
      <c r="I322" s="16">
        <v>506</v>
      </c>
      <c r="J322" s="292">
        <v>2001</v>
      </c>
      <c r="K322" s="286">
        <v>2006</v>
      </c>
      <c r="L322" s="286">
        <v>2010</v>
      </c>
      <c r="M322" s="286">
        <v>2011</v>
      </c>
      <c r="N322" s="285">
        <v>2012</v>
      </c>
      <c r="O322" s="281"/>
    </row>
    <row r="323" spans="1:15" ht="12.75">
      <c r="A323" s="26">
        <v>5</v>
      </c>
      <c r="B323" s="258" t="s">
        <v>964</v>
      </c>
      <c r="C323" s="14" t="s">
        <v>965</v>
      </c>
      <c r="D323" s="15">
        <v>1</v>
      </c>
      <c r="E323" s="15">
        <v>18</v>
      </c>
      <c r="F323" s="15">
        <v>18</v>
      </c>
      <c r="G323" s="15"/>
      <c r="H323" s="15">
        <v>18</v>
      </c>
      <c r="I323" s="16">
        <v>14</v>
      </c>
      <c r="J323" s="292">
        <v>2001</v>
      </c>
      <c r="K323" s="286">
        <v>2006</v>
      </c>
      <c r="L323" s="286">
        <v>2010</v>
      </c>
      <c r="M323" s="286">
        <v>2011</v>
      </c>
      <c r="N323" s="285">
        <v>2012</v>
      </c>
      <c r="O323" s="281"/>
    </row>
    <row r="324" spans="1:15" ht="12.75">
      <c r="A324" s="26">
        <v>5</v>
      </c>
      <c r="B324" s="258" t="s">
        <v>966</v>
      </c>
      <c r="C324" s="14" t="s">
        <v>967</v>
      </c>
      <c r="D324" s="15">
        <v>38</v>
      </c>
      <c r="E324" s="15">
        <v>919</v>
      </c>
      <c r="F324" s="15">
        <v>925</v>
      </c>
      <c r="G324" s="15"/>
      <c r="H324" s="15">
        <v>925</v>
      </c>
      <c r="I324" s="16">
        <v>490</v>
      </c>
      <c r="J324" s="292">
        <v>2001</v>
      </c>
      <c r="K324" s="286">
        <v>2006</v>
      </c>
      <c r="L324" s="286">
        <v>2010</v>
      </c>
      <c r="M324" s="286">
        <v>2011</v>
      </c>
      <c r="N324" s="285">
        <v>2012</v>
      </c>
      <c r="O324" s="281"/>
    </row>
    <row r="325" spans="1:15" ht="12.75">
      <c r="A325" s="26">
        <v>5</v>
      </c>
      <c r="B325" s="258" t="s">
        <v>968</v>
      </c>
      <c r="C325" s="14" t="s">
        <v>969</v>
      </c>
      <c r="D325" s="15">
        <v>16</v>
      </c>
      <c r="E325" s="15">
        <v>232</v>
      </c>
      <c r="F325" s="15">
        <v>236</v>
      </c>
      <c r="G325" s="15">
        <v>2</v>
      </c>
      <c r="H325" s="15">
        <v>234</v>
      </c>
      <c r="I325" s="16">
        <v>13</v>
      </c>
      <c r="J325" s="292">
        <v>2000</v>
      </c>
      <c r="K325" s="286">
        <v>2004</v>
      </c>
      <c r="L325" s="286">
        <v>2010</v>
      </c>
      <c r="M325" s="286">
        <v>2011</v>
      </c>
      <c r="N325" s="285">
        <v>2012</v>
      </c>
      <c r="O325" s="281"/>
    </row>
    <row r="326" spans="1:15" ht="12.75">
      <c r="A326" s="26">
        <v>5</v>
      </c>
      <c r="B326" s="258" t="s">
        <v>970</v>
      </c>
      <c r="C326" s="14" t="s">
        <v>971</v>
      </c>
      <c r="D326" s="15">
        <v>3</v>
      </c>
      <c r="E326" s="15">
        <v>29</v>
      </c>
      <c r="F326" s="15">
        <v>37</v>
      </c>
      <c r="G326" s="15"/>
      <c r="H326" s="15">
        <v>37</v>
      </c>
      <c r="I326" s="16">
        <v>12</v>
      </c>
      <c r="J326" s="292">
        <v>2001</v>
      </c>
      <c r="K326" s="286">
        <v>2005</v>
      </c>
      <c r="L326" s="286">
        <v>2010</v>
      </c>
      <c r="M326" s="286">
        <v>2011</v>
      </c>
      <c r="N326" s="285">
        <v>2012</v>
      </c>
      <c r="O326" s="281"/>
    </row>
    <row r="327" spans="1:15" ht="12.75">
      <c r="A327" s="26">
        <v>5</v>
      </c>
      <c r="B327" s="258" t="s">
        <v>2700</v>
      </c>
      <c r="C327" s="14" t="s">
        <v>2701</v>
      </c>
      <c r="D327" s="15">
        <v>10</v>
      </c>
      <c r="E327" s="15">
        <v>250</v>
      </c>
      <c r="F327" s="15">
        <v>252</v>
      </c>
      <c r="G327" s="15"/>
      <c r="H327" s="15">
        <v>252</v>
      </c>
      <c r="I327" s="16">
        <v>152</v>
      </c>
      <c r="J327" s="292">
        <v>2000</v>
      </c>
      <c r="K327" s="286">
        <v>2006</v>
      </c>
      <c r="L327" s="286">
        <v>2010</v>
      </c>
      <c r="M327" s="286">
        <v>2011</v>
      </c>
      <c r="N327" s="285">
        <v>2012</v>
      </c>
      <c r="O327" s="281"/>
    </row>
    <row r="328" spans="1:15" ht="12.75">
      <c r="A328" s="26">
        <v>5</v>
      </c>
      <c r="B328" s="258" t="s">
        <v>972</v>
      </c>
      <c r="C328" s="14" t="s">
        <v>973</v>
      </c>
      <c r="D328" s="15">
        <v>17</v>
      </c>
      <c r="E328" s="15">
        <v>268</v>
      </c>
      <c r="F328" s="15">
        <v>281</v>
      </c>
      <c r="G328" s="15"/>
      <c r="H328" s="15">
        <v>281</v>
      </c>
      <c r="I328" s="16">
        <v>114</v>
      </c>
      <c r="J328" s="292">
        <v>1996</v>
      </c>
      <c r="K328" s="286">
        <v>2001</v>
      </c>
      <c r="L328" s="286">
        <v>2004</v>
      </c>
      <c r="M328" s="286">
        <v>2010</v>
      </c>
      <c r="N328" s="286">
        <v>2011</v>
      </c>
      <c r="O328" s="283">
        <v>2012</v>
      </c>
    </row>
    <row r="329" spans="1:15" ht="12.75">
      <c r="A329" s="26">
        <v>5</v>
      </c>
      <c r="B329" s="258" t="s">
        <v>974</v>
      </c>
      <c r="C329" s="14" t="s">
        <v>975</v>
      </c>
      <c r="D329" s="15">
        <v>10</v>
      </c>
      <c r="E329" s="15">
        <v>224</v>
      </c>
      <c r="F329" s="15">
        <v>228</v>
      </c>
      <c r="G329" s="15"/>
      <c r="H329" s="15">
        <v>228</v>
      </c>
      <c r="I329" s="16">
        <v>110</v>
      </c>
      <c r="J329" s="292">
        <v>1994</v>
      </c>
      <c r="K329" s="286">
        <v>2001</v>
      </c>
      <c r="L329" s="286">
        <v>2004</v>
      </c>
      <c r="M329" s="286">
        <v>2010</v>
      </c>
      <c r="N329" s="286">
        <v>2011</v>
      </c>
      <c r="O329" s="283">
        <v>2012</v>
      </c>
    </row>
    <row r="330" spans="1:15" ht="12.75">
      <c r="A330" s="26">
        <v>5</v>
      </c>
      <c r="B330" s="258" t="s">
        <v>976</v>
      </c>
      <c r="C330" s="14" t="s">
        <v>977</v>
      </c>
      <c r="D330" s="15">
        <v>6</v>
      </c>
      <c r="E330" s="15">
        <v>97</v>
      </c>
      <c r="F330" s="15">
        <v>100</v>
      </c>
      <c r="G330" s="15"/>
      <c r="H330" s="15">
        <v>100</v>
      </c>
      <c r="I330" s="16">
        <v>34</v>
      </c>
      <c r="J330" s="292">
        <v>1998</v>
      </c>
      <c r="K330" s="286">
        <v>2003</v>
      </c>
      <c r="L330" s="286">
        <v>2009</v>
      </c>
      <c r="M330" s="286">
        <v>2011</v>
      </c>
      <c r="N330" s="285">
        <v>2012</v>
      </c>
      <c r="O330" s="281"/>
    </row>
    <row r="331" spans="1:15" ht="12.75">
      <c r="A331" s="26">
        <v>18</v>
      </c>
      <c r="B331" s="258" t="s">
        <v>978</v>
      </c>
      <c r="C331" s="14" t="s">
        <v>979</v>
      </c>
      <c r="D331" s="15">
        <v>15</v>
      </c>
      <c r="E331" s="15">
        <v>107</v>
      </c>
      <c r="F331" s="15">
        <v>165</v>
      </c>
      <c r="G331" s="15"/>
      <c r="H331" s="15">
        <v>165</v>
      </c>
      <c r="I331" s="16">
        <v>99</v>
      </c>
      <c r="J331" s="292">
        <v>1998</v>
      </c>
      <c r="K331" s="286">
        <v>2003</v>
      </c>
      <c r="L331" s="286">
        <v>2009</v>
      </c>
      <c r="M331" s="286">
        <v>2011</v>
      </c>
      <c r="N331" s="285">
        <v>2012</v>
      </c>
      <c r="O331" s="281"/>
    </row>
    <row r="332" spans="1:15" ht="12.75">
      <c r="A332" s="26">
        <v>5</v>
      </c>
      <c r="B332" s="258" t="s">
        <v>980</v>
      </c>
      <c r="C332" s="14" t="s">
        <v>981</v>
      </c>
      <c r="D332" s="15">
        <v>1</v>
      </c>
      <c r="E332" s="15">
        <v>29</v>
      </c>
      <c r="F332" s="15">
        <v>29</v>
      </c>
      <c r="G332" s="15"/>
      <c r="H332" s="15">
        <v>29</v>
      </c>
      <c r="I332" s="16">
        <v>13</v>
      </c>
      <c r="J332" s="292">
        <v>1998</v>
      </c>
      <c r="K332" s="286">
        <v>2003</v>
      </c>
      <c r="L332" s="286">
        <v>2009</v>
      </c>
      <c r="M332" s="286">
        <v>2011</v>
      </c>
      <c r="N332" s="285">
        <v>2012</v>
      </c>
      <c r="O332" s="281"/>
    </row>
    <row r="333" spans="1:15" ht="12.75">
      <c r="A333" s="26">
        <v>5</v>
      </c>
      <c r="B333" s="258" t="s">
        <v>982</v>
      </c>
      <c r="C333" s="14" t="s">
        <v>983</v>
      </c>
      <c r="D333" s="15">
        <v>1</v>
      </c>
      <c r="E333" s="15">
        <v>1</v>
      </c>
      <c r="F333" s="15">
        <v>1</v>
      </c>
      <c r="G333" s="15"/>
      <c r="H333" s="15">
        <v>1</v>
      </c>
      <c r="I333" s="16">
        <v>1</v>
      </c>
      <c r="J333" s="292">
        <v>1998</v>
      </c>
      <c r="K333" s="286">
        <v>2003</v>
      </c>
      <c r="L333" s="286">
        <v>2009</v>
      </c>
      <c r="M333" s="286">
        <v>2011</v>
      </c>
      <c r="N333" s="285">
        <v>2012</v>
      </c>
      <c r="O333" s="281"/>
    </row>
    <row r="334" spans="1:15" ht="12.75">
      <c r="A334" s="26">
        <v>3</v>
      </c>
      <c r="B334" s="258" t="s">
        <v>984</v>
      </c>
      <c r="C334" s="14" t="s">
        <v>773</v>
      </c>
      <c r="D334" s="15">
        <v>27</v>
      </c>
      <c r="E334" s="15">
        <v>514</v>
      </c>
      <c r="F334" s="15">
        <v>2581</v>
      </c>
      <c r="G334" s="15">
        <v>2144</v>
      </c>
      <c r="H334" s="15">
        <v>437</v>
      </c>
      <c r="I334" s="16">
        <v>84</v>
      </c>
      <c r="J334" s="292">
        <v>1998</v>
      </c>
      <c r="K334" s="286">
        <v>2003</v>
      </c>
      <c r="L334" s="286">
        <v>2009</v>
      </c>
      <c r="M334" s="286">
        <v>2011</v>
      </c>
      <c r="N334" s="285">
        <v>2012</v>
      </c>
      <c r="O334" s="281"/>
    </row>
    <row r="335" spans="1:15" ht="12.75">
      <c r="A335" s="26">
        <v>3</v>
      </c>
      <c r="B335" s="258" t="s">
        <v>985</v>
      </c>
      <c r="C335" s="14" t="s">
        <v>986</v>
      </c>
      <c r="D335" s="15">
        <v>37</v>
      </c>
      <c r="E335" s="15">
        <v>699</v>
      </c>
      <c r="F335" s="15">
        <v>6985</v>
      </c>
      <c r="G335" s="15">
        <v>6435</v>
      </c>
      <c r="H335" s="15">
        <v>550</v>
      </c>
      <c r="I335" s="16">
        <v>108</v>
      </c>
      <c r="J335" s="292">
        <v>1996</v>
      </c>
      <c r="K335" s="286">
        <v>2001</v>
      </c>
      <c r="L335" s="286">
        <v>2004</v>
      </c>
      <c r="M335" s="286">
        <v>2010</v>
      </c>
      <c r="N335" s="286">
        <v>2011</v>
      </c>
      <c r="O335" s="283">
        <v>2012</v>
      </c>
    </row>
    <row r="336" spans="1:15" ht="12.75">
      <c r="A336" s="26">
        <v>17</v>
      </c>
      <c r="B336" s="258" t="s">
        <v>987</v>
      </c>
      <c r="C336" s="14" t="s">
        <v>988</v>
      </c>
      <c r="D336" s="15">
        <v>43</v>
      </c>
      <c r="E336" s="15">
        <v>667</v>
      </c>
      <c r="F336" s="15">
        <v>1919</v>
      </c>
      <c r="G336" s="15">
        <v>1286</v>
      </c>
      <c r="H336" s="15">
        <v>633</v>
      </c>
      <c r="I336" s="16">
        <v>165</v>
      </c>
      <c r="J336" s="292">
        <v>1994</v>
      </c>
      <c r="K336" s="286">
        <v>2001</v>
      </c>
      <c r="L336" s="286">
        <v>2004</v>
      </c>
      <c r="M336" s="286">
        <v>2010</v>
      </c>
      <c r="N336" s="286">
        <v>2011</v>
      </c>
      <c r="O336" s="283">
        <v>2012</v>
      </c>
    </row>
    <row r="337" spans="1:15" ht="12.75">
      <c r="A337" s="26">
        <v>17</v>
      </c>
      <c r="B337" s="258" t="s">
        <v>989</v>
      </c>
      <c r="C337" s="14" t="s">
        <v>990</v>
      </c>
      <c r="D337" s="15">
        <v>15</v>
      </c>
      <c r="E337" s="15">
        <v>269</v>
      </c>
      <c r="F337" s="15">
        <v>359</v>
      </c>
      <c r="G337" s="15">
        <v>99</v>
      </c>
      <c r="H337" s="15">
        <v>260</v>
      </c>
      <c r="I337" s="16">
        <v>21</v>
      </c>
      <c r="J337" s="292">
        <v>1996</v>
      </c>
      <c r="K337" s="286">
        <v>2001</v>
      </c>
      <c r="L337" s="286">
        <v>2004</v>
      </c>
      <c r="M337" s="286">
        <v>2010</v>
      </c>
      <c r="N337" s="286">
        <v>2011</v>
      </c>
      <c r="O337" s="283">
        <v>2012</v>
      </c>
    </row>
    <row r="338" spans="1:15" ht="12.75">
      <c r="A338" s="26">
        <v>17</v>
      </c>
      <c r="B338" s="258" t="s">
        <v>991</v>
      </c>
      <c r="C338" s="14" t="s">
        <v>992</v>
      </c>
      <c r="D338" s="15">
        <v>16</v>
      </c>
      <c r="E338" s="15">
        <v>481</v>
      </c>
      <c r="F338" s="15">
        <v>590</v>
      </c>
      <c r="G338" s="15">
        <v>119</v>
      </c>
      <c r="H338" s="15">
        <v>471</v>
      </c>
      <c r="I338" s="16">
        <v>68</v>
      </c>
      <c r="J338" s="292">
        <v>1998</v>
      </c>
      <c r="K338" s="286">
        <v>2003</v>
      </c>
      <c r="L338" s="286">
        <v>2009</v>
      </c>
      <c r="M338" s="286">
        <v>2011</v>
      </c>
      <c r="N338" s="285">
        <v>2012</v>
      </c>
      <c r="O338" s="281"/>
    </row>
    <row r="339" spans="1:15" ht="12.75">
      <c r="A339" s="26">
        <v>17</v>
      </c>
      <c r="B339" s="258" t="s">
        <v>993</v>
      </c>
      <c r="C339" s="14" t="s">
        <v>994</v>
      </c>
      <c r="D339" s="15">
        <v>35</v>
      </c>
      <c r="E339" s="15">
        <v>479</v>
      </c>
      <c r="F339" s="15">
        <v>892</v>
      </c>
      <c r="G339" s="15">
        <v>440</v>
      </c>
      <c r="H339" s="15">
        <v>452</v>
      </c>
      <c r="I339" s="16">
        <v>44</v>
      </c>
      <c r="J339" s="292">
        <v>1998</v>
      </c>
      <c r="K339" s="286">
        <v>2003</v>
      </c>
      <c r="L339" s="286">
        <v>2009</v>
      </c>
      <c r="M339" s="286">
        <v>2011</v>
      </c>
      <c r="N339" s="285">
        <v>2012</v>
      </c>
      <c r="O339" s="281"/>
    </row>
    <row r="340" spans="1:15" ht="12.75">
      <c r="A340" s="26">
        <v>3</v>
      </c>
      <c r="B340" s="258" t="s">
        <v>995</v>
      </c>
      <c r="C340" s="14" t="s">
        <v>996</v>
      </c>
      <c r="D340" s="15">
        <v>31</v>
      </c>
      <c r="E340" s="15">
        <v>742</v>
      </c>
      <c r="F340" s="15">
        <v>3302</v>
      </c>
      <c r="G340" s="15">
        <v>2594</v>
      </c>
      <c r="H340" s="15">
        <v>708</v>
      </c>
      <c r="I340" s="16">
        <v>674</v>
      </c>
      <c r="J340" s="292">
        <v>1998</v>
      </c>
      <c r="K340" s="286">
        <v>2003</v>
      </c>
      <c r="L340" s="286">
        <v>2009</v>
      </c>
      <c r="M340" s="286">
        <v>2011</v>
      </c>
      <c r="N340" s="285">
        <v>2012</v>
      </c>
      <c r="O340" s="281"/>
    </row>
    <row r="341" spans="1:15" ht="12.75">
      <c r="A341" s="26">
        <v>3</v>
      </c>
      <c r="B341" s="258" t="s">
        <v>997</v>
      </c>
      <c r="C341" s="14" t="s">
        <v>998</v>
      </c>
      <c r="D341" s="15">
        <v>25</v>
      </c>
      <c r="E341" s="15">
        <v>481</v>
      </c>
      <c r="F341" s="15">
        <v>5282</v>
      </c>
      <c r="G341" s="15">
        <v>4914</v>
      </c>
      <c r="H341" s="15">
        <v>368</v>
      </c>
      <c r="I341" s="16">
        <v>35</v>
      </c>
      <c r="J341" s="292">
        <v>1998</v>
      </c>
      <c r="K341" s="286">
        <v>2003</v>
      </c>
      <c r="L341" s="286">
        <v>2009</v>
      </c>
      <c r="M341" s="286">
        <v>2011</v>
      </c>
      <c r="N341" s="285">
        <v>2012</v>
      </c>
      <c r="O341" s="281"/>
    </row>
    <row r="342" spans="1:15" ht="12.75">
      <c r="A342" s="26">
        <v>3</v>
      </c>
      <c r="B342" s="258" t="s">
        <v>999</v>
      </c>
      <c r="C342" s="14" t="s">
        <v>1000</v>
      </c>
      <c r="D342" s="15">
        <v>28</v>
      </c>
      <c r="E342" s="15">
        <v>454</v>
      </c>
      <c r="F342" s="15">
        <v>8831</v>
      </c>
      <c r="G342" s="15">
        <v>8517</v>
      </c>
      <c r="H342" s="15">
        <v>314</v>
      </c>
      <c r="I342" s="16">
        <v>45</v>
      </c>
      <c r="J342" s="292">
        <v>1998</v>
      </c>
      <c r="K342" s="286">
        <v>2003</v>
      </c>
      <c r="L342" s="286">
        <v>2009</v>
      </c>
      <c r="M342" s="286">
        <v>2011</v>
      </c>
      <c r="N342" s="285">
        <v>2012</v>
      </c>
      <c r="O342" s="281"/>
    </row>
    <row r="343" spans="1:15" ht="12.75">
      <c r="A343" s="26">
        <v>17</v>
      </c>
      <c r="B343" s="258" t="s">
        <v>1001</v>
      </c>
      <c r="C343" s="14" t="s">
        <v>1002</v>
      </c>
      <c r="D343" s="15">
        <v>34</v>
      </c>
      <c r="E343" s="15">
        <v>539</v>
      </c>
      <c r="F343" s="15">
        <v>6842</v>
      </c>
      <c r="G343" s="15">
        <v>6414</v>
      </c>
      <c r="H343" s="15">
        <v>428</v>
      </c>
      <c r="I343" s="16">
        <v>17</v>
      </c>
      <c r="J343" s="292">
        <v>2000</v>
      </c>
      <c r="K343" s="286">
        <v>2004</v>
      </c>
      <c r="L343" s="286">
        <v>2010</v>
      </c>
      <c r="M343" s="286">
        <v>2011</v>
      </c>
      <c r="N343" s="285">
        <v>2012</v>
      </c>
      <c r="O343" s="281"/>
    </row>
    <row r="344" spans="1:15" ht="12.75">
      <c r="A344" s="26">
        <v>3</v>
      </c>
      <c r="B344" s="258" t="s">
        <v>1003</v>
      </c>
      <c r="C344" s="14" t="s">
        <v>1004</v>
      </c>
      <c r="D344" s="15">
        <v>42</v>
      </c>
      <c r="E344" s="15">
        <v>1219</v>
      </c>
      <c r="F344" s="15">
        <v>2150</v>
      </c>
      <c r="G344" s="15">
        <v>966</v>
      </c>
      <c r="H344" s="15">
        <v>1184</v>
      </c>
      <c r="I344" s="16">
        <v>127</v>
      </c>
      <c r="J344" s="292">
        <v>1998</v>
      </c>
      <c r="K344" s="286">
        <v>2003</v>
      </c>
      <c r="L344" s="286">
        <v>2009</v>
      </c>
      <c r="M344" s="286">
        <v>2011</v>
      </c>
      <c r="N344" s="285">
        <v>2012</v>
      </c>
      <c r="O344" s="281"/>
    </row>
    <row r="345" spans="1:15" ht="12.75">
      <c r="A345" s="26">
        <v>3</v>
      </c>
      <c r="B345" s="258" t="s">
        <v>1005</v>
      </c>
      <c r="C345" s="14" t="s">
        <v>1006</v>
      </c>
      <c r="D345" s="15">
        <v>47</v>
      </c>
      <c r="E345" s="15">
        <v>1661</v>
      </c>
      <c r="F345" s="15">
        <v>2466</v>
      </c>
      <c r="G345" s="15">
        <v>813</v>
      </c>
      <c r="H345" s="15">
        <v>1653</v>
      </c>
      <c r="I345" s="16">
        <v>102</v>
      </c>
      <c r="J345" s="292">
        <v>2000</v>
      </c>
      <c r="K345" s="286">
        <v>2004</v>
      </c>
      <c r="L345" s="286">
        <v>2010</v>
      </c>
      <c r="M345" s="286">
        <v>2011</v>
      </c>
      <c r="N345" s="285">
        <v>2012</v>
      </c>
      <c r="O345" s="281"/>
    </row>
    <row r="346" spans="1:15" ht="12.75">
      <c r="A346" s="26">
        <v>17</v>
      </c>
      <c r="B346" s="258" t="s">
        <v>1007</v>
      </c>
      <c r="C346" s="14" t="s">
        <v>1008</v>
      </c>
      <c r="D346" s="15">
        <v>39</v>
      </c>
      <c r="E346" s="15">
        <v>878</v>
      </c>
      <c r="F346" s="15">
        <v>2721</v>
      </c>
      <c r="G346" s="15">
        <v>1849</v>
      </c>
      <c r="H346" s="15">
        <v>872</v>
      </c>
      <c r="I346" s="16">
        <v>317</v>
      </c>
      <c r="J346" s="292">
        <v>2000</v>
      </c>
      <c r="K346" s="286">
        <v>2004</v>
      </c>
      <c r="L346" s="286">
        <v>2010</v>
      </c>
      <c r="M346" s="286">
        <v>2011</v>
      </c>
      <c r="N346" s="285">
        <v>2012</v>
      </c>
      <c r="O346" s="281"/>
    </row>
    <row r="347" spans="1:15" ht="12.75">
      <c r="A347" s="26">
        <v>17</v>
      </c>
      <c r="B347" s="258" t="s">
        <v>1009</v>
      </c>
      <c r="C347" s="14" t="s">
        <v>1010</v>
      </c>
      <c r="D347" s="15">
        <v>20</v>
      </c>
      <c r="E347" s="15">
        <v>567</v>
      </c>
      <c r="F347" s="15">
        <v>572</v>
      </c>
      <c r="G347" s="15">
        <v>5</v>
      </c>
      <c r="H347" s="15">
        <v>567</v>
      </c>
      <c r="I347" s="16">
        <v>19</v>
      </c>
      <c r="J347" s="292">
        <v>1999</v>
      </c>
      <c r="K347" s="286">
        <v>2004</v>
      </c>
      <c r="L347" s="286">
        <v>2010</v>
      </c>
      <c r="M347" s="286">
        <v>2011</v>
      </c>
      <c r="N347" s="285">
        <v>2012</v>
      </c>
      <c r="O347" s="281"/>
    </row>
    <row r="348" spans="1:15" ht="12.75">
      <c r="A348" s="26">
        <v>3</v>
      </c>
      <c r="B348" s="258" t="s">
        <v>1011</v>
      </c>
      <c r="C348" s="14" t="s">
        <v>1012</v>
      </c>
      <c r="D348" s="15">
        <v>27</v>
      </c>
      <c r="E348" s="15">
        <v>620</v>
      </c>
      <c r="F348" s="15">
        <v>627</v>
      </c>
      <c r="G348" s="15"/>
      <c r="H348" s="15">
        <v>627</v>
      </c>
      <c r="I348" s="16">
        <v>69</v>
      </c>
      <c r="J348" s="292">
        <v>1999</v>
      </c>
      <c r="K348" s="286">
        <v>2004</v>
      </c>
      <c r="L348" s="286">
        <v>2010</v>
      </c>
      <c r="M348" s="286">
        <v>2011</v>
      </c>
      <c r="N348" s="285">
        <v>2012</v>
      </c>
      <c r="O348" s="281"/>
    </row>
    <row r="349" spans="1:15" ht="12.75">
      <c r="A349" s="26">
        <v>3</v>
      </c>
      <c r="B349" s="258" t="s">
        <v>1013</v>
      </c>
      <c r="C349" s="14" t="s">
        <v>1014</v>
      </c>
      <c r="D349" s="15">
        <v>13</v>
      </c>
      <c r="E349" s="15">
        <v>207</v>
      </c>
      <c r="F349" s="15">
        <v>215</v>
      </c>
      <c r="G349" s="15"/>
      <c r="H349" s="15">
        <v>215</v>
      </c>
      <c r="I349" s="16">
        <v>8</v>
      </c>
      <c r="J349" s="292">
        <v>1998</v>
      </c>
      <c r="K349" s="286">
        <v>2003</v>
      </c>
      <c r="L349" s="286">
        <v>2009</v>
      </c>
      <c r="M349" s="286">
        <v>2011</v>
      </c>
      <c r="N349" s="285">
        <v>2012</v>
      </c>
      <c r="O349" s="281"/>
    </row>
    <row r="350" spans="1:15" ht="12.75">
      <c r="A350" s="26">
        <v>3</v>
      </c>
      <c r="B350" s="258" t="s">
        <v>1015</v>
      </c>
      <c r="C350" s="14" t="s">
        <v>1016</v>
      </c>
      <c r="D350" s="15">
        <v>51</v>
      </c>
      <c r="E350" s="15">
        <v>736</v>
      </c>
      <c r="F350" s="15">
        <v>739</v>
      </c>
      <c r="G350" s="15"/>
      <c r="H350" s="15">
        <v>739</v>
      </c>
      <c r="I350" s="16">
        <v>36</v>
      </c>
      <c r="J350" s="292">
        <v>2000</v>
      </c>
      <c r="K350" s="286">
        <v>2004</v>
      </c>
      <c r="L350" s="286">
        <v>2010</v>
      </c>
      <c r="M350" s="286">
        <v>2011</v>
      </c>
      <c r="N350" s="285">
        <v>2012</v>
      </c>
      <c r="O350" s="281"/>
    </row>
    <row r="351" spans="1:15" ht="12.75">
      <c r="A351" s="26">
        <v>3</v>
      </c>
      <c r="B351" s="258" t="s">
        <v>1017</v>
      </c>
      <c r="C351" s="14" t="s">
        <v>1018</v>
      </c>
      <c r="D351" s="15">
        <v>81</v>
      </c>
      <c r="E351" s="15">
        <v>1940</v>
      </c>
      <c r="F351" s="15">
        <v>2009</v>
      </c>
      <c r="G351" s="15">
        <v>6</v>
      </c>
      <c r="H351" s="15">
        <v>2003</v>
      </c>
      <c r="I351" s="16">
        <v>99</v>
      </c>
      <c r="J351" s="292">
        <v>1995</v>
      </c>
      <c r="K351" s="286">
        <v>2001</v>
      </c>
      <c r="L351" s="286">
        <v>2004</v>
      </c>
      <c r="M351" s="286">
        <v>2010</v>
      </c>
      <c r="N351" s="286">
        <v>2011</v>
      </c>
      <c r="O351" s="283">
        <v>2012</v>
      </c>
    </row>
    <row r="352" spans="1:15" ht="12.75">
      <c r="A352" s="26">
        <v>3</v>
      </c>
      <c r="B352" s="258" t="s">
        <v>1019</v>
      </c>
      <c r="C352" s="14" t="s">
        <v>1020</v>
      </c>
      <c r="D352" s="15">
        <v>33</v>
      </c>
      <c r="E352" s="15">
        <v>790</v>
      </c>
      <c r="F352" s="15">
        <v>848</v>
      </c>
      <c r="G352" s="15">
        <v>5</v>
      </c>
      <c r="H352" s="15">
        <v>843</v>
      </c>
      <c r="I352" s="16">
        <v>163</v>
      </c>
      <c r="J352" s="292">
        <v>1998</v>
      </c>
      <c r="K352" s="286">
        <v>2003</v>
      </c>
      <c r="L352" s="286">
        <v>2009</v>
      </c>
      <c r="M352" s="286">
        <v>2011</v>
      </c>
      <c r="N352" s="285">
        <v>2012</v>
      </c>
      <c r="O352" s="281"/>
    </row>
    <row r="353" spans="1:15" ht="12.75">
      <c r="A353" s="26">
        <v>3</v>
      </c>
      <c r="B353" s="258" t="s">
        <v>1021</v>
      </c>
      <c r="C353" s="14" t="s">
        <v>1022</v>
      </c>
      <c r="D353" s="15">
        <v>39</v>
      </c>
      <c r="E353" s="15">
        <v>849</v>
      </c>
      <c r="F353" s="15">
        <v>1230</v>
      </c>
      <c r="G353" s="15">
        <v>259</v>
      </c>
      <c r="H353" s="15">
        <v>971</v>
      </c>
      <c r="I353" s="16">
        <v>52</v>
      </c>
      <c r="J353" s="292">
        <v>1998</v>
      </c>
      <c r="K353" s="286">
        <v>2003</v>
      </c>
      <c r="L353" s="286">
        <v>2009</v>
      </c>
      <c r="M353" s="286">
        <v>2011</v>
      </c>
      <c r="N353" s="285">
        <v>2012</v>
      </c>
      <c r="O353" s="281"/>
    </row>
    <row r="354" spans="1:15" ht="12.75">
      <c r="A354" s="26">
        <v>3</v>
      </c>
      <c r="B354" s="258" t="s">
        <v>1023</v>
      </c>
      <c r="C354" s="14" t="s">
        <v>1024</v>
      </c>
      <c r="D354" s="15">
        <v>38</v>
      </c>
      <c r="E354" s="15">
        <v>778</v>
      </c>
      <c r="F354" s="15">
        <v>794</v>
      </c>
      <c r="G354" s="15">
        <v>4</v>
      </c>
      <c r="H354" s="15">
        <v>790</v>
      </c>
      <c r="I354" s="16">
        <v>134</v>
      </c>
      <c r="J354" s="292">
        <v>1998</v>
      </c>
      <c r="K354" s="286">
        <v>2003</v>
      </c>
      <c r="L354" s="286">
        <v>2009</v>
      </c>
      <c r="M354" s="286">
        <v>2011</v>
      </c>
      <c r="N354" s="285">
        <v>2012</v>
      </c>
      <c r="O354" s="281"/>
    </row>
    <row r="355" spans="1:15" ht="12.75">
      <c r="A355" s="26">
        <v>3</v>
      </c>
      <c r="B355" s="258" t="s">
        <v>1025</v>
      </c>
      <c r="C355" s="14" t="s">
        <v>1026</v>
      </c>
      <c r="D355" s="15">
        <v>33</v>
      </c>
      <c r="E355" s="15">
        <v>757</v>
      </c>
      <c r="F355" s="15">
        <v>909</v>
      </c>
      <c r="G355" s="15"/>
      <c r="H355" s="15">
        <v>909</v>
      </c>
      <c r="I355" s="16">
        <v>150</v>
      </c>
      <c r="J355" s="292">
        <v>1998</v>
      </c>
      <c r="K355" s="286">
        <v>2003</v>
      </c>
      <c r="L355" s="286">
        <v>2009</v>
      </c>
      <c r="M355" s="286">
        <v>2011</v>
      </c>
      <c r="N355" s="285">
        <v>2012</v>
      </c>
      <c r="O355" s="281"/>
    </row>
    <row r="356" spans="1:15" ht="12.75">
      <c r="A356" s="26">
        <v>3</v>
      </c>
      <c r="B356" s="258" t="s">
        <v>1027</v>
      </c>
      <c r="C356" s="14" t="s">
        <v>1028</v>
      </c>
      <c r="D356" s="15">
        <v>29</v>
      </c>
      <c r="E356" s="15">
        <v>821</v>
      </c>
      <c r="F356" s="15">
        <v>877</v>
      </c>
      <c r="G356" s="15"/>
      <c r="H356" s="15">
        <v>877</v>
      </c>
      <c r="I356" s="16">
        <v>164</v>
      </c>
      <c r="J356" s="292">
        <v>1997</v>
      </c>
      <c r="K356" s="286">
        <v>2003</v>
      </c>
      <c r="L356" s="286">
        <v>2009</v>
      </c>
      <c r="M356" s="286">
        <v>2011</v>
      </c>
      <c r="N356" s="285">
        <v>2012</v>
      </c>
      <c r="O356" s="281"/>
    </row>
    <row r="357" spans="1:15" ht="12.75">
      <c r="A357" s="26">
        <v>14</v>
      </c>
      <c r="B357" s="258" t="s">
        <v>1029</v>
      </c>
      <c r="C357" s="14" t="s">
        <v>1030</v>
      </c>
      <c r="D357" s="15">
        <v>58</v>
      </c>
      <c r="E357" s="15">
        <v>1604</v>
      </c>
      <c r="F357" s="15">
        <v>2985</v>
      </c>
      <c r="G357" s="15">
        <v>1439</v>
      </c>
      <c r="H357" s="15">
        <v>1546</v>
      </c>
      <c r="I357" s="16">
        <v>120</v>
      </c>
      <c r="J357" s="292">
        <v>1993</v>
      </c>
      <c r="K357" s="286">
        <v>2000</v>
      </c>
      <c r="L357" s="286">
        <v>2004</v>
      </c>
      <c r="M357" s="286">
        <v>2010</v>
      </c>
      <c r="N357" s="286">
        <v>2011</v>
      </c>
      <c r="O357" s="283">
        <v>2012</v>
      </c>
    </row>
    <row r="358" spans="1:15" ht="12.75">
      <c r="A358" s="26">
        <v>14</v>
      </c>
      <c r="B358" s="258" t="s">
        <v>1031</v>
      </c>
      <c r="C358" s="14" t="s">
        <v>1032</v>
      </c>
      <c r="D358" s="15">
        <v>18</v>
      </c>
      <c r="E358" s="15">
        <v>369</v>
      </c>
      <c r="F358" s="15">
        <v>1698</v>
      </c>
      <c r="G358" s="15">
        <v>1339</v>
      </c>
      <c r="H358" s="15">
        <v>359</v>
      </c>
      <c r="I358" s="16">
        <v>10</v>
      </c>
      <c r="J358" s="292">
        <v>1993</v>
      </c>
      <c r="K358" s="286">
        <v>2000</v>
      </c>
      <c r="L358" s="286">
        <v>2004</v>
      </c>
      <c r="M358" s="286">
        <v>2010</v>
      </c>
      <c r="N358" s="286">
        <v>2011</v>
      </c>
      <c r="O358" s="283">
        <v>2012</v>
      </c>
    </row>
    <row r="359" spans="1:15" ht="12.75">
      <c r="A359" s="26">
        <v>14</v>
      </c>
      <c r="B359" s="258" t="s">
        <v>1033</v>
      </c>
      <c r="C359" s="14" t="s">
        <v>1034</v>
      </c>
      <c r="D359" s="15">
        <v>28</v>
      </c>
      <c r="E359" s="15">
        <v>693</v>
      </c>
      <c r="F359" s="15">
        <v>2435</v>
      </c>
      <c r="G359" s="15">
        <v>1776</v>
      </c>
      <c r="H359" s="15">
        <v>659</v>
      </c>
      <c r="I359" s="16">
        <v>16</v>
      </c>
      <c r="J359" s="292">
        <v>1997</v>
      </c>
      <c r="K359" s="286">
        <v>2003</v>
      </c>
      <c r="L359" s="286">
        <v>2009</v>
      </c>
      <c r="M359" s="286">
        <v>2011</v>
      </c>
      <c r="N359" s="285">
        <v>2012</v>
      </c>
      <c r="O359" s="281"/>
    </row>
    <row r="360" spans="1:15" ht="12.75">
      <c r="A360" s="26">
        <v>14</v>
      </c>
      <c r="B360" s="258" t="s">
        <v>1035</v>
      </c>
      <c r="C360" s="14" t="s">
        <v>1036</v>
      </c>
      <c r="D360" s="15">
        <v>53</v>
      </c>
      <c r="E360" s="15">
        <v>1119</v>
      </c>
      <c r="F360" s="15">
        <v>2114</v>
      </c>
      <c r="G360" s="15">
        <v>1046</v>
      </c>
      <c r="H360" s="15">
        <v>1068</v>
      </c>
      <c r="I360" s="16">
        <v>21</v>
      </c>
      <c r="J360" s="292">
        <v>1997</v>
      </c>
      <c r="K360" s="286">
        <v>2001</v>
      </c>
      <c r="L360" s="286">
        <v>2004</v>
      </c>
      <c r="M360" s="286">
        <v>2010</v>
      </c>
      <c r="N360" s="286">
        <v>2011</v>
      </c>
      <c r="O360" s="283">
        <v>2012</v>
      </c>
    </row>
    <row r="361" spans="1:15" ht="12.75">
      <c r="A361" s="26">
        <v>14</v>
      </c>
      <c r="B361" s="258" t="s">
        <v>1037</v>
      </c>
      <c r="C361" s="14" t="s">
        <v>1038</v>
      </c>
      <c r="D361" s="15">
        <v>73</v>
      </c>
      <c r="E361" s="15">
        <v>1423</v>
      </c>
      <c r="F361" s="15">
        <v>2682</v>
      </c>
      <c r="G361" s="15">
        <v>1335</v>
      </c>
      <c r="H361" s="15">
        <v>1347</v>
      </c>
      <c r="I361" s="16">
        <v>57</v>
      </c>
      <c r="J361" s="292">
        <v>1997</v>
      </c>
      <c r="K361" s="286">
        <v>2003</v>
      </c>
      <c r="L361" s="286">
        <v>2009</v>
      </c>
      <c r="M361" s="286">
        <v>2011</v>
      </c>
      <c r="N361" s="285">
        <v>2012</v>
      </c>
      <c r="O361" s="281"/>
    </row>
    <row r="362" spans="1:15" ht="12.75">
      <c r="A362" s="26">
        <v>14</v>
      </c>
      <c r="B362" s="258" t="s">
        <v>1039</v>
      </c>
      <c r="C362" s="14" t="s">
        <v>1040</v>
      </c>
      <c r="D362" s="15">
        <v>34</v>
      </c>
      <c r="E362" s="15">
        <v>770</v>
      </c>
      <c r="F362" s="15">
        <v>852</v>
      </c>
      <c r="G362" s="15">
        <v>103</v>
      </c>
      <c r="H362" s="15">
        <v>749</v>
      </c>
      <c r="I362" s="16">
        <v>26</v>
      </c>
      <c r="J362" s="292">
        <v>1995</v>
      </c>
      <c r="K362" s="286">
        <v>2001</v>
      </c>
      <c r="L362" s="286">
        <v>2004</v>
      </c>
      <c r="M362" s="286">
        <v>2010</v>
      </c>
      <c r="N362" s="286">
        <v>2011</v>
      </c>
      <c r="O362" s="283">
        <v>2012</v>
      </c>
    </row>
    <row r="363" spans="1:15" ht="12.75">
      <c r="A363" s="26">
        <v>14</v>
      </c>
      <c r="B363" s="258" t="s">
        <v>1041</v>
      </c>
      <c r="C363" s="14" t="s">
        <v>1042</v>
      </c>
      <c r="D363" s="15">
        <v>60</v>
      </c>
      <c r="E363" s="15">
        <v>1279</v>
      </c>
      <c r="F363" s="15">
        <v>1598</v>
      </c>
      <c r="G363" s="15">
        <v>394</v>
      </c>
      <c r="H363" s="15">
        <v>1204</v>
      </c>
      <c r="I363" s="16">
        <v>50</v>
      </c>
      <c r="J363" s="292">
        <v>1995</v>
      </c>
      <c r="K363" s="286">
        <v>2001</v>
      </c>
      <c r="L363" s="286">
        <v>2004</v>
      </c>
      <c r="M363" s="286">
        <v>2010</v>
      </c>
      <c r="N363" s="286">
        <v>2011</v>
      </c>
      <c r="O363" s="283">
        <v>2012</v>
      </c>
    </row>
    <row r="364" spans="1:15" ht="12.75">
      <c r="A364" s="26">
        <v>14</v>
      </c>
      <c r="B364" s="258" t="s">
        <v>1043</v>
      </c>
      <c r="C364" s="14" t="s">
        <v>1044</v>
      </c>
      <c r="D364" s="15">
        <v>50</v>
      </c>
      <c r="E364" s="15">
        <v>1072</v>
      </c>
      <c r="F364" s="15">
        <v>1247</v>
      </c>
      <c r="G364" s="15">
        <v>215</v>
      </c>
      <c r="H364" s="15">
        <v>1032</v>
      </c>
      <c r="I364" s="16">
        <v>10</v>
      </c>
      <c r="J364" s="292">
        <v>1995</v>
      </c>
      <c r="K364" s="286">
        <v>2001</v>
      </c>
      <c r="L364" s="286">
        <v>2004</v>
      </c>
      <c r="M364" s="286">
        <v>2010</v>
      </c>
      <c r="N364" s="286">
        <v>2011</v>
      </c>
      <c r="O364" s="283">
        <v>2012</v>
      </c>
    </row>
    <row r="365" spans="1:15" ht="12.75">
      <c r="A365" s="26">
        <v>14</v>
      </c>
      <c r="B365" s="258" t="s">
        <v>1045</v>
      </c>
      <c r="C365" s="14" t="s">
        <v>1046</v>
      </c>
      <c r="D365" s="15">
        <v>43</v>
      </c>
      <c r="E365" s="15">
        <v>778</v>
      </c>
      <c r="F365" s="15">
        <v>975</v>
      </c>
      <c r="G365" s="15">
        <v>236</v>
      </c>
      <c r="H365" s="15">
        <v>739</v>
      </c>
      <c r="I365" s="16">
        <v>14</v>
      </c>
      <c r="J365" s="292">
        <v>1993</v>
      </c>
      <c r="K365" s="286">
        <v>2000</v>
      </c>
      <c r="L365" s="286">
        <v>2004</v>
      </c>
      <c r="M365" s="286">
        <v>2010</v>
      </c>
      <c r="N365" s="286">
        <v>2011</v>
      </c>
      <c r="O365" s="283">
        <v>2012</v>
      </c>
    </row>
    <row r="366" spans="1:15" ht="12.75">
      <c r="A366" s="26">
        <v>14</v>
      </c>
      <c r="B366" s="258" t="s">
        <v>1047</v>
      </c>
      <c r="C366" s="14" t="s">
        <v>1048</v>
      </c>
      <c r="D366" s="15">
        <v>36</v>
      </c>
      <c r="E366" s="15">
        <v>984</v>
      </c>
      <c r="F366" s="15">
        <v>4614</v>
      </c>
      <c r="G366" s="15">
        <v>3655</v>
      </c>
      <c r="H366" s="15">
        <v>959</v>
      </c>
      <c r="I366" s="16">
        <v>42</v>
      </c>
      <c r="J366" s="292">
        <v>1997</v>
      </c>
      <c r="K366" s="286">
        <v>2003</v>
      </c>
      <c r="L366" s="286">
        <v>2009</v>
      </c>
      <c r="M366" s="286">
        <v>2011</v>
      </c>
      <c r="N366" s="285">
        <v>2012</v>
      </c>
      <c r="O366" s="281"/>
    </row>
    <row r="367" spans="1:15" ht="12.75">
      <c r="A367" s="26">
        <v>14</v>
      </c>
      <c r="B367" s="258" t="s">
        <v>1049</v>
      </c>
      <c r="C367" s="14" t="s">
        <v>1050</v>
      </c>
      <c r="D367" s="15">
        <v>50</v>
      </c>
      <c r="E367" s="15">
        <v>675</v>
      </c>
      <c r="F367" s="15">
        <v>1616</v>
      </c>
      <c r="G367" s="15">
        <v>960</v>
      </c>
      <c r="H367" s="15">
        <v>656</v>
      </c>
      <c r="I367" s="16">
        <v>23</v>
      </c>
      <c r="J367" s="292">
        <v>1997</v>
      </c>
      <c r="K367" s="286">
        <v>2003</v>
      </c>
      <c r="L367" s="286">
        <v>2009</v>
      </c>
      <c r="M367" s="286">
        <v>2011</v>
      </c>
      <c r="N367" s="285">
        <v>2012</v>
      </c>
      <c r="O367" s="281"/>
    </row>
    <row r="368" spans="1:15" ht="12.75">
      <c r="A368" s="26">
        <v>16</v>
      </c>
      <c r="B368" s="258" t="s">
        <v>1051</v>
      </c>
      <c r="C368" s="14" t="s">
        <v>1052</v>
      </c>
      <c r="D368" s="15">
        <v>58</v>
      </c>
      <c r="E368" s="15">
        <v>1070</v>
      </c>
      <c r="F368" s="15">
        <v>1246</v>
      </c>
      <c r="G368" s="15">
        <v>186</v>
      </c>
      <c r="H368" s="15">
        <v>1060</v>
      </c>
      <c r="I368" s="16">
        <v>21</v>
      </c>
      <c r="J368" s="292">
        <v>1994</v>
      </c>
      <c r="K368" s="286">
        <v>2001</v>
      </c>
      <c r="L368" s="286">
        <v>2004</v>
      </c>
      <c r="M368" s="286">
        <v>2010</v>
      </c>
      <c r="N368" s="286">
        <v>2011</v>
      </c>
      <c r="O368" s="283">
        <v>2012</v>
      </c>
    </row>
    <row r="369" spans="1:15" ht="12.75">
      <c r="A369" s="26">
        <v>16</v>
      </c>
      <c r="B369" s="258" t="s">
        <v>1053</v>
      </c>
      <c r="C369" s="14" t="s">
        <v>811</v>
      </c>
      <c r="D369" s="15">
        <v>48</v>
      </c>
      <c r="E369" s="15">
        <v>941</v>
      </c>
      <c r="F369" s="15">
        <v>2588</v>
      </c>
      <c r="G369" s="15">
        <v>1780</v>
      </c>
      <c r="H369" s="15">
        <v>808</v>
      </c>
      <c r="I369" s="16">
        <v>22</v>
      </c>
      <c r="J369" s="292">
        <v>1995</v>
      </c>
      <c r="K369" s="286">
        <v>2001</v>
      </c>
      <c r="L369" s="286">
        <v>2004</v>
      </c>
      <c r="M369" s="286">
        <v>2010</v>
      </c>
      <c r="N369" s="286">
        <v>2011</v>
      </c>
      <c r="O369" s="283">
        <v>2012</v>
      </c>
    </row>
    <row r="370" spans="1:15" ht="12.75">
      <c r="A370" s="26">
        <v>16</v>
      </c>
      <c r="B370" s="258" t="s">
        <v>1054</v>
      </c>
      <c r="C370" s="14" t="s">
        <v>1055</v>
      </c>
      <c r="D370" s="15">
        <v>47</v>
      </c>
      <c r="E370" s="15">
        <v>1003</v>
      </c>
      <c r="F370" s="15">
        <v>2006</v>
      </c>
      <c r="G370" s="15">
        <v>1046</v>
      </c>
      <c r="H370" s="15">
        <v>960</v>
      </c>
      <c r="I370" s="16">
        <v>22</v>
      </c>
      <c r="J370" s="292">
        <v>1997</v>
      </c>
      <c r="K370" s="286">
        <v>2003</v>
      </c>
      <c r="L370" s="286">
        <v>2009</v>
      </c>
      <c r="M370" s="286">
        <v>2011</v>
      </c>
      <c r="N370" s="285">
        <v>2012</v>
      </c>
      <c r="O370" s="281"/>
    </row>
    <row r="371" spans="1:15" ht="12.75">
      <c r="A371" s="26">
        <v>16</v>
      </c>
      <c r="B371" s="258" t="s">
        <v>1056</v>
      </c>
      <c r="C371" s="14" t="s">
        <v>1057</v>
      </c>
      <c r="D371" s="15">
        <v>59</v>
      </c>
      <c r="E371" s="15">
        <v>1514</v>
      </c>
      <c r="F371" s="15">
        <v>1694</v>
      </c>
      <c r="G371" s="15">
        <v>251</v>
      </c>
      <c r="H371" s="15">
        <v>1443</v>
      </c>
      <c r="I371" s="16">
        <v>41</v>
      </c>
      <c r="J371" s="292">
        <v>1993</v>
      </c>
      <c r="K371" s="286">
        <v>2000</v>
      </c>
      <c r="L371" s="286">
        <v>2004</v>
      </c>
      <c r="M371" s="286">
        <v>2010</v>
      </c>
      <c r="N371" s="286">
        <v>2011</v>
      </c>
      <c r="O371" s="283">
        <v>2012</v>
      </c>
    </row>
    <row r="372" spans="1:15" ht="12.75">
      <c r="A372" s="26">
        <v>16</v>
      </c>
      <c r="B372" s="258" t="s">
        <v>1058</v>
      </c>
      <c r="C372" s="14" t="s">
        <v>1059</v>
      </c>
      <c r="D372" s="15">
        <v>70</v>
      </c>
      <c r="E372" s="15">
        <v>1290</v>
      </c>
      <c r="F372" s="15">
        <v>3106</v>
      </c>
      <c r="G372" s="15">
        <v>1854</v>
      </c>
      <c r="H372" s="15">
        <v>1252</v>
      </c>
      <c r="I372" s="16">
        <v>130</v>
      </c>
      <c r="J372" s="292">
        <v>1997</v>
      </c>
      <c r="K372" s="286">
        <v>2003</v>
      </c>
      <c r="L372" s="286">
        <v>2009</v>
      </c>
      <c r="M372" s="286">
        <v>2011</v>
      </c>
      <c r="N372" s="285">
        <v>2012</v>
      </c>
      <c r="O372" s="281"/>
    </row>
    <row r="373" spans="1:15" ht="12.75">
      <c r="A373" s="26">
        <v>16</v>
      </c>
      <c r="B373" s="258" t="s">
        <v>1060</v>
      </c>
      <c r="C373" s="14" t="s">
        <v>757</v>
      </c>
      <c r="D373" s="15">
        <v>76</v>
      </c>
      <c r="E373" s="15">
        <v>1792</v>
      </c>
      <c r="F373" s="15">
        <v>2041</v>
      </c>
      <c r="G373" s="15">
        <v>388</v>
      </c>
      <c r="H373" s="15">
        <v>1653</v>
      </c>
      <c r="I373" s="16">
        <v>25</v>
      </c>
      <c r="J373" s="292">
        <v>1993</v>
      </c>
      <c r="K373" s="286">
        <v>2001</v>
      </c>
      <c r="L373" s="286">
        <v>2004</v>
      </c>
      <c r="M373" s="286">
        <v>2010</v>
      </c>
      <c r="N373" s="286">
        <v>2011</v>
      </c>
      <c r="O373" s="283">
        <v>2012</v>
      </c>
    </row>
    <row r="374" spans="1:15" ht="12.75">
      <c r="A374" s="26">
        <v>16</v>
      </c>
      <c r="B374" s="258" t="s">
        <v>1061</v>
      </c>
      <c r="C374" s="14" t="s">
        <v>1062</v>
      </c>
      <c r="D374" s="15">
        <v>29</v>
      </c>
      <c r="E374" s="15">
        <v>247</v>
      </c>
      <c r="F374" s="15">
        <v>269</v>
      </c>
      <c r="G374" s="15">
        <v>23</v>
      </c>
      <c r="H374" s="15">
        <v>246</v>
      </c>
      <c r="I374" s="16">
        <v>9</v>
      </c>
      <c r="J374" s="292">
        <v>1999</v>
      </c>
      <c r="K374" s="286">
        <v>2004</v>
      </c>
      <c r="L374" s="286">
        <v>2010</v>
      </c>
      <c r="M374" s="286">
        <v>2011</v>
      </c>
      <c r="N374" s="285">
        <v>2012</v>
      </c>
      <c r="O374" s="281"/>
    </row>
    <row r="375" spans="1:15" ht="12.75">
      <c r="A375" s="26">
        <v>16</v>
      </c>
      <c r="B375" s="258" t="s">
        <v>1063</v>
      </c>
      <c r="C375" s="14" t="s">
        <v>1064</v>
      </c>
      <c r="D375" s="15">
        <v>46</v>
      </c>
      <c r="E375" s="15">
        <v>510</v>
      </c>
      <c r="F375" s="15">
        <v>5256</v>
      </c>
      <c r="G375" s="15">
        <v>4776</v>
      </c>
      <c r="H375" s="15">
        <v>480</v>
      </c>
      <c r="I375" s="16">
        <v>54</v>
      </c>
      <c r="J375" s="292">
        <v>1997</v>
      </c>
      <c r="K375" s="286">
        <v>2003</v>
      </c>
      <c r="L375" s="286">
        <v>2009</v>
      </c>
      <c r="M375" s="286">
        <v>2011</v>
      </c>
      <c r="N375" s="285">
        <v>2012</v>
      </c>
      <c r="O375" s="281"/>
    </row>
    <row r="376" spans="1:15" ht="12.75">
      <c r="A376" s="26">
        <v>16</v>
      </c>
      <c r="B376" s="258" t="s">
        <v>1065</v>
      </c>
      <c r="C376" s="14" t="s">
        <v>1066</v>
      </c>
      <c r="D376" s="15">
        <v>32</v>
      </c>
      <c r="E376" s="15">
        <v>723</v>
      </c>
      <c r="F376" s="15">
        <v>923</v>
      </c>
      <c r="G376" s="15">
        <v>225</v>
      </c>
      <c r="H376" s="15">
        <v>698</v>
      </c>
      <c r="I376" s="16">
        <v>30</v>
      </c>
      <c r="J376" s="292">
        <v>1997</v>
      </c>
      <c r="K376" s="286">
        <v>2003</v>
      </c>
      <c r="L376" s="286">
        <v>2009</v>
      </c>
      <c r="M376" s="286">
        <v>2011</v>
      </c>
      <c r="N376" s="285">
        <v>2012</v>
      </c>
      <c r="O376" s="281"/>
    </row>
    <row r="377" spans="1:15" ht="12.75">
      <c r="A377" s="26">
        <v>16</v>
      </c>
      <c r="B377" s="258" t="s">
        <v>1067</v>
      </c>
      <c r="C377" s="14" t="s">
        <v>1068</v>
      </c>
      <c r="D377" s="15">
        <v>78</v>
      </c>
      <c r="E377" s="15">
        <v>1678</v>
      </c>
      <c r="F377" s="15">
        <v>2062</v>
      </c>
      <c r="G377" s="15">
        <v>421</v>
      </c>
      <c r="H377" s="15">
        <v>1641</v>
      </c>
      <c r="I377" s="16">
        <v>95</v>
      </c>
      <c r="J377" s="292">
        <v>1997</v>
      </c>
      <c r="K377" s="286">
        <v>2003</v>
      </c>
      <c r="L377" s="286">
        <v>2009</v>
      </c>
      <c r="M377" s="286">
        <v>2011</v>
      </c>
      <c r="N377" s="285">
        <v>2012</v>
      </c>
      <c r="O377" s="281"/>
    </row>
    <row r="378" spans="1:15" ht="12.75">
      <c r="A378" s="26">
        <v>16</v>
      </c>
      <c r="B378" s="258" t="s">
        <v>1069</v>
      </c>
      <c r="C378" s="14" t="s">
        <v>1070</v>
      </c>
      <c r="D378" s="15">
        <v>28</v>
      </c>
      <c r="E378" s="15">
        <v>701</v>
      </c>
      <c r="F378" s="15">
        <v>741</v>
      </c>
      <c r="G378" s="15">
        <v>52</v>
      </c>
      <c r="H378" s="15">
        <v>689</v>
      </c>
      <c r="I378" s="16">
        <v>15</v>
      </c>
      <c r="J378" s="292">
        <v>1997</v>
      </c>
      <c r="K378" s="286">
        <v>2003</v>
      </c>
      <c r="L378" s="286">
        <v>2009</v>
      </c>
      <c r="M378" s="286">
        <v>2011</v>
      </c>
      <c r="N378" s="285">
        <v>2012</v>
      </c>
      <c r="O378" s="281"/>
    </row>
    <row r="379" spans="1:15" ht="12.75">
      <c r="A379" s="26">
        <v>16</v>
      </c>
      <c r="B379" s="258" t="s">
        <v>1071</v>
      </c>
      <c r="C379" s="14" t="s">
        <v>1072</v>
      </c>
      <c r="D379" s="15">
        <v>31</v>
      </c>
      <c r="E379" s="15">
        <v>162</v>
      </c>
      <c r="F379" s="15">
        <v>2799</v>
      </c>
      <c r="G379" s="15">
        <v>2654</v>
      </c>
      <c r="H379" s="15">
        <v>145</v>
      </c>
      <c r="I379" s="16">
        <v>21</v>
      </c>
      <c r="J379" s="292">
        <v>1997</v>
      </c>
      <c r="K379" s="286">
        <v>2003</v>
      </c>
      <c r="L379" s="286">
        <v>2009</v>
      </c>
      <c r="M379" s="286">
        <v>2011</v>
      </c>
      <c r="N379" s="285">
        <v>2012</v>
      </c>
      <c r="O379" s="281"/>
    </row>
    <row r="380" spans="1:15" ht="12.75">
      <c r="A380" s="26">
        <v>16</v>
      </c>
      <c r="B380" s="258" t="s">
        <v>1073</v>
      </c>
      <c r="C380" s="14" t="s">
        <v>1074</v>
      </c>
      <c r="D380" s="15">
        <v>4</v>
      </c>
      <c r="E380" s="15">
        <v>140</v>
      </c>
      <c r="F380" s="15">
        <v>140</v>
      </c>
      <c r="G380" s="15"/>
      <c r="H380" s="15">
        <v>140</v>
      </c>
      <c r="I380" s="16">
        <v>12</v>
      </c>
      <c r="J380" s="292">
        <v>1997</v>
      </c>
      <c r="K380" s="286">
        <v>2003</v>
      </c>
      <c r="L380" s="286">
        <v>2009</v>
      </c>
      <c r="M380" s="286">
        <v>2011</v>
      </c>
      <c r="N380" s="285">
        <v>2012</v>
      </c>
      <c r="O380" s="281"/>
    </row>
    <row r="381" spans="1:15" ht="12.75">
      <c r="A381" s="26">
        <v>16</v>
      </c>
      <c r="B381" s="258" t="s">
        <v>1075</v>
      </c>
      <c r="C381" s="14" t="s">
        <v>804</v>
      </c>
      <c r="D381" s="15">
        <v>12</v>
      </c>
      <c r="E381" s="15">
        <v>600</v>
      </c>
      <c r="F381" s="15">
        <v>632</v>
      </c>
      <c r="G381" s="15">
        <v>56</v>
      </c>
      <c r="H381" s="15">
        <v>576</v>
      </c>
      <c r="I381" s="16">
        <v>15</v>
      </c>
      <c r="J381" s="292">
        <v>1997</v>
      </c>
      <c r="K381" s="286">
        <v>2003</v>
      </c>
      <c r="L381" s="286">
        <v>2009</v>
      </c>
      <c r="M381" s="286">
        <v>2011</v>
      </c>
      <c r="N381" s="285">
        <v>2012</v>
      </c>
      <c r="O381" s="281"/>
    </row>
    <row r="382" spans="1:15" ht="12.75">
      <c r="A382" s="26">
        <v>16</v>
      </c>
      <c r="B382" s="258" t="s">
        <v>1076</v>
      </c>
      <c r="C382" s="14" t="s">
        <v>1077</v>
      </c>
      <c r="D382" s="15">
        <v>25</v>
      </c>
      <c r="E382" s="15">
        <v>739</v>
      </c>
      <c r="F382" s="15">
        <v>856</v>
      </c>
      <c r="G382" s="15">
        <v>130</v>
      </c>
      <c r="H382" s="15">
        <v>726</v>
      </c>
      <c r="I382" s="16">
        <v>33</v>
      </c>
      <c r="J382" s="292">
        <v>1993</v>
      </c>
      <c r="K382" s="286">
        <v>2000</v>
      </c>
      <c r="L382" s="286">
        <v>2004</v>
      </c>
      <c r="M382" s="286">
        <v>2010</v>
      </c>
      <c r="N382" s="286">
        <v>2011</v>
      </c>
      <c r="O382" s="283">
        <v>2012</v>
      </c>
    </row>
    <row r="383" spans="1:15" ht="12.75">
      <c r="A383" s="26">
        <v>16</v>
      </c>
      <c r="B383" s="258" t="s">
        <v>1078</v>
      </c>
      <c r="C383" s="14" t="s">
        <v>1079</v>
      </c>
      <c r="D383" s="15">
        <v>90</v>
      </c>
      <c r="E383" s="15">
        <v>2535</v>
      </c>
      <c r="F383" s="15">
        <v>4073</v>
      </c>
      <c r="G383" s="15">
        <v>1565</v>
      </c>
      <c r="H383" s="15">
        <v>2508</v>
      </c>
      <c r="I383" s="16">
        <v>49</v>
      </c>
      <c r="J383" s="292">
        <v>1997</v>
      </c>
      <c r="K383" s="286">
        <v>2003</v>
      </c>
      <c r="L383" s="286">
        <v>2009</v>
      </c>
      <c r="M383" s="286">
        <v>2011</v>
      </c>
      <c r="N383" s="285">
        <v>2012</v>
      </c>
      <c r="O383" s="281"/>
    </row>
    <row r="384" spans="1:15" ht="12.75">
      <c r="A384" s="26">
        <v>16</v>
      </c>
      <c r="B384" s="258" t="s">
        <v>1080</v>
      </c>
      <c r="C384" s="14" t="s">
        <v>696</v>
      </c>
      <c r="D384" s="15">
        <v>29</v>
      </c>
      <c r="E384" s="15">
        <v>889</v>
      </c>
      <c r="F384" s="15">
        <v>912</v>
      </c>
      <c r="G384" s="15">
        <v>28</v>
      </c>
      <c r="H384" s="15">
        <v>884</v>
      </c>
      <c r="I384" s="16">
        <v>8</v>
      </c>
      <c r="J384" s="292">
        <v>1999</v>
      </c>
      <c r="K384" s="286">
        <v>2004</v>
      </c>
      <c r="L384" s="286">
        <v>2010</v>
      </c>
      <c r="M384" s="286">
        <v>2011</v>
      </c>
      <c r="N384" s="285">
        <v>2012</v>
      </c>
      <c r="O384" s="281"/>
    </row>
    <row r="385" spans="1:15" ht="12.75">
      <c r="A385" s="26">
        <v>16</v>
      </c>
      <c r="B385" s="258" t="s">
        <v>1081</v>
      </c>
      <c r="C385" s="14" t="s">
        <v>1082</v>
      </c>
      <c r="D385" s="15">
        <v>24</v>
      </c>
      <c r="E385" s="15">
        <v>714</v>
      </c>
      <c r="F385" s="15">
        <v>1078</v>
      </c>
      <c r="G385" s="15">
        <v>372</v>
      </c>
      <c r="H385" s="15">
        <v>706</v>
      </c>
      <c r="I385" s="16">
        <v>14</v>
      </c>
      <c r="J385" s="292">
        <v>1993</v>
      </c>
      <c r="K385" s="286">
        <v>2000</v>
      </c>
      <c r="L385" s="286">
        <v>2004</v>
      </c>
      <c r="M385" s="286">
        <v>2010</v>
      </c>
      <c r="N385" s="286">
        <v>2011</v>
      </c>
      <c r="O385" s="283">
        <v>2012</v>
      </c>
    </row>
    <row r="386" spans="1:15" ht="12.75">
      <c r="A386" s="26">
        <v>16</v>
      </c>
      <c r="B386" s="258" t="s">
        <v>1083</v>
      </c>
      <c r="C386" s="14" t="s">
        <v>1084</v>
      </c>
      <c r="D386" s="15">
        <v>22</v>
      </c>
      <c r="E386" s="15">
        <v>725</v>
      </c>
      <c r="F386" s="15">
        <v>904</v>
      </c>
      <c r="G386" s="15">
        <v>193</v>
      </c>
      <c r="H386" s="15">
        <v>711</v>
      </c>
      <c r="I386" s="16">
        <v>1</v>
      </c>
      <c r="J386" s="292">
        <v>1997</v>
      </c>
      <c r="K386" s="286">
        <v>2003</v>
      </c>
      <c r="L386" s="286">
        <v>2009</v>
      </c>
      <c r="M386" s="286">
        <v>2011</v>
      </c>
      <c r="N386" s="285">
        <v>2012</v>
      </c>
      <c r="O386" s="281"/>
    </row>
    <row r="387" spans="1:15" ht="12.75">
      <c r="A387" s="26">
        <v>16</v>
      </c>
      <c r="B387" s="258" t="s">
        <v>1085</v>
      </c>
      <c r="C387" s="14" t="s">
        <v>1086</v>
      </c>
      <c r="D387" s="15">
        <v>52</v>
      </c>
      <c r="E387" s="15">
        <v>1314</v>
      </c>
      <c r="F387" s="15">
        <v>1383</v>
      </c>
      <c r="G387" s="15">
        <v>93</v>
      </c>
      <c r="H387" s="15">
        <v>1290</v>
      </c>
      <c r="I387" s="16">
        <v>23</v>
      </c>
      <c r="J387" s="292">
        <v>1993</v>
      </c>
      <c r="K387" s="286">
        <v>2000</v>
      </c>
      <c r="L387" s="286">
        <v>2004</v>
      </c>
      <c r="M387" s="286">
        <v>2010</v>
      </c>
      <c r="N387" s="286">
        <v>2011</v>
      </c>
      <c r="O387" s="283">
        <v>2012</v>
      </c>
    </row>
    <row r="388" spans="1:15" ht="12.75">
      <c r="A388" s="26">
        <v>16</v>
      </c>
      <c r="B388" s="258" t="s">
        <v>1087</v>
      </c>
      <c r="C388" s="14" t="s">
        <v>1088</v>
      </c>
      <c r="D388" s="15">
        <v>33</v>
      </c>
      <c r="E388" s="15">
        <v>1180</v>
      </c>
      <c r="F388" s="15">
        <v>1305</v>
      </c>
      <c r="G388" s="15">
        <v>138</v>
      </c>
      <c r="H388" s="15">
        <v>1167</v>
      </c>
      <c r="I388" s="16">
        <v>16</v>
      </c>
      <c r="J388" s="292">
        <v>1997</v>
      </c>
      <c r="K388" s="286">
        <v>2003</v>
      </c>
      <c r="L388" s="286">
        <v>2009</v>
      </c>
      <c r="M388" s="286">
        <v>2011</v>
      </c>
      <c r="N388" s="285">
        <v>2012</v>
      </c>
      <c r="O388" s="281"/>
    </row>
    <row r="389" spans="1:15" ht="12.75">
      <c r="A389" s="26">
        <v>16</v>
      </c>
      <c r="B389" s="258" t="s">
        <v>1089</v>
      </c>
      <c r="C389" s="14" t="s">
        <v>1090</v>
      </c>
      <c r="D389" s="15">
        <v>34</v>
      </c>
      <c r="E389" s="15">
        <v>1082</v>
      </c>
      <c r="F389" s="15">
        <v>1612</v>
      </c>
      <c r="G389" s="15">
        <v>592</v>
      </c>
      <c r="H389" s="15">
        <v>1020</v>
      </c>
      <c r="I389" s="16">
        <v>13</v>
      </c>
      <c r="J389" s="292">
        <v>1997</v>
      </c>
      <c r="K389" s="286">
        <v>2003</v>
      </c>
      <c r="L389" s="286">
        <v>2009</v>
      </c>
      <c r="M389" s="286">
        <v>2011</v>
      </c>
      <c r="N389" s="285">
        <v>2012</v>
      </c>
      <c r="O389" s="281"/>
    </row>
    <row r="390" spans="1:15" ht="12.75">
      <c r="A390" s="26">
        <v>8</v>
      </c>
      <c r="B390" s="258" t="s">
        <v>1091</v>
      </c>
      <c r="C390" s="14" t="s">
        <v>1092</v>
      </c>
      <c r="D390" s="15">
        <v>14</v>
      </c>
      <c r="E390" s="15">
        <v>89</v>
      </c>
      <c r="F390" s="15">
        <v>5566</v>
      </c>
      <c r="G390" s="15">
        <v>5509</v>
      </c>
      <c r="H390" s="15">
        <v>57</v>
      </c>
      <c r="I390" s="16">
        <v>52</v>
      </c>
      <c r="J390" s="292">
        <v>1997</v>
      </c>
      <c r="K390" s="286">
        <v>2003</v>
      </c>
      <c r="L390" s="286">
        <v>2009</v>
      </c>
      <c r="M390" s="286">
        <v>2011</v>
      </c>
      <c r="N390" s="285">
        <v>2012</v>
      </c>
      <c r="O390" s="281"/>
    </row>
    <row r="391" spans="1:15" ht="12.75">
      <c r="A391" s="26">
        <v>16</v>
      </c>
      <c r="B391" s="258" t="s">
        <v>1093</v>
      </c>
      <c r="C391" s="14" t="s">
        <v>2702</v>
      </c>
      <c r="D391" s="15">
        <v>10</v>
      </c>
      <c r="E391" s="15">
        <v>311</v>
      </c>
      <c r="F391" s="15">
        <v>321</v>
      </c>
      <c r="G391" s="15">
        <v>15</v>
      </c>
      <c r="H391" s="15">
        <v>306</v>
      </c>
      <c r="I391" s="16">
        <v>2</v>
      </c>
      <c r="J391" s="292">
        <v>1997</v>
      </c>
      <c r="K391" s="286">
        <v>2003</v>
      </c>
      <c r="L391" s="286">
        <v>2009</v>
      </c>
      <c r="M391" s="286">
        <v>2011</v>
      </c>
      <c r="N391" s="285">
        <v>2012</v>
      </c>
      <c r="O391" s="281"/>
    </row>
    <row r="392" spans="1:15" ht="12.75">
      <c r="A392" s="26">
        <v>16</v>
      </c>
      <c r="B392" s="258" t="s">
        <v>1094</v>
      </c>
      <c r="C392" s="14" t="s">
        <v>1095</v>
      </c>
      <c r="D392" s="15">
        <v>68</v>
      </c>
      <c r="E392" s="15">
        <v>1655</v>
      </c>
      <c r="F392" s="15">
        <v>3294</v>
      </c>
      <c r="G392" s="15">
        <v>1664</v>
      </c>
      <c r="H392" s="15">
        <v>1630</v>
      </c>
      <c r="I392" s="16">
        <v>60</v>
      </c>
      <c r="J392" s="292">
        <v>1997</v>
      </c>
      <c r="K392" s="286">
        <v>2003</v>
      </c>
      <c r="L392" s="286">
        <v>2009</v>
      </c>
      <c r="M392" s="286">
        <v>2011</v>
      </c>
      <c r="N392" s="285">
        <v>2012</v>
      </c>
      <c r="O392" s="281"/>
    </row>
    <row r="393" spans="1:15" ht="12.75">
      <c r="A393" s="26">
        <v>16</v>
      </c>
      <c r="B393" s="258" t="s">
        <v>1096</v>
      </c>
      <c r="C393" s="14" t="s">
        <v>1097</v>
      </c>
      <c r="D393" s="15">
        <v>67</v>
      </c>
      <c r="E393" s="15">
        <v>1733</v>
      </c>
      <c r="F393" s="15">
        <v>2299</v>
      </c>
      <c r="G393" s="15">
        <v>627</v>
      </c>
      <c r="H393" s="15">
        <v>1672</v>
      </c>
      <c r="I393" s="16">
        <v>75</v>
      </c>
      <c r="J393" s="292">
        <v>1997</v>
      </c>
      <c r="K393" s="286">
        <v>2003</v>
      </c>
      <c r="L393" s="286">
        <v>2009</v>
      </c>
      <c r="M393" s="286">
        <v>2011</v>
      </c>
      <c r="N393" s="285">
        <v>2012</v>
      </c>
      <c r="O393" s="281"/>
    </row>
    <row r="394" spans="1:15" ht="12.75">
      <c r="A394" s="26">
        <v>16</v>
      </c>
      <c r="B394" s="258" t="s">
        <v>1098</v>
      </c>
      <c r="C394" s="14" t="s">
        <v>1099</v>
      </c>
      <c r="D394" s="15">
        <v>78</v>
      </c>
      <c r="E394" s="15">
        <v>1813</v>
      </c>
      <c r="F394" s="15">
        <v>2348</v>
      </c>
      <c r="G394" s="15">
        <v>709</v>
      </c>
      <c r="H394" s="15">
        <v>1639</v>
      </c>
      <c r="I394" s="16">
        <v>34</v>
      </c>
      <c r="J394" s="292">
        <v>1997</v>
      </c>
      <c r="K394" s="286">
        <v>2003</v>
      </c>
      <c r="L394" s="286">
        <v>2009</v>
      </c>
      <c r="M394" s="286">
        <v>2011</v>
      </c>
      <c r="N394" s="285">
        <v>2012</v>
      </c>
      <c r="O394" s="281"/>
    </row>
    <row r="395" spans="1:15" ht="12.75">
      <c r="A395" s="26">
        <v>16</v>
      </c>
      <c r="B395" s="258" t="s">
        <v>1100</v>
      </c>
      <c r="C395" s="14" t="s">
        <v>1101</v>
      </c>
      <c r="D395" s="15">
        <v>51</v>
      </c>
      <c r="E395" s="15">
        <v>1373</v>
      </c>
      <c r="F395" s="15">
        <v>1497</v>
      </c>
      <c r="G395" s="15">
        <v>179</v>
      </c>
      <c r="H395" s="15">
        <v>1318</v>
      </c>
      <c r="I395" s="16">
        <v>47</v>
      </c>
      <c r="J395" s="292">
        <v>1993</v>
      </c>
      <c r="K395" s="286">
        <v>2000</v>
      </c>
      <c r="L395" s="286">
        <v>2004</v>
      </c>
      <c r="M395" s="286">
        <v>2010</v>
      </c>
      <c r="N395" s="286">
        <v>2011</v>
      </c>
      <c r="O395" s="283">
        <v>2012</v>
      </c>
    </row>
    <row r="396" spans="1:15" ht="12.75">
      <c r="A396" s="26">
        <v>16</v>
      </c>
      <c r="B396" s="258" t="s">
        <v>1102</v>
      </c>
      <c r="C396" s="14" t="s">
        <v>1103</v>
      </c>
      <c r="D396" s="15">
        <v>89</v>
      </c>
      <c r="E396" s="15">
        <v>989</v>
      </c>
      <c r="F396" s="15">
        <v>1007</v>
      </c>
      <c r="G396" s="15">
        <v>26</v>
      </c>
      <c r="H396" s="15">
        <v>981</v>
      </c>
      <c r="I396" s="16">
        <v>67</v>
      </c>
      <c r="J396" s="292">
        <v>1993</v>
      </c>
      <c r="K396" s="286">
        <v>2001</v>
      </c>
      <c r="L396" s="286">
        <v>2004</v>
      </c>
      <c r="M396" s="286">
        <v>2010</v>
      </c>
      <c r="N396" s="286">
        <v>2011</v>
      </c>
      <c r="O396" s="283">
        <v>2012</v>
      </c>
    </row>
    <row r="397" spans="1:15" ht="12.75">
      <c r="A397" s="26">
        <v>16</v>
      </c>
      <c r="B397" s="258" t="s">
        <v>1104</v>
      </c>
      <c r="C397" s="14" t="s">
        <v>1105</v>
      </c>
      <c r="D397" s="15">
        <v>60</v>
      </c>
      <c r="E397" s="15">
        <v>691</v>
      </c>
      <c r="F397" s="15">
        <v>746</v>
      </c>
      <c r="G397" s="15">
        <v>62</v>
      </c>
      <c r="H397" s="15">
        <v>684</v>
      </c>
      <c r="I397" s="16">
        <v>3</v>
      </c>
      <c r="J397" s="292">
        <v>1992</v>
      </c>
      <c r="K397" s="286">
        <v>2000</v>
      </c>
      <c r="L397" s="286">
        <v>2004</v>
      </c>
      <c r="M397" s="286">
        <v>2010</v>
      </c>
      <c r="N397" s="286">
        <v>2011</v>
      </c>
      <c r="O397" s="283">
        <v>2012</v>
      </c>
    </row>
    <row r="398" spans="1:15" ht="12.75">
      <c r="A398" s="26">
        <v>16</v>
      </c>
      <c r="B398" s="258" t="s">
        <v>1106</v>
      </c>
      <c r="C398" s="14" t="s">
        <v>1107</v>
      </c>
      <c r="D398" s="15">
        <v>43</v>
      </c>
      <c r="E398" s="15">
        <v>1336</v>
      </c>
      <c r="F398" s="15">
        <v>1364</v>
      </c>
      <c r="G398" s="15">
        <v>36</v>
      </c>
      <c r="H398" s="15">
        <v>1328</v>
      </c>
      <c r="I398" s="16">
        <v>45</v>
      </c>
      <c r="J398" s="292">
        <v>1996</v>
      </c>
      <c r="K398" s="286">
        <v>2001</v>
      </c>
      <c r="L398" s="286">
        <v>2004</v>
      </c>
      <c r="M398" s="286">
        <v>2010</v>
      </c>
      <c r="N398" s="286">
        <v>2011</v>
      </c>
      <c r="O398" s="283">
        <v>2012</v>
      </c>
    </row>
    <row r="399" spans="1:15" ht="12.75">
      <c r="A399" s="26">
        <v>16</v>
      </c>
      <c r="B399" s="258" t="s">
        <v>1108</v>
      </c>
      <c r="C399" s="14" t="s">
        <v>1109</v>
      </c>
      <c r="D399" s="15">
        <v>36</v>
      </c>
      <c r="E399" s="15">
        <v>808</v>
      </c>
      <c r="F399" s="15">
        <v>857</v>
      </c>
      <c r="G399" s="15">
        <v>56</v>
      </c>
      <c r="H399" s="15">
        <v>801</v>
      </c>
      <c r="I399" s="16">
        <v>16</v>
      </c>
      <c r="J399" s="292">
        <v>1996</v>
      </c>
      <c r="K399" s="286">
        <v>2001</v>
      </c>
      <c r="L399" s="286">
        <v>2004</v>
      </c>
      <c r="M399" s="286">
        <v>2010</v>
      </c>
      <c r="N399" s="286">
        <v>2011</v>
      </c>
      <c r="O399" s="283">
        <v>2012</v>
      </c>
    </row>
    <row r="400" spans="1:15" ht="12.75">
      <c r="A400" s="26">
        <v>16</v>
      </c>
      <c r="B400" s="258" t="s">
        <v>1110</v>
      </c>
      <c r="C400" s="14" t="s">
        <v>1111</v>
      </c>
      <c r="D400" s="15">
        <v>51</v>
      </c>
      <c r="E400" s="15">
        <v>1570</v>
      </c>
      <c r="F400" s="15">
        <v>1635</v>
      </c>
      <c r="G400" s="15">
        <v>81</v>
      </c>
      <c r="H400" s="15">
        <v>1554</v>
      </c>
      <c r="I400" s="16">
        <v>17</v>
      </c>
      <c r="J400" s="292">
        <v>1996</v>
      </c>
      <c r="K400" s="286">
        <v>2001</v>
      </c>
      <c r="L400" s="286">
        <v>2004</v>
      </c>
      <c r="M400" s="286">
        <v>2010</v>
      </c>
      <c r="N400" s="286">
        <v>2011</v>
      </c>
      <c r="O400" s="283">
        <v>2012</v>
      </c>
    </row>
    <row r="401" spans="1:15" ht="12.75">
      <c r="A401" s="26">
        <v>16</v>
      </c>
      <c r="B401" s="258" t="s">
        <v>1112</v>
      </c>
      <c r="C401" s="14" t="s">
        <v>1113</v>
      </c>
      <c r="D401" s="15">
        <v>37</v>
      </c>
      <c r="E401" s="15">
        <v>1020</v>
      </c>
      <c r="F401" s="15">
        <v>2095</v>
      </c>
      <c r="G401" s="15">
        <v>1161</v>
      </c>
      <c r="H401" s="15">
        <v>934</v>
      </c>
      <c r="I401" s="16">
        <v>42</v>
      </c>
      <c r="J401" s="292">
        <v>1996</v>
      </c>
      <c r="K401" s="286">
        <v>2001</v>
      </c>
      <c r="L401" s="286">
        <v>2004</v>
      </c>
      <c r="M401" s="286">
        <v>2010</v>
      </c>
      <c r="N401" s="286">
        <v>2011</v>
      </c>
      <c r="O401" s="283">
        <v>2012</v>
      </c>
    </row>
    <row r="402" spans="1:15" ht="12.75">
      <c r="A402" s="26">
        <v>16</v>
      </c>
      <c r="B402" s="258" t="s">
        <v>1114</v>
      </c>
      <c r="C402" s="14" t="s">
        <v>1115</v>
      </c>
      <c r="D402" s="15">
        <v>34</v>
      </c>
      <c r="E402" s="15">
        <v>1034</v>
      </c>
      <c r="F402" s="15">
        <v>1418</v>
      </c>
      <c r="G402" s="15">
        <v>556</v>
      </c>
      <c r="H402" s="15">
        <v>862</v>
      </c>
      <c r="I402" s="16">
        <v>31</v>
      </c>
      <c r="J402" s="292">
        <v>1997</v>
      </c>
      <c r="K402" s="286">
        <v>2003</v>
      </c>
      <c r="L402" s="286">
        <v>2009</v>
      </c>
      <c r="M402" s="286">
        <v>2011</v>
      </c>
      <c r="N402" s="285">
        <v>2012</v>
      </c>
      <c r="O402" s="281"/>
    </row>
    <row r="403" spans="1:15" ht="12.75">
      <c r="A403" s="26">
        <v>8</v>
      </c>
      <c r="B403" s="258" t="s">
        <v>1116</v>
      </c>
      <c r="C403" s="14" t="s">
        <v>1117</v>
      </c>
      <c r="D403" s="15">
        <v>86</v>
      </c>
      <c r="E403" s="15">
        <v>1826</v>
      </c>
      <c r="F403" s="15">
        <v>2836</v>
      </c>
      <c r="G403" s="15">
        <v>1108</v>
      </c>
      <c r="H403" s="15">
        <v>1728</v>
      </c>
      <c r="I403" s="16">
        <v>46</v>
      </c>
      <c r="J403" s="292">
        <v>1995</v>
      </c>
      <c r="K403" s="286">
        <v>2001</v>
      </c>
      <c r="L403" s="286">
        <v>2004</v>
      </c>
      <c r="M403" s="286">
        <v>2010</v>
      </c>
      <c r="N403" s="286">
        <v>2011</v>
      </c>
      <c r="O403" s="283">
        <v>2012</v>
      </c>
    </row>
    <row r="404" spans="1:15" ht="12.75">
      <c r="A404" s="26">
        <v>8</v>
      </c>
      <c r="B404" s="258" t="s">
        <v>1118</v>
      </c>
      <c r="C404" s="14" t="s">
        <v>1119</v>
      </c>
      <c r="D404" s="15">
        <v>50</v>
      </c>
      <c r="E404" s="15">
        <v>1046</v>
      </c>
      <c r="F404" s="15">
        <v>10667</v>
      </c>
      <c r="G404" s="15">
        <v>9660</v>
      </c>
      <c r="H404" s="15">
        <v>1007</v>
      </c>
      <c r="I404" s="16">
        <v>49</v>
      </c>
      <c r="J404" s="292">
        <v>1997</v>
      </c>
      <c r="K404" s="286">
        <v>2003</v>
      </c>
      <c r="L404" s="286">
        <v>2009</v>
      </c>
      <c r="M404" s="286">
        <v>2011</v>
      </c>
      <c r="N404" s="285">
        <v>2012</v>
      </c>
      <c r="O404" s="281"/>
    </row>
    <row r="405" spans="1:15" ht="12.75">
      <c r="A405" s="26">
        <v>8</v>
      </c>
      <c r="B405" s="258" t="s">
        <v>1120</v>
      </c>
      <c r="C405" s="14" t="s">
        <v>1121</v>
      </c>
      <c r="D405" s="15">
        <v>82</v>
      </c>
      <c r="E405" s="15">
        <v>1843</v>
      </c>
      <c r="F405" s="15">
        <v>5080</v>
      </c>
      <c r="G405" s="15">
        <v>3357</v>
      </c>
      <c r="H405" s="15">
        <v>1723</v>
      </c>
      <c r="I405" s="16">
        <v>158</v>
      </c>
      <c r="J405" s="292">
        <v>1997</v>
      </c>
      <c r="K405" s="286">
        <v>2003</v>
      </c>
      <c r="L405" s="286">
        <v>2009</v>
      </c>
      <c r="M405" s="286">
        <v>2011</v>
      </c>
      <c r="N405" s="285">
        <v>2012</v>
      </c>
      <c r="O405" s="281"/>
    </row>
    <row r="406" spans="1:15" ht="12.75">
      <c r="A406" s="26">
        <v>8</v>
      </c>
      <c r="B406" s="258" t="s">
        <v>1122</v>
      </c>
      <c r="C406" s="14" t="s">
        <v>2703</v>
      </c>
      <c r="D406" s="15">
        <v>95</v>
      </c>
      <c r="E406" s="15">
        <v>2772</v>
      </c>
      <c r="F406" s="15">
        <v>3941</v>
      </c>
      <c r="G406" s="15">
        <v>1224</v>
      </c>
      <c r="H406" s="15">
        <v>2717</v>
      </c>
      <c r="I406" s="16">
        <v>84</v>
      </c>
      <c r="J406" s="292">
        <v>1995</v>
      </c>
      <c r="K406" s="286">
        <v>2001</v>
      </c>
      <c r="L406" s="286">
        <v>2004</v>
      </c>
      <c r="M406" s="286">
        <v>2010</v>
      </c>
      <c r="N406" s="286">
        <v>2011</v>
      </c>
      <c r="O406" s="283">
        <v>2012</v>
      </c>
    </row>
    <row r="407" spans="1:15" ht="12.75">
      <c r="A407" s="26">
        <v>8</v>
      </c>
      <c r="B407" s="258" t="s">
        <v>1123</v>
      </c>
      <c r="C407" s="14" t="s">
        <v>1124</v>
      </c>
      <c r="D407" s="15">
        <v>90</v>
      </c>
      <c r="E407" s="15">
        <v>2456</v>
      </c>
      <c r="F407" s="15">
        <v>5889</v>
      </c>
      <c r="G407" s="15">
        <v>3449</v>
      </c>
      <c r="H407" s="15">
        <v>2440</v>
      </c>
      <c r="I407" s="16">
        <v>43</v>
      </c>
      <c r="J407" s="292">
        <v>1995</v>
      </c>
      <c r="K407" s="286">
        <v>2001</v>
      </c>
      <c r="L407" s="286">
        <v>2004</v>
      </c>
      <c r="M407" s="286">
        <v>2010</v>
      </c>
      <c r="N407" s="286">
        <v>2011</v>
      </c>
      <c r="O407" s="283">
        <v>2012</v>
      </c>
    </row>
    <row r="408" spans="1:15" ht="12.75">
      <c r="A408" s="26">
        <v>8</v>
      </c>
      <c r="B408" s="258" t="s">
        <v>1125</v>
      </c>
      <c r="C408" s="14" t="s">
        <v>1126</v>
      </c>
      <c r="D408" s="15">
        <v>79</v>
      </c>
      <c r="E408" s="15">
        <v>1905</v>
      </c>
      <c r="F408" s="15">
        <v>2200</v>
      </c>
      <c r="G408" s="15">
        <v>295</v>
      </c>
      <c r="H408" s="15">
        <v>1905</v>
      </c>
      <c r="I408" s="16">
        <v>37</v>
      </c>
      <c r="J408" s="292">
        <v>1998</v>
      </c>
      <c r="K408" s="286">
        <v>2003</v>
      </c>
      <c r="L408" s="286">
        <v>2009</v>
      </c>
      <c r="M408" s="286">
        <v>2011</v>
      </c>
      <c r="N408" s="285">
        <v>2012</v>
      </c>
      <c r="O408" s="281"/>
    </row>
    <row r="409" spans="1:15" ht="12.75">
      <c r="A409" s="26">
        <v>8</v>
      </c>
      <c r="B409" s="258" t="s">
        <v>1127</v>
      </c>
      <c r="C409" s="14" t="s">
        <v>1128</v>
      </c>
      <c r="D409" s="15">
        <v>89</v>
      </c>
      <c r="E409" s="15">
        <v>1755</v>
      </c>
      <c r="F409" s="15">
        <v>2492</v>
      </c>
      <c r="G409" s="15">
        <v>748</v>
      </c>
      <c r="H409" s="15">
        <v>1744</v>
      </c>
      <c r="I409" s="16">
        <v>64</v>
      </c>
      <c r="J409" s="292">
        <v>2000</v>
      </c>
      <c r="K409" s="286">
        <v>2004</v>
      </c>
      <c r="L409" s="286">
        <v>2010</v>
      </c>
      <c r="M409" s="286">
        <v>2011</v>
      </c>
      <c r="N409" s="285">
        <v>2012</v>
      </c>
      <c r="O409" s="281"/>
    </row>
    <row r="410" spans="1:15" ht="12.75">
      <c r="A410" s="26">
        <v>8</v>
      </c>
      <c r="B410" s="258" t="s">
        <v>1129</v>
      </c>
      <c r="C410" s="14" t="s">
        <v>1130</v>
      </c>
      <c r="D410" s="15">
        <v>58</v>
      </c>
      <c r="E410" s="15">
        <v>1708</v>
      </c>
      <c r="F410" s="15">
        <v>1726</v>
      </c>
      <c r="G410" s="15">
        <v>16</v>
      </c>
      <c r="H410" s="15">
        <v>1710</v>
      </c>
      <c r="I410" s="16">
        <v>27</v>
      </c>
      <c r="J410" s="292">
        <v>1993</v>
      </c>
      <c r="K410" s="286">
        <v>2000</v>
      </c>
      <c r="L410" s="286">
        <v>2004</v>
      </c>
      <c r="M410" s="286">
        <v>2010</v>
      </c>
      <c r="N410" s="286">
        <v>2011</v>
      </c>
      <c r="O410" s="283">
        <v>2012</v>
      </c>
    </row>
    <row r="411" spans="1:15" ht="12.75">
      <c r="A411" s="26">
        <v>8</v>
      </c>
      <c r="B411" s="258" t="s">
        <v>1131</v>
      </c>
      <c r="C411" s="14" t="s">
        <v>2704</v>
      </c>
      <c r="D411" s="15">
        <v>92</v>
      </c>
      <c r="E411" s="15">
        <v>2522</v>
      </c>
      <c r="F411" s="15">
        <v>2922</v>
      </c>
      <c r="G411" s="15">
        <v>407</v>
      </c>
      <c r="H411" s="15">
        <v>2515</v>
      </c>
      <c r="I411" s="16">
        <v>61</v>
      </c>
      <c r="J411" s="292">
        <v>1993</v>
      </c>
      <c r="K411" s="286">
        <v>2001</v>
      </c>
      <c r="L411" s="286">
        <v>2004</v>
      </c>
      <c r="M411" s="286">
        <v>2010</v>
      </c>
      <c r="N411" s="286">
        <v>2011</v>
      </c>
      <c r="O411" s="283">
        <v>2012</v>
      </c>
    </row>
    <row r="412" spans="1:15" ht="12.75">
      <c r="A412" s="26">
        <v>8</v>
      </c>
      <c r="B412" s="258" t="s">
        <v>1132</v>
      </c>
      <c r="C412" s="14" t="s">
        <v>1133</v>
      </c>
      <c r="D412" s="15">
        <v>93</v>
      </c>
      <c r="E412" s="15">
        <v>2103</v>
      </c>
      <c r="F412" s="15">
        <v>3378</v>
      </c>
      <c r="G412" s="15">
        <v>1297</v>
      </c>
      <c r="H412" s="15">
        <v>2081</v>
      </c>
      <c r="I412" s="16">
        <v>102</v>
      </c>
      <c r="J412" s="292">
        <v>1997</v>
      </c>
      <c r="K412" s="286">
        <v>2003</v>
      </c>
      <c r="L412" s="286">
        <v>2009</v>
      </c>
      <c r="M412" s="286">
        <v>2011</v>
      </c>
      <c r="N412" s="285">
        <v>2012</v>
      </c>
      <c r="O412" s="281"/>
    </row>
    <row r="413" spans="1:15" ht="12.75">
      <c r="A413" s="26">
        <v>8</v>
      </c>
      <c r="B413" s="258" t="s">
        <v>1134</v>
      </c>
      <c r="C413" s="14" t="s">
        <v>1135</v>
      </c>
      <c r="D413" s="15">
        <v>81</v>
      </c>
      <c r="E413" s="15">
        <v>1624</v>
      </c>
      <c r="F413" s="15">
        <v>2898</v>
      </c>
      <c r="G413" s="15">
        <v>1301</v>
      </c>
      <c r="H413" s="15">
        <v>1597</v>
      </c>
      <c r="I413" s="16">
        <v>94</v>
      </c>
      <c r="J413" s="292">
        <v>1998</v>
      </c>
      <c r="K413" s="286">
        <v>2003</v>
      </c>
      <c r="L413" s="286">
        <v>2009</v>
      </c>
      <c r="M413" s="286">
        <v>2011</v>
      </c>
      <c r="N413" s="285">
        <v>2012</v>
      </c>
      <c r="O413" s="281"/>
    </row>
    <row r="414" spans="1:15" ht="12.75">
      <c r="A414" s="26">
        <v>8</v>
      </c>
      <c r="B414" s="258" t="s">
        <v>1136</v>
      </c>
      <c r="C414" s="14" t="s">
        <v>1137</v>
      </c>
      <c r="D414" s="15">
        <v>40</v>
      </c>
      <c r="E414" s="15">
        <v>893</v>
      </c>
      <c r="F414" s="15">
        <v>1536</v>
      </c>
      <c r="G414" s="15">
        <v>651</v>
      </c>
      <c r="H414" s="15">
        <v>885</v>
      </c>
      <c r="I414" s="16">
        <v>10</v>
      </c>
      <c r="J414" s="292">
        <v>1993</v>
      </c>
      <c r="K414" s="286">
        <v>2001</v>
      </c>
      <c r="L414" s="286">
        <v>2004</v>
      </c>
      <c r="M414" s="286">
        <v>2010</v>
      </c>
      <c r="N414" s="286">
        <v>2011</v>
      </c>
      <c r="O414" s="283">
        <v>2012</v>
      </c>
    </row>
    <row r="415" spans="1:15" ht="12.75">
      <c r="A415" s="26">
        <v>7</v>
      </c>
      <c r="B415" s="258" t="s">
        <v>1138</v>
      </c>
      <c r="C415" s="14" t="s">
        <v>1139</v>
      </c>
      <c r="D415" s="15">
        <v>50</v>
      </c>
      <c r="E415" s="15">
        <v>617</v>
      </c>
      <c r="F415" s="15">
        <v>5771</v>
      </c>
      <c r="G415" s="15">
        <v>5122</v>
      </c>
      <c r="H415" s="15">
        <v>649</v>
      </c>
      <c r="I415" s="16">
        <v>180</v>
      </c>
      <c r="J415" s="292">
        <v>1998</v>
      </c>
      <c r="K415" s="286">
        <v>2003</v>
      </c>
      <c r="L415" s="286">
        <v>2009</v>
      </c>
      <c r="M415" s="286">
        <v>2011</v>
      </c>
      <c r="N415" s="285">
        <v>2012</v>
      </c>
      <c r="O415" s="281"/>
    </row>
    <row r="416" spans="1:15" ht="12.75">
      <c r="A416" s="26">
        <v>8</v>
      </c>
      <c r="B416" s="258" t="s">
        <v>1140</v>
      </c>
      <c r="C416" s="14" t="s">
        <v>1141</v>
      </c>
      <c r="D416" s="15">
        <v>92</v>
      </c>
      <c r="E416" s="15">
        <v>1810</v>
      </c>
      <c r="F416" s="15">
        <v>4784</v>
      </c>
      <c r="G416" s="15">
        <v>2978</v>
      </c>
      <c r="H416" s="15">
        <v>1806</v>
      </c>
      <c r="I416" s="16">
        <v>80</v>
      </c>
      <c r="J416" s="292">
        <v>1998</v>
      </c>
      <c r="K416" s="286">
        <v>2003</v>
      </c>
      <c r="L416" s="286">
        <v>2009</v>
      </c>
      <c r="M416" s="286">
        <v>2011</v>
      </c>
      <c r="N416" s="285">
        <v>2012</v>
      </c>
      <c r="O416" s="281"/>
    </row>
    <row r="417" spans="1:15" ht="12.75">
      <c r="A417" s="26">
        <v>8</v>
      </c>
      <c r="B417" s="258" t="s">
        <v>1142</v>
      </c>
      <c r="C417" s="14" t="s">
        <v>1143</v>
      </c>
      <c r="D417" s="15">
        <v>14</v>
      </c>
      <c r="E417" s="15">
        <v>353</v>
      </c>
      <c r="F417" s="15">
        <v>547</v>
      </c>
      <c r="G417" s="15">
        <v>194</v>
      </c>
      <c r="H417" s="15">
        <v>353</v>
      </c>
      <c r="I417" s="16">
        <v>29</v>
      </c>
      <c r="J417" s="292">
        <v>1998</v>
      </c>
      <c r="K417" s="286">
        <v>2003</v>
      </c>
      <c r="L417" s="286">
        <v>2009</v>
      </c>
      <c r="M417" s="286">
        <v>2011</v>
      </c>
      <c r="N417" s="285">
        <v>2012</v>
      </c>
      <c r="O417" s="281"/>
    </row>
    <row r="418" spans="1:15" ht="12.75">
      <c r="A418" s="26">
        <v>8</v>
      </c>
      <c r="B418" s="258" t="s">
        <v>1144</v>
      </c>
      <c r="C418" s="14" t="s">
        <v>1145</v>
      </c>
      <c r="D418" s="15">
        <v>50</v>
      </c>
      <c r="E418" s="15">
        <v>1103</v>
      </c>
      <c r="F418" s="15">
        <v>1113</v>
      </c>
      <c r="G418" s="15">
        <v>11</v>
      </c>
      <c r="H418" s="15">
        <v>1102</v>
      </c>
      <c r="I418" s="16">
        <v>30</v>
      </c>
      <c r="J418" s="292">
        <v>1999</v>
      </c>
      <c r="K418" s="286">
        <v>2004</v>
      </c>
      <c r="L418" s="286">
        <v>2010</v>
      </c>
      <c r="M418" s="286">
        <v>2011</v>
      </c>
      <c r="N418" s="285">
        <v>2012</v>
      </c>
      <c r="O418" s="281"/>
    </row>
    <row r="419" spans="1:15" ht="12.75">
      <c r="A419" s="26">
        <v>8</v>
      </c>
      <c r="B419" s="258" t="s">
        <v>1146</v>
      </c>
      <c r="C419" s="14" t="s">
        <v>2705</v>
      </c>
      <c r="D419" s="15">
        <v>78</v>
      </c>
      <c r="E419" s="15">
        <v>1587</v>
      </c>
      <c r="F419" s="15">
        <v>1607</v>
      </c>
      <c r="G419" s="15">
        <v>16</v>
      </c>
      <c r="H419" s="15">
        <v>1591</v>
      </c>
      <c r="I419" s="16">
        <v>26</v>
      </c>
      <c r="J419" s="292">
        <v>1998</v>
      </c>
      <c r="K419" s="286">
        <v>2003</v>
      </c>
      <c r="L419" s="286">
        <v>2009</v>
      </c>
      <c r="M419" s="286">
        <v>2011</v>
      </c>
      <c r="N419" s="285">
        <v>2012</v>
      </c>
      <c r="O419" s="281"/>
    </row>
    <row r="420" spans="1:15" ht="12.75">
      <c r="A420" s="26">
        <v>8</v>
      </c>
      <c r="B420" s="258" t="s">
        <v>1147</v>
      </c>
      <c r="C420" s="14" t="s">
        <v>1148</v>
      </c>
      <c r="D420" s="15">
        <v>50</v>
      </c>
      <c r="E420" s="15">
        <v>662</v>
      </c>
      <c r="F420" s="15">
        <v>4229</v>
      </c>
      <c r="G420" s="15">
        <v>3620</v>
      </c>
      <c r="H420" s="15">
        <v>609</v>
      </c>
      <c r="I420" s="16">
        <v>155</v>
      </c>
      <c r="J420" s="292">
        <v>1999</v>
      </c>
      <c r="K420" s="286">
        <v>2004</v>
      </c>
      <c r="L420" s="286">
        <v>2010</v>
      </c>
      <c r="M420" s="286">
        <v>2011</v>
      </c>
      <c r="N420" s="285">
        <v>2012</v>
      </c>
      <c r="O420" s="281"/>
    </row>
    <row r="421" spans="1:15" ht="12.75">
      <c r="A421" s="26">
        <v>7</v>
      </c>
      <c r="B421" s="258" t="s">
        <v>1149</v>
      </c>
      <c r="C421" s="14" t="s">
        <v>1150</v>
      </c>
      <c r="D421" s="15">
        <v>96</v>
      </c>
      <c r="E421" s="15">
        <v>2246</v>
      </c>
      <c r="F421" s="15">
        <v>2258</v>
      </c>
      <c r="G421" s="15">
        <v>16</v>
      </c>
      <c r="H421" s="15">
        <v>2242</v>
      </c>
      <c r="I421" s="16">
        <v>140</v>
      </c>
      <c r="J421" s="292">
        <v>1996</v>
      </c>
      <c r="K421" s="286">
        <v>2001</v>
      </c>
      <c r="L421" s="286">
        <v>2004</v>
      </c>
      <c r="M421" s="286">
        <v>2010</v>
      </c>
      <c r="N421" s="286">
        <v>2011</v>
      </c>
      <c r="O421" s="283">
        <v>2012</v>
      </c>
    </row>
    <row r="422" spans="1:15" ht="12.75">
      <c r="A422" s="26">
        <v>7</v>
      </c>
      <c r="B422" s="258" t="s">
        <v>1151</v>
      </c>
      <c r="C422" s="14" t="s">
        <v>1152</v>
      </c>
      <c r="D422" s="15">
        <v>80</v>
      </c>
      <c r="E422" s="15">
        <v>1458</v>
      </c>
      <c r="F422" s="15">
        <v>2693</v>
      </c>
      <c r="G422" s="15">
        <v>902</v>
      </c>
      <c r="H422" s="15">
        <v>1791</v>
      </c>
      <c r="I422" s="16">
        <v>416</v>
      </c>
      <c r="J422" s="292">
        <v>1998</v>
      </c>
      <c r="K422" s="286">
        <v>2003</v>
      </c>
      <c r="L422" s="286">
        <v>2009</v>
      </c>
      <c r="M422" s="286">
        <v>2011</v>
      </c>
      <c r="N422" s="285">
        <v>2012</v>
      </c>
      <c r="O422" s="281"/>
    </row>
    <row r="423" spans="1:15" ht="12.75">
      <c r="A423" s="26">
        <v>7</v>
      </c>
      <c r="B423" s="258" t="s">
        <v>1153</v>
      </c>
      <c r="C423" s="14" t="s">
        <v>1154</v>
      </c>
      <c r="D423" s="15">
        <v>50</v>
      </c>
      <c r="E423" s="15">
        <v>1389</v>
      </c>
      <c r="F423" s="15">
        <v>1547</v>
      </c>
      <c r="G423" s="15">
        <v>158</v>
      </c>
      <c r="H423" s="15">
        <v>1389</v>
      </c>
      <c r="I423" s="16">
        <v>21</v>
      </c>
      <c r="J423" s="292">
        <v>1999</v>
      </c>
      <c r="K423" s="286">
        <v>2004</v>
      </c>
      <c r="L423" s="286">
        <v>2010</v>
      </c>
      <c r="M423" s="286">
        <v>2011</v>
      </c>
      <c r="N423" s="285">
        <v>2012</v>
      </c>
      <c r="O423" s="281"/>
    </row>
    <row r="424" spans="1:15" ht="12.75">
      <c r="A424" s="26">
        <v>7</v>
      </c>
      <c r="B424" s="258" t="s">
        <v>1155</v>
      </c>
      <c r="C424" s="14" t="s">
        <v>6</v>
      </c>
      <c r="D424" s="15">
        <v>71</v>
      </c>
      <c r="E424" s="15">
        <v>1170</v>
      </c>
      <c r="F424" s="15">
        <v>1702</v>
      </c>
      <c r="G424" s="15">
        <v>579</v>
      </c>
      <c r="H424" s="15">
        <v>1123</v>
      </c>
      <c r="I424" s="16">
        <v>71</v>
      </c>
      <c r="J424" s="292">
        <v>1999</v>
      </c>
      <c r="K424" s="286">
        <v>2004</v>
      </c>
      <c r="L424" s="286">
        <v>2010</v>
      </c>
      <c r="M424" s="286">
        <v>2011</v>
      </c>
      <c r="N424" s="285">
        <v>2012</v>
      </c>
      <c r="O424" s="281"/>
    </row>
    <row r="425" spans="1:15" ht="12.75">
      <c r="A425" s="26">
        <v>7</v>
      </c>
      <c r="B425" s="258" t="s">
        <v>1156</v>
      </c>
      <c r="C425" s="14" t="s">
        <v>1157</v>
      </c>
      <c r="D425" s="15">
        <v>29</v>
      </c>
      <c r="E425" s="15">
        <v>727</v>
      </c>
      <c r="F425" s="15">
        <v>880</v>
      </c>
      <c r="G425" s="15">
        <v>149</v>
      </c>
      <c r="H425" s="15">
        <v>731</v>
      </c>
      <c r="I425" s="16">
        <v>15</v>
      </c>
      <c r="J425" s="292">
        <v>2000</v>
      </c>
      <c r="K425" s="286">
        <v>2004</v>
      </c>
      <c r="L425" s="286">
        <v>2010</v>
      </c>
      <c r="M425" s="286">
        <v>2011</v>
      </c>
      <c r="N425" s="285">
        <v>2012</v>
      </c>
      <c r="O425" s="281"/>
    </row>
    <row r="426" spans="1:15" ht="12.75">
      <c r="A426" s="26">
        <v>7</v>
      </c>
      <c r="B426" s="258" t="s">
        <v>1158</v>
      </c>
      <c r="C426" s="14" t="s">
        <v>1159</v>
      </c>
      <c r="D426" s="15">
        <v>97</v>
      </c>
      <c r="E426" s="15">
        <v>1971</v>
      </c>
      <c r="F426" s="15">
        <v>2385</v>
      </c>
      <c r="G426" s="15">
        <v>407</v>
      </c>
      <c r="H426" s="15">
        <v>1978</v>
      </c>
      <c r="I426" s="16">
        <v>65</v>
      </c>
      <c r="J426" s="292">
        <v>1993</v>
      </c>
      <c r="K426" s="286">
        <v>2001</v>
      </c>
      <c r="L426" s="286">
        <v>2004</v>
      </c>
      <c r="M426" s="286">
        <v>2010</v>
      </c>
      <c r="N426" s="286">
        <v>2011</v>
      </c>
      <c r="O426" s="283">
        <v>2012</v>
      </c>
    </row>
    <row r="427" spans="1:15" ht="12.75">
      <c r="A427" s="26">
        <v>8</v>
      </c>
      <c r="B427" s="258" t="s">
        <v>1160</v>
      </c>
      <c r="C427" s="14" t="s">
        <v>1161</v>
      </c>
      <c r="D427" s="15">
        <v>67</v>
      </c>
      <c r="E427" s="15">
        <v>1374</v>
      </c>
      <c r="F427" s="15">
        <v>3392</v>
      </c>
      <c r="G427" s="15">
        <v>2019</v>
      </c>
      <c r="H427" s="15">
        <v>1373</v>
      </c>
      <c r="I427" s="16">
        <v>61</v>
      </c>
      <c r="J427" s="292">
        <v>1993</v>
      </c>
      <c r="K427" s="286">
        <v>2000</v>
      </c>
      <c r="L427" s="286">
        <v>2004</v>
      </c>
      <c r="M427" s="286">
        <v>2010</v>
      </c>
      <c r="N427" s="286">
        <v>2011</v>
      </c>
      <c r="O427" s="283">
        <v>2012</v>
      </c>
    </row>
    <row r="428" spans="1:15" ht="12.75">
      <c r="A428" s="26">
        <v>7</v>
      </c>
      <c r="B428" s="258" t="s">
        <v>1162</v>
      </c>
      <c r="C428" s="14" t="s">
        <v>2706</v>
      </c>
      <c r="D428" s="15">
        <v>24</v>
      </c>
      <c r="E428" s="15">
        <v>463</v>
      </c>
      <c r="F428" s="15">
        <v>470</v>
      </c>
      <c r="G428" s="15">
        <v>9</v>
      </c>
      <c r="H428" s="15">
        <v>461</v>
      </c>
      <c r="I428" s="16">
        <v>53</v>
      </c>
      <c r="J428" s="292">
        <v>1998</v>
      </c>
      <c r="K428" s="286">
        <v>2003</v>
      </c>
      <c r="L428" s="286">
        <v>2009</v>
      </c>
      <c r="M428" s="286">
        <v>2011</v>
      </c>
      <c r="N428" s="285">
        <v>2012</v>
      </c>
      <c r="O428" s="281"/>
    </row>
    <row r="429" spans="1:15" ht="12.75">
      <c r="A429" s="26">
        <v>7</v>
      </c>
      <c r="B429" s="258" t="s">
        <v>1163</v>
      </c>
      <c r="C429" s="14" t="s">
        <v>1164</v>
      </c>
      <c r="D429" s="15">
        <v>45</v>
      </c>
      <c r="E429" s="15">
        <v>1262</v>
      </c>
      <c r="F429" s="15">
        <v>1285</v>
      </c>
      <c r="G429" s="15">
        <v>19</v>
      </c>
      <c r="H429" s="15">
        <v>1266</v>
      </c>
      <c r="I429" s="16">
        <v>39</v>
      </c>
      <c r="J429" s="292">
        <v>1998</v>
      </c>
      <c r="K429" s="286">
        <v>2003</v>
      </c>
      <c r="L429" s="286">
        <v>2009</v>
      </c>
      <c r="M429" s="286">
        <v>2011</v>
      </c>
      <c r="N429" s="285">
        <v>2012</v>
      </c>
      <c r="O429" s="281"/>
    </row>
    <row r="430" spans="1:15" ht="12.75">
      <c r="A430" s="26">
        <v>7</v>
      </c>
      <c r="B430" s="258" t="s">
        <v>1165</v>
      </c>
      <c r="C430" s="14" t="s">
        <v>1166</v>
      </c>
      <c r="D430" s="15">
        <v>65</v>
      </c>
      <c r="E430" s="15">
        <v>1501</v>
      </c>
      <c r="F430" s="15">
        <v>1555</v>
      </c>
      <c r="G430" s="15">
        <v>8</v>
      </c>
      <c r="H430" s="15">
        <v>1547</v>
      </c>
      <c r="I430" s="16">
        <v>135</v>
      </c>
      <c r="J430" s="292">
        <v>1997</v>
      </c>
      <c r="K430" s="286">
        <v>2003</v>
      </c>
      <c r="L430" s="286">
        <v>2009</v>
      </c>
      <c r="M430" s="286">
        <v>2011</v>
      </c>
      <c r="N430" s="285">
        <v>2012</v>
      </c>
      <c r="O430" s="281"/>
    </row>
    <row r="431" spans="1:15" ht="12.75">
      <c r="A431" s="26">
        <v>7</v>
      </c>
      <c r="B431" s="258" t="s">
        <v>1167</v>
      </c>
      <c r="C431" s="14" t="s">
        <v>1168</v>
      </c>
      <c r="D431" s="15">
        <v>56</v>
      </c>
      <c r="E431" s="15">
        <v>733</v>
      </c>
      <c r="F431" s="15">
        <v>778</v>
      </c>
      <c r="G431" s="15"/>
      <c r="H431" s="15">
        <v>778</v>
      </c>
      <c r="I431" s="16">
        <v>30</v>
      </c>
      <c r="J431" s="292">
        <v>1997</v>
      </c>
      <c r="K431" s="286">
        <v>2003</v>
      </c>
      <c r="L431" s="286">
        <v>2009</v>
      </c>
      <c r="M431" s="286">
        <v>2011</v>
      </c>
      <c r="N431" s="285">
        <v>2012</v>
      </c>
      <c r="O431" s="281"/>
    </row>
    <row r="432" spans="1:15" ht="12.75">
      <c r="A432" s="26">
        <v>8</v>
      </c>
      <c r="B432" s="258" t="s">
        <v>1169</v>
      </c>
      <c r="C432" s="14" t="s">
        <v>1170</v>
      </c>
      <c r="D432" s="15">
        <v>57</v>
      </c>
      <c r="E432" s="15">
        <v>1035</v>
      </c>
      <c r="F432" s="15">
        <v>3318</v>
      </c>
      <c r="G432" s="15">
        <v>2298</v>
      </c>
      <c r="H432" s="15">
        <v>1020</v>
      </c>
      <c r="I432" s="16">
        <v>80</v>
      </c>
      <c r="J432" s="292">
        <v>1998</v>
      </c>
      <c r="K432" s="286">
        <v>2003</v>
      </c>
      <c r="L432" s="286">
        <v>2009</v>
      </c>
      <c r="M432" s="286">
        <v>2011</v>
      </c>
      <c r="N432" s="285">
        <v>2012</v>
      </c>
      <c r="O432" s="281"/>
    </row>
    <row r="433" spans="1:15" ht="12.75">
      <c r="A433" s="26">
        <v>8</v>
      </c>
      <c r="B433" s="258" t="s">
        <v>1171</v>
      </c>
      <c r="C433" s="14" t="s">
        <v>1172</v>
      </c>
      <c r="D433" s="15">
        <v>36</v>
      </c>
      <c r="E433" s="15">
        <v>1207</v>
      </c>
      <c r="F433" s="15">
        <v>1761</v>
      </c>
      <c r="G433" s="15">
        <v>562</v>
      </c>
      <c r="H433" s="15">
        <v>1199</v>
      </c>
      <c r="I433" s="16">
        <v>62</v>
      </c>
      <c r="J433" s="292">
        <v>1993</v>
      </c>
      <c r="K433" s="286">
        <v>2000</v>
      </c>
      <c r="L433" s="286">
        <v>2004</v>
      </c>
      <c r="M433" s="286">
        <v>2010</v>
      </c>
      <c r="N433" s="286">
        <v>2011</v>
      </c>
      <c r="O433" s="283">
        <v>2012</v>
      </c>
    </row>
    <row r="434" spans="1:15" ht="12.75">
      <c r="A434" s="26">
        <v>8</v>
      </c>
      <c r="B434" s="258" t="s">
        <v>1173</v>
      </c>
      <c r="C434" s="14" t="s">
        <v>1174</v>
      </c>
      <c r="D434" s="15">
        <v>69</v>
      </c>
      <c r="E434" s="15">
        <v>1935</v>
      </c>
      <c r="F434" s="15">
        <v>1936</v>
      </c>
      <c r="G434" s="15">
        <v>2</v>
      </c>
      <c r="H434" s="15">
        <v>1934</v>
      </c>
      <c r="I434" s="16">
        <v>98</v>
      </c>
      <c r="J434" s="292">
        <v>1997</v>
      </c>
      <c r="K434" s="286">
        <v>2003</v>
      </c>
      <c r="L434" s="286">
        <v>2009</v>
      </c>
      <c r="M434" s="286">
        <v>2011</v>
      </c>
      <c r="N434" s="285">
        <v>2012</v>
      </c>
      <c r="O434" s="281"/>
    </row>
    <row r="435" spans="1:15" ht="12.75">
      <c r="A435" s="26">
        <v>7</v>
      </c>
      <c r="B435" s="258" t="s">
        <v>1175</v>
      </c>
      <c r="C435" s="14" t="s">
        <v>2707</v>
      </c>
      <c r="D435" s="15">
        <v>85</v>
      </c>
      <c r="E435" s="15">
        <v>2124</v>
      </c>
      <c r="F435" s="15">
        <v>2138</v>
      </c>
      <c r="G435" s="15">
        <v>12</v>
      </c>
      <c r="H435" s="15">
        <v>2126</v>
      </c>
      <c r="I435" s="16">
        <v>19</v>
      </c>
      <c r="J435" s="292">
        <v>1998</v>
      </c>
      <c r="K435" s="286">
        <v>2003</v>
      </c>
      <c r="L435" s="286">
        <v>2009</v>
      </c>
      <c r="M435" s="286">
        <v>2011</v>
      </c>
      <c r="N435" s="285">
        <v>2012</v>
      </c>
      <c r="O435" s="281"/>
    </row>
    <row r="436" spans="1:15" ht="12.75">
      <c r="A436" s="26">
        <v>8</v>
      </c>
      <c r="B436" s="258" t="s">
        <v>1176</v>
      </c>
      <c r="C436" s="14" t="s">
        <v>1177</v>
      </c>
      <c r="D436" s="15">
        <v>91</v>
      </c>
      <c r="E436" s="15">
        <v>1949</v>
      </c>
      <c r="F436" s="15">
        <v>3271</v>
      </c>
      <c r="G436" s="15">
        <v>1339</v>
      </c>
      <c r="H436" s="15">
        <v>1932</v>
      </c>
      <c r="I436" s="16">
        <v>37</v>
      </c>
      <c r="J436" s="292">
        <v>1997</v>
      </c>
      <c r="K436" s="286">
        <v>2003</v>
      </c>
      <c r="L436" s="286">
        <v>2009</v>
      </c>
      <c r="M436" s="286">
        <v>2011</v>
      </c>
      <c r="N436" s="285">
        <v>2012</v>
      </c>
      <c r="O436" s="281"/>
    </row>
    <row r="437" spans="1:15" ht="12.75">
      <c r="A437" s="26">
        <v>8</v>
      </c>
      <c r="B437" s="258" t="s">
        <v>1178</v>
      </c>
      <c r="C437" s="14" t="s">
        <v>1179</v>
      </c>
      <c r="D437" s="15">
        <v>42</v>
      </c>
      <c r="E437" s="15">
        <v>1020</v>
      </c>
      <c r="F437" s="15">
        <v>1051</v>
      </c>
      <c r="G437" s="15">
        <v>33</v>
      </c>
      <c r="H437" s="15">
        <v>1018</v>
      </c>
      <c r="I437" s="16">
        <v>30</v>
      </c>
      <c r="J437" s="292">
        <v>1998</v>
      </c>
      <c r="K437" s="286">
        <v>2003</v>
      </c>
      <c r="L437" s="286">
        <v>2009</v>
      </c>
      <c r="M437" s="286">
        <v>2011</v>
      </c>
      <c r="N437" s="285">
        <v>2012</v>
      </c>
      <c r="O437" s="281"/>
    </row>
    <row r="438" spans="1:15" ht="12.75">
      <c r="A438" s="26">
        <v>8</v>
      </c>
      <c r="B438" s="258" t="s">
        <v>1180</v>
      </c>
      <c r="C438" s="14" t="s">
        <v>1181</v>
      </c>
      <c r="D438" s="15">
        <v>54</v>
      </c>
      <c r="E438" s="15">
        <v>1204</v>
      </c>
      <c r="F438" s="15">
        <v>1205</v>
      </c>
      <c r="G438" s="15"/>
      <c r="H438" s="15">
        <v>1205</v>
      </c>
      <c r="I438" s="16">
        <v>18</v>
      </c>
      <c r="J438" s="292">
        <v>1997</v>
      </c>
      <c r="K438" s="286">
        <v>2003</v>
      </c>
      <c r="L438" s="286">
        <v>2009</v>
      </c>
      <c r="M438" s="286">
        <v>2011</v>
      </c>
      <c r="N438" s="285">
        <v>2012</v>
      </c>
      <c r="O438" s="281"/>
    </row>
    <row r="439" spans="1:15" ht="12.75">
      <c r="A439" s="26">
        <v>8</v>
      </c>
      <c r="B439" s="258" t="s">
        <v>1182</v>
      </c>
      <c r="C439" s="14" t="s">
        <v>1183</v>
      </c>
      <c r="D439" s="15">
        <v>40</v>
      </c>
      <c r="E439" s="15">
        <v>50</v>
      </c>
      <c r="F439" s="15">
        <v>3853</v>
      </c>
      <c r="G439" s="15">
        <v>3841</v>
      </c>
      <c r="H439" s="15">
        <v>12</v>
      </c>
      <c r="I439" s="16">
        <v>8</v>
      </c>
      <c r="J439" s="292">
        <v>1997</v>
      </c>
      <c r="K439" s="286">
        <v>2003</v>
      </c>
      <c r="L439" s="286">
        <v>2009</v>
      </c>
      <c r="M439" s="286">
        <v>2011</v>
      </c>
      <c r="N439" s="285">
        <v>2012</v>
      </c>
      <c r="O439" s="281"/>
    </row>
    <row r="440" spans="1:15" ht="12.75">
      <c r="A440" s="26">
        <v>7</v>
      </c>
      <c r="B440" s="258" t="s">
        <v>1184</v>
      </c>
      <c r="C440" s="14" t="s">
        <v>1185</v>
      </c>
      <c r="D440" s="15">
        <v>85</v>
      </c>
      <c r="E440" s="15">
        <v>2172</v>
      </c>
      <c r="F440" s="15">
        <v>3188</v>
      </c>
      <c r="G440" s="15">
        <v>1023</v>
      </c>
      <c r="H440" s="15">
        <v>2165</v>
      </c>
      <c r="I440" s="16">
        <v>22</v>
      </c>
      <c r="J440" s="292">
        <v>1997</v>
      </c>
      <c r="K440" s="286">
        <v>2003</v>
      </c>
      <c r="L440" s="286">
        <v>2009</v>
      </c>
      <c r="M440" s="286">
        <v>2011</v>
      </c>
      <c r="N440" s="285">
        <v>2012</v>
      </c>
      <c r="O440" s="281"/>
    </row>
    <row r="441" spans="1:15" ht="12.75">
      <c r="A441" s="26">
        <v>7</v>
      </c>
      <c r="B441" s="258" t="s">
        <v>1186</v>
      </c>
      <c r="C441" s="14" t="s">
        <v>1187</v>
      </c>
      <c r="D441" s="15">
        <v>90</v>
      </c>
      <c r="E441" s="15">
        <v>2737</v>
      </c>
      <c r="F441" s="15">
        <v>2937</v>
      </c>
      <c r="G441" s="15">
        <v>19</v>
      </c>
      <c r="H441" s="15">
        <v>2918</v>
      </c>
      <c r="I441" s="16">
        <v>343</v>
      </c>
      <c r="J441" s="292">
        <v>1997</v>
      </c>
      <c r="K441" s="286">
        <v>2003</v>
      </c>
      <c r="L441" s="286">
        <v>2009</v>
      </c>
      <c r="M441" s="286">
        <v>2011</v>
      </c>
      <c r="N441" s="285">
        <v>2012</v>
      </c>
      <c r="O441" s="281"/>
    </row>
    <row r="442" spans="1:15" ht="12.75">
      <c r="A442" s="26">
        <v>8</v>
      </c>
      <c r="B442" s="258" t="s">
        <v>1188</v>
      </c>
      <c r="C442" s="14" t="s">
        <v>1189</v>
      </c>
      <c r="D442" s="15">
        <v>71</v>
      </c>
      <c r="E442" s="15">
        <v>1378</v>
      </c>
      <c r="F442" s="15">
        <v>2622</v>
      </c>
      <c r="G442" s="15">
        <v>1411</v>
      </c>
      <c r="H442" s="15">
        <v>1211</v>
      </c>
      <c r="I442" s="16">
        <v>80</v>
      </c>
      <c r="J442" s="292">
        <v>1993</v>
      </c>
      <c r="K442" s="286">
        <v>2001</v>
      </c>
      <c r="L442" s="286">
        <v>2004</v>
      </c>
      <c r="M442" s="286">
        <v>2010</v>
      </c>
      <c r="N442" s="286">
        <v>2011</v>
      </c>
      <c r="O442" s="283">
        <v>2012</v>
      </c>
    </row>
    <row r="443" spans="1:15" ht="12.75">
      <c r="A443" s="26">
        <v>8</v>
      </c>
      <c r="B443" s="258" t="s">
        <v>1190</v>
      </c>
      <c r="C443" s="14" t="s">
        <v>1191</v>
      </c>
      <c r="D443" s="15">
        <v>28</v>
      </c>
      <c r="E443" s="15">
        <v>540</v>
      </c>
      <c r="F443" s="15">
        <v>541</v>
      </c>
      <c r="G443" s="15">
        <v>2</v>
      </c>
      <c r="H443" s="15">
        <v>539</v>
      </c>
      <c r="I443" s="16">
        <v>5</v>
      </c>
      <c r="J443" s="292">
        <v>2000</v>
      </c>
      <c r="K443" s="286">
        <v>2004</v>
      </c>
      <c r="L443" s="286">
        <v>2010</v>
      </c>
      <c r="M443" s="286">
        <v>2011</v>
      </c>
      <c r="N443" s="285">
        <v>2012</v>
      </c>
      <c r="O443" s="281"/>
    </row>
    <row r="444" spans="1:15" ht="12.75">
      <c r="A444" s="26">
        <v>8</v>
      </c>
      <c r="B444" s="258" t="s">
        <v>1192</v>
      </c>
      <c r="C444" s="14" t="s">
        <v>1193</v>
      </c>
      <c r="D444" s="15">
        <v>45</v>
      </c>
      <c r="E444" s="15">
        <v>970</v>
      </c>
      <c r="F444" s="15">
        <v>1164</v>
      </c>
      <c r="G444" s="15">
        <v>187</v>
      </c>
      <c r="H444" s="15">
        <v>977</v>
      </c>
      <c r="I444" s="16">
        <v>19</v>
      </c>
      <c r="J444" s="292">
        <v>1995</v>
      </c>
      <c r="K444" s="286">
        <v>2001</v>
      </c>
      <c r="L444" s="286">
        <v>2004</v>
      </c>
      <c r="M444" s="286">
        <v>2010</v>
      </c>
      <c r="N444" s="286">
        <v>2011</v>
      </c>
      <c r="O444" s="283">
        <v>2012</v>
      </c>
    </row>
    <row r="445" spans="1:15" ht="12.75">
      <c r="A445" s="26">
        <v>8</v>
      </c>
      <c r="B445" s="258" t="s">
        <v>1194</v>
      </c>
      <c r="C445" s="14" t="s">
        <v>1195</v>
      </c>
      <c r="D445" s="15">
        <v>56</v>
      </c>
      <c r="E445" s="15">
        <v>1225</v>
      </c>
      <c r="F445" s="15">
        <v>1251</v>
      </c>
      <c r="G445" s="15">
        <v>16</v>
      </c>
      <c r="H445" s="15">
        <v>1235</v>
      </c>
      <c r="I445" s="16">
        <v>26</v>
      </c>
      <c r="J445" s="292">
        <v>1998</v>
      </c>
      <c r="K445" s="286">
        <v>2003</v>
      </c>
      <c r="L445" s="286">
        <v>2009</v>
      </c>
      <c r="M445" s="286">
        <v>2011</v>
      </c>
      <c r="N445" s="285">
        <v>2012</v>
      </c>
      <c r="O445" s="281"/>
    </row>
    <row r="446" spans="1:15" ht="12.75">
      <c r="A446" s="26">
        <v>8</v>
      </c>
      <c r="B446" s="258" t="s">
        <v>1196</v>
      </c>
      <c r="C446" s="14" t="s">
        <v>1197</v>
      </c>
      <c r="D446" s="15">
        <v>79</v>
      </c>
      <c r="E446" s="15">
        <v>1949</v>
      </c>
      <c r="F446" s="15">
        <v>2532</v>
      </c>
      <c r="G446" s="15">
        <v>586</v>
      </c>
      <c r="H446" s="15">
        <v>1946</v>
      </c>
      <c r="I446" s="16">
        <v>126</v>
      </c>
      <c r="J446" s="292">
        <v>1998</v>
      </c>
      <c r="K446" s="286">
        <v>2003</v>
      </c>
      <c r="L446" s="286">
        <v>2009</v>
      </c>
      <c r="M446" s="286">
        <v>2011</v>
      </c>
      <c r="N446" s="285">
        <v>2012</v>
      </c>
      <c r="O446" s="281"/>
    </row>
    <row r="447" spans="1:15" ht="12.75">
      <c r="A447" s="26">
        <v>8</v>
      </c>
      <c r="B447" s="258" t="s">
        <v>1198</v>
      </c>
      <c r="C447" s="14" t="s">
        <v>1199</v>
      </c>
      <c r="D447" s="15">
        <v>96</v>
      </c>
      <c r="E447" s="15">
        <v>2963</v>
      </c>
      <c r="F447" s="15">
        <v>2996</v>
      </c>
      <c r="G447" s="15">
        <v>27</v>
      </c>
      <c r="H447" s="15">
        <v>2969</v>
      </c>
      <c r="I447" s="16">
        <v>215</v>
      </c>
      <c r="J447" s="292">
        <v>1996</v>
      </c>
      <c r="K447" s="286">
        <v>2001</v>
      </c>
      <c r="L447" s="286">
        <v>2004</v>
      </c>
      <c r="M447" s="286">
        <v>2010</v>
      </c>
      <c r="N447" s="286">
        <v>2011</v>
      </c>
      <c r="O447" s="283">
        <v>2012</v>
      </c>
    </row>
    <row r="448" spans="1:15" ht="12.75">
      <c r="A448" s="26">
        <v>7</v>
      </c>
      <c r="B448" s="258" t="s">
        <v>1200</v>
      </c>
      <c r="C448" s="14" t="s">
        <v>1201</v>
      </c>
      <c r="D448" s="15">
        <v>80</v>
      </c>
      <c r="E448" s="15">
        <v>2701</v>
      </c>
      <c r="F448" s="15">
        <v>3387</v>
      </c>
      <c r="G448" s="15">
        <v>704</v>
      </c>
      <c r="H448" s="15">
        <v>2683</v>
      </c>
      <c r="I448" s="16">
        <v>30</v>
      </c>
      <c r="J448" s="292">
        <v>1998</v>
      </c>
      <c r="K448" s="286">
        <v>2003</v>
      </c>
      <c r="L448" s="286">
        <v>2009</v>
      </c>
      <c r="M448" s="286">
        <v>2011</v>
      </c>
      <c r="N448" s="285">
        <v>2012</v>
      </c>
      <c r="O448" s="281"/>
    </row>
    <row r="449" spans="1:15" ht="12.75">
      <c r="A449" s="26">
        <v>8</v>
      </c>
      <c r="B449" s="258" t="s">
        <v>1202</v>
      </c>
      <c r="C449" s="14" t="s">
        <v>1203</v>
      </c>
      <c r="D449" s="15">
        <v>6</v>
      </c>
      <c r="E449" s="15">
        <v>120</v>
      </c>
      <c r="F449" s="15">
        <v>138</v>
      </c>
      <c r="G449" s="15"/>
      <c r="H449" s="15">
        <v>138</v>
      </c>
      <c r="I449" s="16">
        <v>20</v>
      </c>
      <c r="J449" s="292">
        <v>1998</v>
      </c>
      <c r="K449" s="286">
        <v>2003</v>
      </c>
      <c r="L449" s="286">
        <v>2009</v>
      </c>
      <c r="M449" s="286">
        <v>2011</v>
      </c>
      <c r="N449" s="285">
        <v>2012</v>
      </c>
      <c r="O449" s="281"/>
    </row>
    <row r="450" spans="1:15" ht="12.75">
      <c r="A450" s="26">
        <v>8</v>
      </c>
      <c r="B450" s="258" t="s">
        <v>1204</v>
      </c>
      <c r="C450" s="14" t="s">
        <v>1205</v>
      </c>
      <c r="D450" s="15">
        <v>4</v>
      </c>
      <c r="E450" s="15">
        <v>8</v>
      </c>
      <c r="F450" s="15">
        <v>2621</v>
      </c>
      <c r="G450" s="15">
        <v>2616</v>
      </c>
      <c r="H450" s="15">
        <v>5</v>
      </c>
      <c r="I450" s="16">
        <v>3</v>
      </c>
      <c r="J450" s="292">
        <v>1998</v>
      </c>
      <c r="K450" s="286">
        <v>2003</v>
      </c>
      <c r="L450" s="286">
        <v>2009</v>
      </c>
      <c r="M450" s="286">
        <v>2011</v>
      </c>
      <c r="N450" s="285">
        <v>2012</v>
      </c>
      <c r="O450" s="281"/>
    </row>
    <row r="451" spans="1:15" ht="12.75">
      <c r="A451" s="26">
        <v>8</v>
      </c>
      <c r="B451" s="258" t="s">
        <v>1206</v>
      </c>
      <c r="C451" s="14" t="s">
        <v>1207</v>
      </c>
      <c r="D451" s="15">
        <v>24</v>
      </c>
      <c r="E451" s="15">
        <v>443</v>
      </c>
      <c r="F451" s="15">
        <v>443</v>
      </c>
      <c r="G451" s="15"/>
      <c r="H451" s="15">
        <v>443</v>
      </c>
      <c r="I451" s="16"/>
      <c r="J451" s="292">
        <v>1998</v>
      </c>
      <c r="K451" s="286">
        <v>2003</v>
      </c>
      <c r="L451" s="286">
        <v>2009</v>
      </c>
      <c r="M451" s="286">
        <v>2011</v>
      </c>
      <c r="N451" s="285">
        <v>2012</v>
      </c>
      <c r="O451" s="281"/>
    </row>
    <row r="452" spans="1:15" ht="12.75">
      <c r="A452" s="26">
        <v>7</v>
      </c>
      <c r="B452" s="258" t="s">
        <v>1208</v>
      </c>
      <c r="C452" s="14" t="s">
        <v>1209</v>
      </c>
      <c r="D452" s="15">
        <v>95</v>
      </c>
      <c r="E452" s="15">
        <v>1986</v>
      </c>
      <c r="F452" s="15">
        <v>2608</v>
      </c>
      <c r="G452" s="15">
        <v>1220</v>
      </c>
      <c r="H452" s="15">
        <v>1388</v>
      </c>
      <c r="I452" s="16">
        <v>90</v>
      </c>
      <c r="J452" s="292">
        <v>1997</v>
      </c>
      <c r="K452" s="286">
        <v>2003</v>
      </c>
      <c r="L452" s="286">
        <v>2009</v>
      </c>
      <c r="M452" s="286">
        <v>2011</v>
      </c>
      <c r="N452" s="285">
        <v>2012</v>
      </c>
      <c r="O452" s="281"/>
    </row>
    <row r="453" spans="1:15" ht="12.75">
      <c r="A453" s="26">
        <v>8</v>
      </c>
      <c r="B453" s="258" t="s">
        <v>1210</v>
      </c>
      <c r="C453" s="14" t="s">
        <v>1211</v>
      </c>
      <c r="D453" s="15">
        <v>78</v>
      </c>
      <c r="E453" s="15">
        <v>1696</v>
      </c>
      <c r="F453" s="15">
        <v>1813</v>
      </c>
      <c r="G453" s="15">
        <v>18</v>
      </c>
      <c r="H453" s="15">
        <v>1795</v>
      </c>
      <c r="I453" s="16">
        <v>122</v>
      </c>
      <c r="J453" s="292">
        <v>1997</v>
      </c>
      <c r="K453" s="286">
        <v>2003</v>
      </c>
      <c r="L453" s="286">
        <v>2009</v>
      </c>
      <c r="M453" s="286">
        <v>2011</v>
      </c>
      <c r="N453" s="285">
        <v>2012</v>
      </c>
      <c r="O453" s="281"/>
    </row>
    <row r="454" spans="1:15" ht="12.75">
      <c r="A454" s="26">
        <v>7</v>
      </c>
      <c r="B454" s="258" t="s">
        <v>1212</v>
      </c>
      <c r="C454" s="14" t="s">
        <v>1213</v>
      </c>
      <c r="D454" s="15">
        <v>67</v>
      </c>
      <c r="E454" s="15">
        <v>1686</v>
      </c>
      <c r="F454" s="15">
        <v>1760</v>
      </c>
      <c r="G454" s="15">
        <v>82</v>
      </c>
      <c r="H454" s="15">
        <v>1678</v>
      </c>
      <c r="I454" s="16">
        <v>78</v>
      </c>
      <c r="J454" s="292">
        <v>1998</v>
      </c>
      <c r="K454" s="286">
        <v>2003</v>
      </c>
      <c r="L454" s="286">
        <v>2009</v>
      </c>
      <c r="M454" s="286">
        <v>2011</v>
      </c>
      <c r="N454" s="285">
        <v>2012</v>
      </c>
      <c r="O454" s="281"/>
    </row>
    <row r="455" spans="1:15" ht="12.75">
      <c r="A455" s="26">
        <v>7</v>
      </c>
      <c r="B455" s="258" t="s">
        <v>1214</v>
      </c>
      <c r="C455" s="14" t="s">
        <v>1215</v>
      </c>
      <c r="D455" s="15">
        <v>58</v>
      </c>
      <c r="E455" s="15">
        <v>1267</v>
      </c>
      <c r="F455" s="15">
        <v>1963</v>
      </c>
      <c r="G455" s="15">
        <v>739</v>
      </c>
      <c r="H455" s="15">
        <v>1224</v>
      </c>
      <c r="I455" s="16">
        <v>165</v>
      </c>
      <c r="J455" s="292">
        <v>1999</v>
      </c>
      <c r="K455" s="286">
        <v>2004</v>
      </c>
      <c r="L455" s="286">
        <v>2010</v>
      </c>
      <c r="M455" s="286">
        <v>2011</v>
      </c>
      <c r="N455" s="285">
        <v>2012</v>
      </c>
      <c r="O455" s="281"/>
    </row>
    <row r="456" spans="1:15" ht="12.75">
      <c r="A456" s="26">
        <v>8</v>
      </c>
      <c r="B456" s="258" t="s">
        <v>1216</v>
      </c>
      <c r="C456" s="14" t="s">
        <v>1217</v>
      </c>
      <c r="D456" s="15">
        <v>89</v>
      </c>
      <c r="E456" s="15">
        <v>2324</v>
      </c>
      <c r="F456" s="15">
        <v>2426</v>
      </c>
      <c r="G456" s="15"/>
      <c r="H456" s="15">
        <v>2426</v>
      </c>
      <c r="I456" s="16">
        <v>172</v>
      </c>
      <c r="J456" s="292">
        <v>1998</v>
      </c>
      <c r="K456" s="286">
        <v>2003</v>
      </c>
      <c r="L456" s="286">
        <v>2009</v>
      </c>
      <c r="M456" s="286">
        <v>2011</v>
      </c>
      <c r="N456" s="285">
        <v>2012</v>
      </c>
      <c r="O456" s="281"/>
    </row>
    <row r="457" spans="1:15" ht="12.75">
      <c r="A457" s="26">
        <v>8</v>
      </c>
      <c r="B457" s="258" t="s">
        <v>1218</v>
      </c>
      <c r="C457" s="14" t="s">
        <v>1219</v>
      </c>
      <c r="D457" s="15">
        <v>70</v>
      </c>
      <c r="E457" s="15">
        <v>1721</v>
      </c>
      <c r="F457" s="15">
        <v>1738</v>
      </c>
      <c r="G457" s="15">
        <v>12</v>
      </c>
      <c r="H457" s="15">
        <v>1726</v>
      </c>
      <c r="I457" s="16">
        <v>46</v>
      </c>
      <c r="J457" s="292">
        <v>2000</v>
      </c>
      <c r="K457" s="286">
        <v>2004</v>
      </c>
      <c r="L457" s="286">
        <v>2010</v>
      </c>
      <c r="M457" s="286">
        <v>2011</v>
      </c>
      <c r="N457" s="285">
        <v>2012</v>
      </c>
      <c r="O457" s="281"/>
    </row>
    <row r="458" spans="1:15" ht="12.75">
      <c r="A458" s="26">
        <v>8</v>
      </c>
      <c r="B458" s="258" t="s">
        <v>1220</v>
      </c>
      <c r="C458" s="14" t="s">
        <v>1221</v>
      </c>
      <c r="D458" s="15">
        <v>95</v>
      </c>
      <c r="E458" s="15">
        <v>2360</v>
      </c>
      <c r="F458" s="15">
        <v>2381</v>
      </c>
      <c r="G458" s="15">
        <v>22</v>
      </c>
      <c r="H458" s="15">
        <v>2359</v>
      </c>
      <c r="I458" s="16">
        <v>129</v>
      </c>
      <c r="J458" s="292">
        <v>1998</v>
      </c>
      <c r="K458" s="286">
        <v>2003</v>
      </c>
      <c r="L458" s="286">
        <v>2009</v>
      </c>
      <c r="M458" s="286">
        <v>2011</v>
      </c>
      <c r="N458" s="285">
        <v>2012</v>
      </c>
      <c r="O458" s="281"/>
    </row>
    <row r="459" spans="1:15" ht="12.75">
      <c r="A459" s="26">
        <v>8</v>
      </c>
      <c r="B459" s="258" t="s">
        <v>1222</v>
      </c>
      <c r="C459" s="14" t="s">
        <v>1223</v>
      </c>
      <c r="D459" s="15">
        <v>68</v>
      </c>
      <c r="E459" s="15">
        <v>1264</v>
      </c>
      <c r="F459" s="15">
        <v>1285</v>
      </c>
      <c r="G459" s="15">
        <v>11</v>
      </c>
      <c r="H459" s="15">
        <v>1274</v>
      </c>
      <c r="I459" s="16">
        <v>63</v>
      </c>
      <c r="J459" s="292">
        <v>1997</v>
      </c>
      <c r="K459" s="286">
        <v>2003</v>
      </c>
      <c r="L459" s="286">
        <v>2009</v>
      </c>
      <c r="M459" s="286">
        <v>2011</v>
      </c>
      <c r="N459" s="285">
        <v>2012</v>
      </c>
      <c r="O459" s="281"/>
    </row>
    <row r="460" spans="1:15" ht="12.75">
      <c r="A460" s="26">
        <v>8</v>
      </c>
      <c r="B460" s="258" t="s">
        <v>1224</v>
      </c>
      <c r="C460" s="14" t="s">
        <v>1225</v>
      </c>
      <c r="D460" s="15">
        <v>28</v>
      </c>
      <c r="E460" s="15">
        <v>589</v>
      </c>
      <c r="F460" s="15">
        <v>592</v>
      </c>
      <c r="G460" s="15">
        <v>4</v>
      </c>
      <c r="H460" s="15">
        <v>588</v>
      </c>
      <c r="I460" s="16">
        <v>6</v>
      </c>
      <c r="J460" s="292">
        <v>1998</v>
      </c>
      <c r="K460" s="286">
        <v>2003</v>
      </c>
      <c r="L460" s="286">
        <v>2009</v>
      </c>
      <c r="M460" s="286">
        <v>2011</v>
      </c>
      <c r="N460" s="285">
        <v>2012</v>
      </c>
      <c r="O460" s="281"/>
    </row>
    <row r="461" spans="1:15" ht="12.75">
      <c r="A461" s="26">
        <v>8</v>
      </c>
      <c r="B461" s="258" t="s">
        <v>1226</v>
      </c>
      <c r="C461" s="14" t="s">
        <v>1227</v>
      </c>
      <c r="D461" s="15">
        <v>66</v>
      </c>
      <c r="E461" s="15">
        <v>1570</v>
      </c>
      <c r="F461" s="15">
        <v>1590</v>
      </c>
      <c r="G461" s="15">
        <v>18</v>
      </c>
      <c r="H461" s="15">
        <v>1572</v>
      </c>
      <c r="I461" s="16">
        <v>59</v>
      </c>
      <c r="J461" s="292">
        <v>1998</v>
      </c>
      <c r="K461" s="286">
        <v>2003</v>
      </c>
      <c r="L461" s="286">
        <v>2009</v>
      </c>
      <c r="M461" s="286">
        <v>2011</v>
      </c>
      <c r="N461" s="285">
        <v>2012</v>
      </c>
      <c r="O461" s="281"/>
    </row>
    <row r="462" spans="1:15" ht="12.75">
      <c r="A462" s="26">
        <v>8</v>
      </c>
      <c r="B462" s="258" t="s">
        <v>1228</v>
      </c>
      <c r="C462" s="14" t="s">
        <v>1229</v>
      </c>
      <c r="D462" s="15">
        <v>10</v>
      </c>
      <c r="E462" s="15">
        <v>153</v>
      </c>
      <c r="F462" s="15">
        <v>153</v>
      </c>
      <c r="G462" s="15"/>
      <c r="H462" s="15">
        <v>153</v>
      </c>
      <c r="I462" s="16">
        <v>2</v>
      </c>
      <c r="J462" s="292">
        <v>1998</v>
      </c>
      <c r="K462" s="286">
        <v>2003</v>
      </c>
      <c r="L462" s="286">
        <v>2009</v>
      </c>
      <c r="M462" s="286">
        <v>2011</v>
      </c>
      <c r="N462" s="285">
        <v>2012</v>
      </c>
      <c r="O462" s="281"/>
    </row>
    <row r="463" spans="1:15" ht="12.75">
      <c r="A463" s="26">
        <v>7</v>
      </c>
      <c r="B463" s="258" t="s">
        <v>1230</v>
      </c>
      <c r="C463" s="14" t="s">
        <v>1231</v>
      </c>
      <c r="D463" s="15">
        <v>45</v>
      </c>
      <c r="E463" s="15">
        <v>916</v>
      </c>
      <c r="F463" s="15">
        <v>1145</v>
      </c>
      <c r="G463" s="15">
        <v>220</v>
      </c>
      <c r="H463" s="15">
        <v>925</v>
      </c>
      <c r="I463" s="16">
        <v>138</v>
      </c>
      <c r="J463" s="292">
        <v>2000</v>
      </c>
      <c r="K463" s="286">
        <v>2004</v>
      </c>
      <c r="L463" s="286">
        <v>2010</v>
      </c>
      <c r="M463" s="286">
        <v>2011</v>
      </c>
      <c r="N463" s="285">
        <v>2012</v>
      </c>
      <c r="O463" s="281"/>
    </row>
    <row r="464" spans="1:15" ht="12.75">
      <c r="A464" s="26">
        <v>8</v>
      </c>
      <c r="B464" s="258" t="s">
        <v>1232</v>
      </c>
      <c r="C464" s="14" t="s">
        <v>1233</v>
      </c>
      <c r="D464" s="15">
        <v>35</v>
      </c>
      <c r="E464" s="15">
        <v>727</v>
      </c>
      <c r="F464" s="15">
        <v>728</v>
      </c>
      <c r="G464" s="15"/>
      <c r="H464" s="15">
        <v>728</v>
      </c>
      <c r="I464" s="16">
        <v>16</v>
      </c>
      <c r="J464" s="292">
        <v>1997</v>
      </c>
      <c r="K464" s="286">
        <v>2003</v>
      </c>
      <c r="L464" s="286">
        <v>2009</v>
      </c>
      <c r="M464" s="286">
        <v>2011</v>
      </c>
      <c r="N464" s="285">
        <v>2012</v>
      </c>
      <c r="O464" s="281"/>
    </row>
    <row r="465" spans="1:15" ht="12.75">
      <c r="A465" s="26">
        <v>19</v>
      </c>
      <c r="B465" s="258" t="s">
        <v>1234</v>
      </c>
      <c r="C465" s="14" t="s">
        <v>1235</v>
      </c>
      <c r="D465" s="15">
        <v>12</v>
      </c>
      <c r="E465" s="15">
        <v>159</v>
      </c>
      <c r="F465" s="15">
        <v>160</v>
      </c>
      <c r="G465" s="15"/>
      <c r="H465" s="15">
        <v>160</v>
      </c>
      <c r="I465" s="16">
        <v>43</v>
      </c>
      <c r="J465" s="292">
        <v>1998</v>
      </c>
      <c r="K465" s="286">
        <v>2003</v>
      </c>
      <c r="L465" s="286">
        <v>2009</v>
      </c>
      <c r="M465" s="286">
        <v>2011</v>
      </c>
      <c r="N465" s="285">
        <v>2012</v>
      </c>
      <c r="O465" s="281"/>
    </row>
    <row r="466" spans="1:15" ht="12.75">
      <c r="A466" s="26">
        <v>8</v>
      </c>
      <c r="B466" s="258" t="s">
        <v>1236</v>
      </c>
      <c r="C466" s="14" t="s">
        <v>1237</v>
      </c>
      <c r="D466" s="15">
        <v>13</v>
      </c>
      <c r="E466" s="15">
        <v>310</v>
      </c>
      <c r="F466" s="15">
        <v>310</v>
      </c>
      <c r="G466" s="15"/>
      <c r="H466" s="15">
        <v>310</v>
      </c>
      <c r="I466" s="16">
        <v>26</v>
      </c>
      <c r="J466" s="292">
        <v>1998</v>
      </c>
      <c r="K466" s="286">
        <v>2003</v>
      </c>
      <c r="L466" s="286">
        <v>2009</v>
      </c>
      <c r="M466" s="286">
        <v>2011</v>
      </c>
      <c r="N466" s="285">
        <v>2012</v>
      </c>
      <c r="O466" s="281"/>
    </row>
    <row r="467" spans="1:15" ht="12.75">
      <c r="A467" s="26">
        <v>8</v>
      </c>
      <c r="B467" s="258" t="s">
        <v>1238</v>
      </c>
      <c r="C467" s="14" t="s">
        <v>1239</v>
      </c>
      <c r="D467" s="15">
        <v>53</v>
      </c>
      <c r="E467" s="15">
        <v>1111</v>
      </c>
      <c r="F467" s="15">
        <v>1562</v>
      </c>
      <c r="G467" s="15">
        <v>474</v>
      </c>
      <c r="H467" s="15">
        <v>1088</v>
      </c>
      <c r="I467" s="16">
        <v>36</v>
      </c>
      <c r="J467" s="292">
        <v>1993</v>
      </c>
      <c r="K467" s="286">
        <v>2000</v>
      </c>
      <c r="L467" s="286">
        <v>2010</v>
      </c>
      <c r="M467" s="286"/>
      <c r="N467" s="285">
        <v>2012</v>
      </c>
      <c r="O467" s="281"/>
    </row>
    <row r="468" spans="1:15" ht="12.75">
      <c r="A468" s="26">
        <v>8</v>
      </c>
      <c r="B468" s="258" t="s">
        <v>1240</v>
      </c>
      <c r="C468" s="14" t="s">
        <v>1241</v>
      </c>
      <c r="D468" s="15">
        <v>40</v>
      </c>
      <c r="E468" s="15">
        <v>864</v>
      </c>
      <c r="F468" s="15">
        <v>865</v>
      </c>
      <c r="G468" s="15"/>
      <c r="H468" s="15">
        <v>865</v>
      </c>
      <c r="I468" s="16">
        <v>41</v>
      </c>
      <c r="J468" s="292">
        <v>2000</v>
      </c>
      <c r="K468" s="286">
        <v>2005</v>
      </c>
      <c r="L468" s="286">
        <v>2010</v>
      </c>
      <c r="M468" s="286">
        <v>2011</v>
      </c>
      <c r="N468" s="285">
        <v>2012</v>
      </c>
      <c r="O468" s="281"/>
    </row>
    <row r="469" spans="1:15" ht="12.75">
      <c r="A469" s="26">
        <v>7</v>
      </c>
      <c r="B469" s="258" t="s">
        <v>1242</v>
      </c>
      <c r="C469" s="14" t="s">
        <v>1243</v>
      </c>
      <c r="D469" s="15">
        <v>47</v>
      </c>
      <c r="E469" s="15">
        <v>849</v>
      </c>
      <c r="F469" s="15">
        <v>878</v>
      </c>
      <c r="G469" s="15">
        <v>30</v>
      </c>
      <c r="H469" s="15">
        <v>848</v>
      </c>
      <c r="I469" s="16">
        <v>77</v>
      </c>
      <c r="J469" s="292">
        <v>1999</v>
      </c>
      <c r="K469" s="286">
        <v>2004</v>
      </c>
      <c r="L469" s="286">
        <v>2010</v>
      </c>
      <c r="M469" s="286">
        <v>2011</v>
      </c>
      <c r="N469" s="285">
        <v>2012</v>
      </c>
      <c r="O469" s="281"/>
    </row>
    <row r="470" spans="1:15" ht="12.75">
      <c r="A470" s="26">
        <v>7</v>
      </c>
      <c r="B470" s="258" t="s">
        <v>1244</v>
      </c>
      <c r="C470" s="14" t="s">
        <v>1245</v>
      </c>
      <c r="D470" s="15">
        <v>35</v>
      </c>
      <c r="E470" s="15">
        <v>1042</v>
      </c>
      <c r="F470" s="15">
        <v>1896</v>
      </c>
      <c r="G470" s="15">
        <v>642</v>
      </c>
      <c r="H470" s="15">
        <v>1254</v>
      </c>
      <c r="I470" s="16">
        <v>21</v>
      </c>
      <c r="J470" s="292">
        <v>1998</v>
      </c>
      <c r="K470" s="286">
        <v>2003</v>
      </c>
      <c r="L470" s="286">
        <v>2009</v>
      </c>
      <c r="M470" s="286">
        <v>2011</v>
      </c>
      <c r="N470" s="285">
        <v>2012</v>
      </c>
      <c r="O470" s="281"/>
    </row>
    <row r="471" spans="1:15" ht="12.75">
      <c r="A471" s="26">
        <v>7</v>
      </c>
      <c r="B471" s="258" t="s">
        <v>1246</v>
      </c>
      <c r="C471" s="14" t="s">
        <v>1247</v>
      </c>
      <c r="D471" s="15">
        <v>73</v>
      </c>
      <c r="E471" s="15">
        <v>1386</v>
      </c>
      <c r="F471" s="15">
        <v>1390</v>
      </c>
      <c r="G471" s="15">
        <v>4</v>
      </c>
      <c r="H471" s="15">
        <v>1386</v>
      </c>
      <c r="I471" s="16">
        <v>5</v>
      </c>
      <c r="J471" s="292">
        <v>1998</v>
      </c>
      <c r="K471" s="286">
        <v>2003</v>
      </c>
      <c r="L471" s="286">
        <v>2009</v>
      </c>
      <c r="M471" s="286">
        <v>2011</v>
      </c>
      <c r="N471" s="285">
        <v>2012</v>
      </c>
      <c r="O471" s="281"/>
    </row>
    <row r="472" spans="1:15" ht="12.75">
      <c r="A472" s="26">
        <v>7</v>
      </c>
      <c r="B472" s="258" t="s">
        <v>1248</v>
      </c>
      <c r="C472" s="14" t="s">
        <v>1249</v>
      </c>
      <c r="D472" s="15">
        <v>48</v>
      </c>
      <c r="E472" s="15">
        <v>936</v>
      </c>
      <c r="F472" s="15">
        <v>937</v>
      </c>
      <c r="G472" s="15"/>
      <c r="H472" s="15">
        <v>937</v>
      </c>
      <c r="I472" s="16">
        <v>5</v>
      </c>
      <c r="J472" s="292">
        <v>2000</v>
      </c>
      <c r="K472" s="286">
        <v>2005</v>
      </c>
      <c r="L472" s="286">
        <v>2010</v>
      </c>
      <c r="M472" s="286">
        <v>2011</v>
      </c>
      <c r="N472" s="285">
        <v>2012</v>
      </c>
      <c r="O472" s="281"/>
    </row>
    <row r="473" spans="1:15" ht="12.75">
      <c r="A473" s="26">
        <v>7</v>
      </c>
      <c r="B473" s="258" t="s">
        <v>1250</v>
      </c>
      <c r="C473" s="14" t="s">
        <v>1251</v>
      </c>
      <c r="D473" s="15">
        <v>1</v>
      </c>
      <c r="E473" s="15">
        <v>1</v>
      </c>
      <c r="F473" s="15">
        <v>1</v>
      </c>
      <c r="G473" s="15"/>
      <c r="H473" s="15">
        <v>1</v>
      </c>
      <c r="I473" s="16"/>
      <c r="J473" s="292">
        <v>2000</v>
      </c>
      <c r="K473" s="286">
        <v>2004</v>
      </c>
      <c r="L473" s="286">
        <v>2010</v>
      </c>
      <c r="M473" s="286">
        <v>2011</v>
      </c>
      <c r="N473" s="285">
        <v>2012</v>
      </c>
      <c r="O473" s="281"/>
    </row>
    <row r="474" spans="1:15" ht="12.75">
      <c r="A474" s="26">
        <v>7</v>
      </c>
      <c r="B474" s="258" t="s">
        <v>1252</v>
      </c>
      <c r="C474" s="14" t="s">
        <v>2708</v>
      </c>
      <c r="D474" s="15">
        <v>56</v>
      </c>
      <c r="E474" s="15">
        <v>512</v>
      </c>
      <c r="F474" s="15">
        <v>9129</v>
      </c>
      <c r="G474" s="15">
        <v>8659</v>
      </c>
      <c r="H474" s="15">
        <v>470</v>
      </c>
      <c r="I474" s="16">
        <v>139</v>
      </c>
      <c r="J474" s="292">
        <v>1999</v>
      </c>
      <c r="K474" s="286">
        <v>2004</v>
      </c>
      <c r="L474" s="286">
        <v>2010</v>
      </c>
      <c r="M474" s="286">
        <v>2011</v>
      </c>
      <c r="N474" s="285">
        <v>2012</v>
      </c>
      <c r="O474" s="281"/>
    </row>
    <row r="475" spans="1:15" ht="12.75">
      <c r="A475" s="26">
        <v>7</v>
      </c>
      <c r="B475" s="258" t="s">
        <v>1253</v>
      </c>
      <c r="C475" s="14" t="s">
        <v>1254</v>
      </c>
      <c r="D475" s="15">
        <v>8</v>
      </c>
      <c r="E475" s="15">
        <v>183</v>
      </c>
      <c r="F475" s="15">
        <v>183</v>
      </c>
      <c r="G475" s="15"/>
      <c r="H475" s="15">
        <v>183</v>
      </c>
      <c r="I475" s="16">
        <v>4</v>
      </c>
      <c r="J475" s="292">
        <v>1998</v>
      </c>
      <c r="K475" s="286">
        <v>2003</v>
      </c>
      <c r="L475" s="286">
        <v>2009</v>
      </c>
      <c r="M475" s="286">
        <v>2011</v>
      </c>
      <c r="N475" s="285">
        <v>2012</v>
      </c>
      <c r="O475" s="281"/>
    </row>
    <row r="476" spans="1:15" ht="12.75">
      <c r="A476" s="26">
        <v>7</v>
      </c>
      <c r="B476" s="258" t="s">
        <v>1255</v>
      </c>
      <c r="C476" s="14" t="s">
        <v>813</v>
      </c>
      <c r="D476" s="15">
        <v>12</v>
      </c>
      <c r="E476" s="15">
        <v>275</v>
      </c>
      <c r="F476" s="15">
        <v>724</v>
      </c>
      <c r="G476" s="15">
        <v>452</v>
      </c>
      <c r="H476" s="15">
        <v>272</v>
      </c>
      <c r="I476" s="16">
        <v>52</v>
      </c>
      <c r="J476" s="292">
        <v>1998</v>
      </c>
      <c r="K476" s="286">
        <v>2003</v>
      </c>
      <c r="L476" s="286">
        <v>2010</v>
      </c>
      <c r="M476" s="286">
        <v>2011</v>
      </c>
      <c r="N476" s="285">
        <v>2012</v>
      </c>
      <c r="O476" s="281"/>
    </row>
    <row r="477" spans="1:15" ht="12.75">
      <c r="A477" s="26">
        <v>8</v>
      </c>
      <c r="B477" s="258" t="s">
        <v>1256</v>
      </c>
      <c r="C477" s="14" t="s">
        <v>1257</v>
      </c>
      <c r="D477" s="15">
        <v>78</v>
      </c>
      <c r="E477" s="15">
        <v>1866</v>
      </c>
      <c r="F477" s="15">
        <v>2262</v>
      </c>
      <c r="G477" s="15">
        <v>433</v>
      </c>
      <c r="H477" s="15">
        <v>1829</v>
      </c>
      <c r="I477" s="16">
        <v>32</v>
      </c>
      <c r="J477" s="292">
        <v>1997</v>
      </c>
      <c r="K477" s="286">
        <v>2003</v>
      </c>
      <c r="L477" s="286">
        <v>2009</v>
      </c>
      <c r="M477" s="286">
        <v>2011</v>
      </c>
      <c r="N477" s="285">
        <v>2012</v>
      </c>
      <c r="O477" s="281"/>
    </row>
    <row r="478" spans="1:15" ht="12.75">
      <c r="A478" s="26">
        <v>7</v>
      </c>
      <c r="B478" s="258" t="s">
        <v>1258</v>
      </c>
      <c r="C478" s="14" t="s">
        <v>1259</v>
      </c>
      <c r="D478" s="15">
        <v>1</v>
      </c>
      <c r="E478" s="15">
        <v>2</v>
      </c>
      <c r="F478" s="15">
        <v>2</v>
      </c>
      <c r="G478" s="15"/>
      <c r="H478" s="15">
        <v>2</v>
      </c>
      <c r="I478" s="16">
        <v>1</v>
      </c>
      <c r="J478" s="292">
        <v>1999</v>
      </c>
      <c r="K478" s="286">
        <v>2004</v>
      </c>
      <c r="L478" s="286">
        <v>2010</v>
      </c>
      <c r="M478" s="286">
        <v>2011</v>
      </c>
      <c r="N478" s="285">
        <v>2012</v>
      </c>
      <c r="O478" s="281"/>
    </row>
    <row r="479" spans="1:15" ht="12.75">
      <c r="A479" s="26">
        <v>8</v>
      </c>
      <c r="B479" s="258" t="s">
        <v>1260</v>
      </c>
      <c r="C479" s="14" t="s">
        <v>1261</v>
      </c>
      <c r="D479" s="15">
        <v>18</v>
      </c>
      <c r="E479" s="15">
        <v>363</v>
      </c>
      <c r="F479" s="15">
        <v>369</v>
      </c>
      <c r="G479" s="15"/>
      <c r="H479" s="15">
        <v>369</v>
      </c>
      <c r="I479" s="16">
        <v>4</v>
      </c>
      <c r="J479" s="292">
        <v>1993</v>
      </c>
      <c r="K479" s="286">
        <v>2001</v>
      </c>
      <c r="L479" s="286">
        <v>2004</v>
      </c>
      <c r="M479" s="286">
        <v>2010</v>
      </c>
      <c r="N479" s="286">
        <v>2011</v>
      </c>
      <c r="O479" s="283">
        <v>2012</v>
      </c>
    </row>
    <row r="480" spans="1:15" ht="12.75">
      <c r="A480" s="26">
        <v>7</v>
      </c>
      <c r="B480" s="258" t="s">
        <v>1262</v>
      </c>
      <c r="C480" s="14" t="s">
        <v>1150</v>
      </c>
      <c r="D480" s="15">
        <v>89</v>
      </c>
      <c r="E480" s="15">
        <v>2097</v>
      </c>
      <c r="F480" s="15">
        <v>2159</v>
      </c>
      <c r="G480" s="15">
        <v>75</v>
      </c>
      <c r="H480" s="15">
        <v>2084</v>
      </c>
      <c r="I480" s="16">
        <v>105</v>
      </c>
      <c r="J480" s="292">
        <v>1998</v>
      </c>
      <c r="K480" s="286">
        <v>2009</v>
      </c>
      <c r="L480" s="286">
        <v>2011</v>
      </c>
      <c r="M480" s="286"/>
      <c r="N480" s="285">
        <v>2012</v>
      </c>
      <c r="O480" s="281"/>
    </row>
    <row r="481" spans="1:15" ht="12.75">
      <c r="A481" s="26">
        <v>7</v>
      </c>
      <c r="B481" s="258" t="s">
        <v>1263</v>
      </c>
      <c r="C481" s="14" t="s">
        <v>1264</v>
      </c>
      <c r="D481" s="15">
        <v>56</v>
      </c>
      <c r="E481" s="15">
        <v>1010</v>
      </c>
      <c r="F481" s="15">
        <v>1040</v>
      </c>
      <c r="G481" s="15">
        <v>6</v>
      </c>
      <c r="H481" s="15">
        <v>1034</v>
      </c>
      <c r="I481" s="16">
        <v>38</v>
      </c>
      <c r="J481" s="292">
        <v>1999</v>
      </c>
      <c r="K481" s="286">
        <v>2004</v>
      </c>
      <c r="L481" s="286">
        <v>2010</v>
      </c>
      <c r="M481" s="286">
        <v>2011</v>
      </c>
      <c r="N481" s="285">
        <v>2012</v>
      </c>
      <c r="O481" s="281"/>
    </row>
    <row r="482" spans="1:15" ht="12.75">
      <c r="A482" s="26">
        <v>8</v>
      </c>
      <c r="B482" s="258" t="s">
        <v>1265</v>
      </c>
      <c r="C482" s="14" t="s">
        <v>1266</v>
      </c>
      <c r="D482" s="15">
        <v>64</v>
      </c>
      <c r="E482" s="15">
        <v>1052</v>
      </c>
      <c r="F482" s="15">
        <v>1297</v>
      </c>
      <c r="G482" s="15">
        <v>250</v>
      </c>
      <c r="H482" s="15">
        <v>1047</v>
      </c>
      <c r="I482" s="16">
        <v>16</v>
      </c>
      <c r="J482" s="292">
        <v>1999</v>
      </c>
      <c r="K482" s="286">
        <v>2004</v>
      </c>
      <c r="L482" s="286">
        <v>2010</v>
      </c>
      <c r="M482" s="286">
        <v>2011</v>
      </c>
      <c r="N482" s="285">
        <v>2012</v>
      </c>
      <c r="O482" s="281"/>
    </row>
    <row r="483" spans="1:15" ht="12.75">
      <c r="A483" s="26">
        <v>8</v>
      </c>
      <c r="B483" s="258" t="s">
        <v>1267</v>
      </c>
      <c r="C483" s="14" t="s">
        <v>1268</v>
      </c>
      <c r="D483" s="15">
        <v>18</v>
      </c>
      <c r="E483" s="15">
        <v>512</v>
      </c>
      <c r="F483" s="15">
        <v>2007</v>
      </c>
      <c r="G483" s="15">
        <v>1525</v>
      </c>
      <c r="H483" s="15">
        <v>482</v>
      </c>
      <c r="I483" s="16">
        <v>22</v>
      </c>
      <c r="J483" s="292">
        <v>1999</v>
      </c>
      <c r="K483" s="286">
        <v>2004</v>
      </c>
      <c r="L483" s="286">
        <v>2010</v>
      </c>
      <c r="M483" s="286">
        <v>2011</v>
      </c>
      <c r="N483" s="285">
        <v>2012</v>
      </c>
      <c r="O483" s="281"/>
    </row>
    <row r="484" spans="1:15" ht="12.75">
      <c r="A484" s="26">
        <v>7</v>
      </c>
      <c r="B484" s="258" t="s">
        <v>1269</v>
      </c>
      <c r="C484" s="14" t="s">
        <v>1270</v>
      </c>
      <c r="D484" s="15">
        <v>33</v>
      </c>
      <c r="E484" s="15">
        <v>460</v>
      </c>
      <c r="F484" s="15">
        <v>489</v>
      </c>
      <c r="G484" s="15"/>
      <c r="H484" s="15">
        <v>489</v>
      </c>
      <c r="I484" s="16">
        <v>37</v>
      </c>
      <c r="J484" s="292">
        <v>2000</v>
      </c>
      <c r="K484" s="286">
        <v>2005</v>
      </c>
      <c r="L484" s="286">
        <v>2010</v>
      </c>
      <c r="M484" s="286">
        <v>2011</v>
      </c>
      <c r="N484" s="285">
        <v>2012</v>
      </c>
      <c r="O484" s="281"/>
    </row>
    <row r="485" spans="1:15" ht="12.75">
      <c r="A485" s="26">
        <v>8</v>
      </c>
      <c r="B485" s="258" t="s">
        <v>1271</v>
      </c>
      <c r="C485" s="14" t="s">
        <v>1272</v>
      </c>
      <c r="D485" s="15">
        <v>62</v>
      </c>
      <c r="E485" s="15">
        <v>1556</v>
      </c>
      <c r="F485" s="15">
        <v>3395</v>
      </c>
      <c r="G485" s="15">
        <v>1906</v>
      </c>
      <c r="H485" s="15">
        <v>1489</v>
      </c>
      <c r="I485" s="16">
        <v>99</v>
      </c>
      <c r="J485" s="292">
        <v>2000</v>
      </c>
      <c r="K485" s="286">
        <v>2004</v>
      </c>
      <c r="L485" s="286">
        <v>2010</v>
      </c>
      <c r="M485" s="286">
        <v>2011</v>
      </c>
      <c r="N485" s="285">
        <v>2012</v>
      </c>
      <c r="O485" s="281"/>
    </row>
    <row r="486" spans="1:15" ht="12.75">
      <c r="A486" s="26">
        <v>7</v>
      </c>
      <c r="B486" s="258" t="s">
        <v>1273</v>
      </c>
      <c r="C486" s="14" t="s">
        <v>1274</v>
      </c>
      <c r="D486" s="15">
        <v>64</v>
      </c>
      <c r="E486" s="15">
        <v>1248</v>
      </c>
      <c r="F486" s="15">
        <v>1257</v>
      </c>
      <c r="G486" s="15">
        <v>9</v>
      </c>
      <c r="H486" s="15">
        <v>1248</v>
      </c>
      <c r="I486" s="16">
        <v>20</v>
      </c>
      <c r="J486" s="292">
        <v>1998</v>
      </c>
      <c r="K486" s="286">
        <v>2003</v>
      </c>
      <c r="L486" s="286">
        <v>2009</v>
      </c>
      <c r="M486" s="286">
        <v>2011</v>
      </c>
      <c r="N486" s="285">
        <v>2012</v>
      </c>
      <c r="O486" s="281"/>
    </row>
    <row r="487" spans="1:15" ht="12.75">
      <c r="A487" s="26">
        <v>7</v>
      </c>
      <c r="B487" s="258" t="s">
        <v>1275</v>
      </c>
      <c r="C487" s="14" t="s">
        <v>1276</v>
      </c>
      <c r="D487" s="15">
        <v>59</v>
      </c>
      <c r="E487" s="15">
        <v>1129</v>
      </c>
      <c r="F487" s="15">
        <v>1146</v>
      </c>
      <c r="G487" s="15">
        <v>6</v>
      </c>
      <c r="H487" s="15">
        <v>1140</v>
      </c>
      <c r="I487" s="16">
        <v>203</v>
      </c>
      <c r="J487" s="292">
        <v>1998</v>
      </c>
      <c r="K487" s="286">
        <v>2003</v>
      </c>
      <c r="L487" s="286">
        <v>2009</v>
      </c>
      <c r="M487" s="286">
        <v>2011</v>
      </c>
      <c r="N487" s="285">
        <v>2012</v>
      </c>
      <c r="O487" s="281"/>
    </row>
    <row r="488" spans="1:15" ht="12.75">
      <c r="A488" s="26">
        <v>7</v>
      </c>
      <c r="B488" s="258" t="s">
        <v>1277</v>
      </c>
      <c r="C488" s="14" t="s">
        <v>1278</v>
      </c>
      <c r="D488" s="15">
        <v>33</v>
      </c>
      <c r="E488" s="15">
        <v>517</v>
      </c>
      <c r="F488" s="15">
        <v>2029</v>
      </c>
      <c r="G488" s="15">
        <v>1346</v>
      </c>
      <c r="H488" s="15">
        <v>683</v>
      </c>
      <c r="I488" s="16">
        <v>170</v>
      </c>
      <c r="J488" s="292">
        <v>1999</v>
      </c>
      <c r="K488" s="286">
        <v>2004</v>
      </c>
      <c r="L488" s="286">
        <v>2010</v>
      </c>
      <c r="M488" s="286">
        <v>2011</v>
      </c>
      <c r="N488" s="285">
        <v>2012</v>
      </c>
      <c r="O488" s="281"/>
    </row>
    <row r="489" spans="1:15" ht="12.75">
      <c r="A489" s="26">
        <v>7</v>
      </c>
      <c r="B489" s="258" t="s">
        <v>1279</v>
      </c>
      <c r="C489" s="14" t="s">
        <v>432</v>
      </c>
      <c r="D489" s="15">
        <v>29</v>
      </c>
      <c r="E489" s="15">
        <v>720</v>
      </c>
      <c r="F489" s="15">
        <v>759</v>
      </c>
      <c r="G489" s="15"/>
      <c r="H489" s="15">
        <v>759</v>
      </c>
      <c r="I489" s="16">
        <v>50</v>
      </c>
      <c r="J489" s="292">
        <v>1999</v>
      </c>
      <c r="K489" s="286">
        <v>2004</v>
      </c>
      <c r="L489" s="286">
        <v>2010</v>
      </c>
      <c r="M489" s="286">
        <v>2011</v>
      </c>
      <c r="N489" s="285">
        <v>2012</v>
      </c>
      <c r="O489" s="281"/>
    </row>
    <row r="490" spans="1:15" ht="12.75">
      <c r="A490" s="26">
        <v>7</v>
      </c>
      <c r="B490" s="258" t="s">
        <v>1280</v>
      </c>
      <c r="C490" s="14" t="s">
        <v>1281</v>
      </c>
      <c r="D490" s="15">
        <v>1</v>
      </c>
      <c r="E490" s="15">
        <v>18</v>
      </c>
      <c r="F490" s="15">
        <v>27</v>
      </c>
      <c r="G490" s="15"/>
      <c r="H490" s="15">
        <v>27</v>
      </c>
      <c r="I490" s="16">
        <v>10</v>
      </c>
      <c r="J490" s="292">
        <v>1997</v>
      </c>
      <c r="K490" s="286">
        <v>2009</v>
      </c>
      <c r="L490" s="286">
        <v>2011</v>
      </c>
      <c r="M490" s="286"/>
      <c r="N490" s="285">
        <v>2012</v>
      </c>
      <c r="O490" s="281"/>
    </row>
    <row r="491" spans="1:15" ht="12.75">
      <c r="A491" s="26">
        <v>7</v>
      </c>
      <c r="B491" s="258" t="s">
        <v>1282</v>
      </c>
      <c r="C491" s="14" t="s">
        <v>1283</v>
      </c>
      <c r="D491" s="15">
        <v>8</v>
      </c>
      <c r="E491" s="15">
        <v>331</v>
      </c>
      <c r="F491" s="15">
        <v>340</v>
      </c>
      <c r="G491" s="15">
        <v>4</v>
      </c>
      <c r="H491" s="15">
        <v>336</v>
      </c>
      <c r="I491" s="16">
        <v>48</v>
      </c>
      <c r="J491" s="292">
        <v>2000</v>
      </c>
      <c r="K491" s="286">
        <v>2004</v>
      </c>
      <c r="L491" s="286">
        <v>2010</v>
      </c>
      <c r="M491" s="286">
        <v>2011</v>
      </c>
      <c r="N491" s="285">
        <v>2012</v>
      </c>
      <c r="O491" s="281"/>
    </row>
    <row r="492" spans="1:15" ht="12.75">
      <c r="A492" s="26">
        <v>7</v>
      </c>
      <c r="B492" s="258" t="s">
        <v>1284</v>
      </c>
      <c r="C492" s="14" t="s">
        <v>1285</v>
      </c>
      <c r="D492" s="15">
        <v>17</v>
      </c>
      <c r="E492" s="15">
        <v>453</v>
      </c>
      <c r="F492" s="15">
        <v>457</v>
      </c>
      <c r="G492" s="15">
        <v>8</v>
      </c>
      <c r="H492" s="15">
        <v>449</v>
      </c>
      <c r="I492" s="16">
        <v>10</v>
      </c>
      <c r="J492" s="292">
        <v>2000</v>
      </c>
      <c r="K492" s="286">
        <v>2004</v>
      </c>
      <c r="L492" s="286">
        <v>2010</v>
      </c>
      <c r="M492" s="286">
        <v>2011</v>
      </c>
      <c r="N492" s="285">
        <v>2012</v>
      </c>
      <c r="O492" s="281"/>
    </row>
    <row r="493" spans="1:15" ht="12.75">
      <c r="A493" s="26">
        <v>7</v>
      </c>
      <c r="B493" s="258" t="s">
        <v>1286</v>
      </c>
      <c r="C493" s="14" t="s">
        <v>1407</v>
      </c>
      <c r="D493" s="15">
        <v>55</v>
      </c>
      <c r="E493" s="15">
        <v>1576</v>
      </c>
      <c r="F493" s="15">
        <v>1598</v>
      </c>
      <c r="G493" s="15">
        <v>37</v>
      </c>
      <c r="H493" s="15">
        <v>1561</v>
      </c>
      <c r="I493" s="16">
        <v>84</v>
      </c>
      <c r="J493" s="292">
        <v>2000</v>
      </c>
      <c r="K493" s="286">
        <v>2004</v>
      </c>
      <c r="L493" s="286">
        <v>2010</v>
      </c>
      <c r="M493" s="286">
        <v>2011</v>
      </c>
      <c r="N493" s="285">
        <v>2012</v>
      </c>
      <c r="O493" s="281"/>
    </row>
    <row r="494" spans="1:15" ht="12.75">
      <c r="A494" s="26">
        <v>7</v>
      </c>
      <c r="B494" s="258" t="s">
        <v>1287</v>
      </c>
      <c r="C494" s="14" t="s">
        <v>581</v>
      </c>
      <c r="D494" s="15">
        <v>65</v>
      </c>
      <c r="E494" s="15">
        <v>1675</v>
      </c>
      <c r="F494" s="15">
        <v>2304</v>
      </c>
      <c r="G494" s="15">
        <v>678</v>
      </c>
      <c r="H494" s="15">
        <v>1626</v>
      </c>
      <c r="I494" s="16">
        <v>111</v>
      </c>
      <c r="J494" s="292">
        <v>1998</v>
      </c>
      <c r="K494" s="286">
        <v>2003</v>
      </c>
      <c r="L494" s="286">
        <v>2009</v>
      </c>
      <c r="M494" s="286">
        <v>2011</v>
      </c>
      <c r="N494" s="285">
        <v>2012</v>
      </c>
      <c r="O494" s="281"/>
    </row>
    <row r="495" spans="1:15" ht="12.75">
      <c r="A495" s="26">
        <v>7</v>
      </c>
      <c r="B495" s="258" t="s">
        <v>1288</v>
      </c>
      <c r="C495" s="14" t="s">
        <v>1289</v>
      </c>
      <c r="D495" s="15">
        <v>84</v>
      </c>
      <c r="E495" s="15">
        <v>1629</v>
      </c>
      <c r="F495" s="15">
        <v>1654</v>
      </c>
      <c r="G495" s="15">
        <v>37</v>
      </c>
      <c r="H495" s="15">
        <v>1617</v>
      </c>
      <c r="I495" s="16">
        <v>46</v>
      </c>
      <c r="J495" s="292">
        <v>2000</v>
      </c>
      <c r="K495" s="286">
        <v>2004</v>
      </c>
      <c r="L495" s="286">
        <v>2010</v>
      </c>
      <c r="M495" s="286">
        <v>2011</v>
      </c>
      <c r="N495" s="285">
        <v>2012</v>
      </c>
      <c r="O495" s="281"/>
    </row>
    <row r="496" spans="1:15" ht="12.75">
      <c r="A496" s="26">
        <v>8</v>
      </c>
      <c r="B496" s="258" t="s">
        <v>1290</v>
      </c>
      <c r="C496" s="14" t="s">
        <v>1291</v>
      </c>
      <c r="D496" s="15">
        <v>48</v>
      </c>
      <c r="E496" s="15">
        <v>1125</v>
      </c>
      <c r="F496" s="15">
        <v>1228</v>
      </c>
      <c r="G496" s="15">
        <v>4</v>
      </c>
      <c r="H496" s="15">
        <v>1224</v>
      </c>
      <c r="I496" s="16">
        <v>18</v>
      </c>
      <c r="J496" s="292">
        <v>1998</v>
      </c>
      <c r="K496" s="286">
        <v>2003</v>
      </c>
      <c r="L496" s="286">
        <v>2009</v>
      </c>
      <c r="M496" s="286">
        <v>2011</v>
      </c>
      <c r="N496" s="285">
        <v>2012</v>
      </c>
      <c r="O496" s="281"/>
    </row>
    <row r="497" spans="1:15" ht="12.75">
      <c r="A497" s="26">
        <v>7</v>
      </c>
      <c r="B497" s="258" t="s">
        <v>1292</v>
      </c>
      <c r="C497" s="14" t="s">
        <v>1293</v>
      </c>
      <c r="D497" s="15">
        <v>62</v>
      </c>
      <c r="E497" s="15">
        <v>2155</v>
      </c>
      <c r="F497" s="15">
        <v>2207</v>
      </c>
      <c r="G497" s="15">
        <v>12</v>
      </c>
      <c r="H497" s="15">
        <v>2195</v>
      </c>
      <c r="I497" s="16">
        <v>402</v>
      </c>
      <c r="J497" s="292">
        <v>1998</v>
      </c>
      <c r="K497" s="286">
        <v>2003</v>
      </c>
      <c r="L497" s="286">
        <v>2009</v>
      </c>
      <c r="M497" s="286">
        <v>2011</v>
      </c>
      <c r="N497" s="285">
        <v>2012</v>
      </c>
      <c r="O497" s="281"/>
    </row>
    <row r="498" spans="1:15" ht="12.75">
      <c r="A498" s="26">
        <v>7</v>
      </c>
      <c r="B498" s="258" t="s">
        <v>1294</v>
      </c>
      <c r="C498" s="14" t="s">
        <v>1295</v>
      </c>
      <c r="D498" s="15">
        <v>21</v>
      </c>
      <c r="E498" s="15">
        <v>355</v>
      </c>
      <c r="F498" s="15">
        <v>2840</v>
      </c>
      <c r="G498" s="15">
        <v>2500</v>
      </c>
      <c r="H498" s="15">
        <v>340</v>
      </c>
      <c r="I498" s="16">
        <v>75</v>
      </c>
      <c r="J498" s="292">
        <v>2000</v>
      </c>
      <c r="K498" s="286">
        <v>2004</v>
      </c>
      <c r="L498" s="286">
        <v>2010</v>
      </c>
      <c r="M498" s="286">
        <v>2011</v>
      </c>
      <c r="N498" s="285">
        <v>2012</v>
      </c>
      <c r="O498" s="281"/>
    </row>
    <row r="499" spans="1:15" ht="12.75">
      <c r="A499" s="26">
        <v>7</v>
      </c>
      <c r="B499" s="258" t="s">
        <v>1296</v>
      </c>
      <c r="C499" s="14" t="s">
        <v>1297</v>
      </c>
      <c r="D499" s="15">
        <v>24</v>
      </c>
      <c r="E499" s="15">
        <v>581</v>
      </c>
      <c r="F499" s="15">
        <v>581</v>
      </c>
      <c r="G499" s="15"/>
      <c r="H499" s="15">
        <v>581</v>
      </c>
      <c r="I499" s="16">
        <v>9</v>
      </c>
      <c r="J499" s="292">
        <v>1998</v>
      </c>
      <c r="K499" s="286">
        <v>2003</v>
      </c>
      <c r="L499" s="286">
        <v>2009</v>
      </c>
      <c r="M499" s="286">
        <v>2011</v>
      </c>
      <c r="N499" s="285">
        <v>2012</v>
      </c>
      <c r="O499" s="281"/>
    </row>
    <row r="500" spans="1:15" ht="12.75">
      <c r="A500" s="26">
        <v>8</v>
      </c>
      <c r="B500" s="258" t="s">
        <v>1298</v>
      </c>
      <c r="C500" s="14" t="s">
        <v>1299</v>
      </c>
      <c r="D500" s="15">
        <v>79</v>
      </c>
      <c r="E500" s="15">
        <v>2652</v>
      </c>
      <c r="F500" s="15">
        <v>3034</v>
      </c>
      <c r="G500" s="15">
        <v>288</v>
      </c>
      <c r="H500" s="15">
        <v>2746</v>
      </c>
      <c r="I500" s="16">
        <v>186</v>
      </c>
      <c r="J500" s="292">
        <v>1999</v>
      </c>
      <c r="K500" s="286">
        <v>2004</v>
      </c>
      <c r="L500" s="286">
        <v>2010</v>
      </c>
      <c r="M500" s="286">
        <v>2011</v>
      </c>
      <c r="N500" s="285">
        <v>2012</v>
      </c>
      <c r="O500" s="281"/>
    </row>
    <row r="501" spans="1:15" ht="12.75">
      <c r="A501" s="26">
        <v>7</v>
      </c>
      <c r="B501" s="258" t="s">
        <v>1300</v>
      </c>
      <c r="C501" s="14" t="s">
        <v>1301</v>
      </c>
      <c r="D501" s="15">
        <v>13</v>
      </c>
      <c r="E501" s="15">
        <v>234</v>
      </c>
      <c r="F501" s="15">
        <v>237</v>
      </c>
      <c r="G501" s="15"/>
      <c r="H501" s="15">
        <v>237</v>
      </c>
      <c r="I501" s="16">
        <v>44</v>
      </c>
      <c r="J501" s="292">
        <v>1998</v>
      </c>
      <c r="K501" s="286">
        <v>2003</v>
      </c>
      <c r="L501" s="286">
        <v>2009</v>
      </c>
      <c r="M501" s="286">
        <v>2011</v>
      </c>
      <c r="N501" s="285">
        <v>2012</v>
      </c>
      <c r="O501" s="281"/>
    </row>
    <row r="502" spans="1:15" ht="12.75">
      <c r="A502" s="26">
        <v>8</v>
      </c>
      <c r="B502" s="258" t="s">
        <v>1302</v>
      </c>
      <c r="C502" s="14" t="s">
        <v>472</v>
      </c>
      <c r="D502" s="15">
        <v>27</v>
      </c>
      <c r="E502" s="15">
        <v>751</v>
      </c>
      <c r="F502" s="15">
        <v>764</v>
      </c>
      <c r="G502" s="15">
        <v>16</v>
      </c>
      <c r="H502" s="15">
        <v>748</v>
      </c>
      <c r="I502" s="16">
        <v>51</v>
      </c>
      <c r="J502" s="292">
        <v>1998</v>
      </c>
      <c r="K502" s="286">
        <v>2003</v>
      </c>
      <c r="L502" s="286">
        <v>2009</v>
      </c>
      <c r="M502" s="286">
        <v>2011</v>
      </c>
      <c r="N502" s="285">
        <v>2012</v>
      </c>
      <c r="O502" s="281"/>
    </row>
    <row r="503" spans="1:15" ht="12.75">
      <c r="A503" s="26">
        <v>7</v>
      </c>
      <c r="B503" s="258" t="s">
        <v>1303</v>
      </c>
      <c r="C503" s="14" t="s">
        <v>1304</v>
      </c>
      <c r="D503" s="15">
        <v>86</v>
      </c>
      <c r="E503" s="15">
        <v>2047</v>
      </c>
      <c r="F503" s="15">
        <v>2066</v>
      </c>
      <c r="G503" s="15">
        <v>25</v>
      </c>
      <c r="H503" s="15">
        <v>2041</v>
      </c>
      <c r="I503" s="16">
        <v>79</v>
      </c>
      <c r="J503" s="292">
        <v>1998</v>
      </c>
      <c r="K503" s="286">
        <v>2003</v>
      </c>
      <c r="L503" s="286">
        <v>2009</v>
      </c>
      <c r="M503" s="286">
        <v>2011</v>
      </c>
      <c r="N503" s="285">
        <v>2012</v>
      </c>
      <c r="O503" s="281"/>
    </row>
    <row r="504" spans="1:15" ht="12.75">
      <c r="A504" s="26">
        <v>7</v>
      </c>
      <c r="B504" s="258" t="s">
        <v>1305</v>
      </c>
      <c r="C504" s="14" t="s">
        <v>1306</v>
      </c>
      <c r="D504" s="15">
        <v>20</v>
      </c>
      <c r="E504" s="15">
        <v>61</v>
      </c>
      <c r="F504" s="15">
        <v>2503</v>
      </c>
      <c r="G504" s="15">
        <v>2470</v>
      </c>
      <c r="H504" s="15">
        <v>33</v>
      </c>
      <c r="I504" s="16">
        <v>31</v>
      </c>
      <c r="J504" s="292">
        <v>1998</v>
      </c>
      <c r="K504" s="286">
        <v>2003</v>
      </c>
      <c r="L504" s="286">
        <v>2009</v>
      </c>
      <c r="M504" s="286">
        <v>2011</v>
      </c>
      <c r="N504" s="285">
        <v>2012</v>
      </c>
      <c r="O504" s="281"/>
    </row>
    <row r="505" spans="1:15" ht="12.75">
      <c r="A505" s="26">
        <v>8</v>
      </c>
      <c r="B505" s="258" t="s">
        <v>1307</v>
      </c>
      <c r="C505" s="14" t="s">
        <v>1308</v>
      </c>
      <c r="D505" s="15">
        <v>96</v>
      </c>
      <c r="E505" s="15">
        <v>2025</v>
      </c>
      <c r="F505" s="15">
        <v>2048</v>
      </c>
      <c r="G505" s="15">
        <v>37</v>
      </c>
      <c r="H505" s="15">
        <v>2011</v>
      </c>
      <c r="I505" s="16">
        <v>123</v>
      </c>
      <c r="J505" s="292">
        <v>2000</v>
      </c>
      <c r="K505" s="286">
        <v>2004</v>
      </c>
      <c r="L505" s="286">
        <v>2010</v>
      </c>
      <c r="M505" s="286">
        <v>2011</v>
      </c>
      <c r="N505" s="285">
        <v>2012</v>
      </c>
      <c r="O505" s="281"/>
    </row>
    <row r="506" spans="1:15" ht="12.75">
      <c r="A506" s="26">
        <v>8</v>
      </c>
      <c r="B506" s="258" t="s">
        <v>1309</v>
      </c>
      <c r="C506" s="14" t="s">
        <v>1310</v>
      </c>
      <c r="D506" s="15">
        <v>75</v>
      </c>
      <c r="E506" s="15">
        <v>1417</v>
      </c>
      <c r="F506" s="15">
        <v>1423</v>
      </c>
      <c r="G506" s="15">
        <v>12</v>
      </c>
      <c r="H506" s="15">
        <v>1411</v>
      </c>
      <c r="I506" s="16">
        <v>109</v>
      </c>
      <c r="J506" s="292">
        <v>1999</v>
      </c>
      <c r="K506" s="286">
        <v>2004</v>
      </c>
      <c r="L506" s="286">
        <v>2010</v>
      </c>
      <c r="M506" s="286">
        <v>2011</v>
      </c>
      <c r="N506" s="285">
        <v>2012</v>
      </c>
      <c r="O506" s="281"/>
    </row>
    <row r="507" spans="1:15" ht="12.75">
      <c r="A507" s="26">
        <v>8</v>
      </c>
      <c r="B507" s="258" t="s">
        <v>1311</v>
      </c>
      <c r="C507" s="14" t="s">
        <v>1312</v>
      </c>
      <c r="D507" s="15">
        <v>52</v>
      </c>
      <c r="E507" s="15">
        <v>1412</v>
      </c>
      <c r="F507" s="15">
        <v>1423</v>
      </c>
      <c r="G507" s="15">
        <v>16</v>
      </c>
      <c r="H507" s="15">
        <v>1407</v>
      </c>
      <c r="I507" s="16">
        <v>145</v>
      </c>
      <c r="J507" s="292">
        <v>1998</v>
      </c>
      <c r="K507" s="286">
        <v>2003</v>
      </c>
      <c r="L507" s="286">
        <v>2009</v>
      </c>
      <c r="M507" s="286">
        <v>2011</v>
      </c>
      <c r="N507" s="285">
        <v>2012</v>
      </c>
      <c r="O507" s="281"/>
    </row>
    <row r="508" spans="1:15" ht="12.75">
      <c r="A508" s="26">
        <v>8</v>
      </c>
      <c r="B508" s="258" t="s">
        <v>1313</v>
      </c>
      <c r="C508" s="14" t="s">
        <v>1314</v>
      </c>
      <c r="D508" s="15">
        <v>98</v>
      </c>
      <c r="E508" s="15">
        <v>2353</v>
      </c>
      <c r="F508" s="15">
        <v>2386</v>
      </c>
      <c r="G508" s="15">
        <v>32</v>
      </c>
      <c r="H508" s="15">
        <v>2354</v>
      </c>
      <c r="I508" s="16">
        <v>127</v>
      </c>
      <c r="J508" s="292">
        <v>1998</v>
      </c>
      <c r="K508" s="286">
        <v>2003</v>
      </c>
      <c r="L508" s="286">
        <v>2009</v>
      </c>
      <c r="M508" s="286">
        <v>2011</v>
      </c>
      <c r="N508" s="285">
        <v>2012</v>
      </c>
      <c r="O508" s="281"/>
    </row>
    <row r="509" spans="1:15" ht="12.75">
      <c r="A509" s="26">
        <v>8</v>
      </c>
      <c r="B509" s="258" t="s">
        <v>1315</v>
      </c>
      <c r="C509" s="14" t="s">
        <v>1124</v>
      </c>
      <c r="D509" s="15">
        <v>77</v>
      </c>
      <c r="E509" s="15">
        <v>1827</v>
      </c>
      <c r="F509" s="15">
        <v>1842</v>
      </c>
      <c r="G509" s="15">
        <v>20</v>
      </c>
      <c r="H509" s="15">
        <v>1822</v>
      </c>
      <c r="I509" s="16">
        <v>137</v>
      </c>
      <c r="J509" s="292">
        <v>2000</v>
      </c>
      <c r="K509" s="286">
        <v>2004</v>
      </c>
      <c r="L509" s="286">
        <v>2010</v>
      </c>
      <c r="M509" s="286">
        <v>2011</v>
      </c>
      <c r="N509" s="285">
        <v>2012</v>
      </c>
      <c r="O509" s="281"/>
    </row>
    <row r="510" spans="1:15" ht="12.75">
      <c r="A510" s="26">
        <v>8</v>
      </c>
      <c r="B510" s="258" t="s">
        <v>1316</v>
      </c>
      <c r="C510" s="14" t="s">
        <v>1314</v>
      </c>
      <c r="D510" s="15">
        <v>44</v>
      </c>
      <c r="E510" s="15">
        <v>1035</v>
      </c>
      <c r="F510" s="15">
        <v>1052</v>
      </c>
      <c r="G510" s="15">
        <v>26</v>
      </c>
      <c r="H510" s="15">
        <v>1026</v>
      </c>
      <c r="I510" s="16">
        <v>76</v>
      </c>
      <c r="J510" s="292">
        <v>2000</v>
      </c>
      <c r="K510" s="286">
        <v>2004</v>
      </c>
      <c r="L510" s="286">
        <v>2010</v>
      </c>
      <c r="M510" s="286">
        <v>2011</v>
      </c>
      <c r="N510" s="285">
        <v>2012</v>
      </c>
      <c r="O510" s="281"/>
    </row>
    <row r="511" spans="1:15" ht="12.75">
      <c r="A511" s="26">
        <v>8</v>
      </c>
      <c r="B511" s="258" t="s">
        <v>1317</v>
      </c>
      <c r="C511" s="14" t="s">
        <v>1318</v>
      </c>
      <c r="D511" s="15">
        <v>1</v>
      </c>
      <c r="E511" s="15">
        <v>6</v>
      </c>
      <c r="F511" s="15">
        <v>6</v>
      </c>
      <c r="G511" s="15"/>
      <c r="H511" s="15">
        <v>6</v>
      </c>
      <c r="I511" s="16">
        <v>4</v>
      </c>
      <c r="J511" s="292">
        <v>2000</v>
      </c>
      <c r="K511" s="286">
        <v>2004</v>
      </c>
      <c r="L511" s="286">
        <v>2010</v>
      </c>
      <c r="M511" s="286">
        <v>2011</v>
      </c>
      <c r="N511" s="285">
        <v>2012</v>
      </c>
      <c r="O511" s="281"/>
    </row>
    <row r="512" spans="1:15" ht="12.75">
      <c r="A512" s="26">
        <v>7</v>
      </c>
      <c r="B512" s="258" t="s">
        <v>1319</v>
      </c>
      <c r="C512" s="14" t="s">
        <v>2709</v>
      </c>
      <c r="D512" s="15">
        <v>36</v>
      </c>
      <c r="E512" s="15">
        <v>711</v>
      </c>
      <c r="F512" s="15">
        <v>2822</v>
      </c>
      <c r="G512" s="15">
        <v>1918</v>
      </c>
      <c r="H512" s="15">
        <v>904</v>
      </c>
      <c r="I512" s="16">
        <v>120</v>
      </c>
      <c r="J512" s="292">
        <v>1998</v>
      </c>
      <c r="K512" s="286">
        <v>2003</v>
      </c>
      <c r="L512" s="286">
        <v>2009</v>
      </c>
      <c r="M512" s="286">
        <v>2011</v>
      </c>
      <c r="N512" s="285">
        <v>2012</v>
      </c>
      <c r="O512" s="281"/>
    </row>
    <row r="513" spans="1:15" ht="12.75">
      <c r="A513" s="26">
        <v>8</v>
      </c>
      <c r="B513" s="258" t="s">
        <v>1320</v>
      </c>
      <c r="C513" s="14" t="s">
        <v>1321</v>
      </c>
      <c r="D513" s="15">
        <v>38</v>
      </c>
      <c r="E513" s="15">
        <v>709</v>
      </c>
      <c r="F513" s="15">
        <v>713</v>
      </c>
      <c r="G513" s="15">
        <v>5</v>
      </c>
      <c r="H513" s="15">
        <v>708</v>
      </c>
      <c r="I513" s="16">
        <v>52</v>
      </c>
      <c r="J513" s="292">
        <v>2000</v>
      </c>
      <c r="K513" s="286">
        <v>2004</v>
      </c>
      <c r="L513" s="286">
        <v>2010</v>
      </c>
      <c r="M513" s="286">
        <v>2011</v>
      </c>
      <c r="N513" s="285">
        <v>2012</v>
      </c>
      <c r="O513" s="281"/>
    </row>
    <row r="514" spans="1:15" ht="12.75">
      <c r="A514" s="26">
        <v>8</v>
      </c>
      <c r="B514" s="258" t="s">
        <v>1322</v>
      </c>
      <c r="C514" s="14" t="s">
        <v>1323</v>
      </c>
      <c r="D514" s="15">
        <v>54</v>
      </c>
      <c r="E514" s="15">
        <v>1024</v>
      </c>
      <c r="F514" s="15">
        <v>2483</v>
      </c>
      <c r="G514" s="15">
        <v>1521</v>
      </c>
      <c r="H514" s="15">
        <v>962</v>
      </c>
      <c r="I514" s="16">
        <v>33</v>
      </c>
      <c r="J514" s="292">
        <v>2000</v>
      </c>
      <c r="K514" s="286">
        <v>2004</v>
      </c>
      <c r="L514" s="286">
        <v>2010</v>
      </c>
      <c r="M514" s="286">
        <v>2011</v>
      </c>
      <c r="N514" s="285">
        <v>2012</v>
      </c>
      <c r="O514" s="281"/>
    </row>
    <row r="515" spans="1:15" ht="12.75">
      <c r="A515" s="26">
        <v>8</v>
      </c>
      <c r="B515" s="258" t="s">
        <v>1324</v>
      </c>
      <c r="C515" s="14" t="s">
        <v>1325</v>
      </c>
      <c r="D515" s="15">
        <v>35</v>
      </c>
      <c r="E515" s="15">
        <v>825</v>
      </c>
      <c r="F515" s="15">
        <v>827</v>
      </c>
      <c r="G515" s="15"/>
      <c r="H515" s="15">
        <v>827</v>
      </c>
      <c r="I515" s="16">
        <v>58</v>
      </c>
      <c r="J515" s="292">
        <v>2000</v>
      </c>
      <c r="K515" s="286">
        <v>2004</v>
      </c>
      <c r="L515" s="286">
        <v>2010</v>
      </c>
      <c r="M515" s="286">
        <v>2011</v>
      </c>
      <c r="N515" s="285">
        <v>2012</v>
      </c>
      <c r="O515" s="281"/>
    </row>
    <row r="516" spans="1:15" ht="12.75">
      <c r="A516" s="26">
        <v>8</v>
      </c>
      <c r="B516" s="258" t="s">
        <v>1326</v>
      </c>
      <c r="C516" s="14" t="s">
        <v>1327</v>
      </c>
      <c r="D516" s="15">
        <v>82</v>
      </c>
      <c r="E516" s="15">
        <v>2437</v>
      </c>
      <c r="F516" s="15">
        <v>2452</v>
      </c>
      <c r="G516" s="15">
        <v>6</v>
      </c>
      <c r="H516" s="15">
        <v>2446</v>
      </c>
      <c r="I516" s="16">
        <v>96</v>
      </c>
      <c r="J516" s="292">
        <v>2000</v>
      </c>
      <c r="K516" s="286">
        <v>2004</v>
      </c>
      <c r="L516" s="286">
        <v>2010</v>
      </c>
      <c r="M516" s="286">
        <v>2011</v>
      </c>
      <c r="N516" s="285">
        <v>2012</v>
      </c>
      <c r="O516" s="281"/>
    </row>
    <row r="517" spans="1:15" ht="12.75">
      <c r="A517" s="26">
        <v>8</v>
      </c>
      <c r="B517" s="258" t="s">
        <v>1328</v>
      </c>
      <c r="C517" s="14" t="s">
        <v>1329</v>
      </c>
      <c r="D517" s="15">
        <v>89</v>
      </c>
      <c r="E517" s="15">
        <v>2084</v>
      </c>
      <c r="F517" s="15">
        <v>2106</v>
      </c>
      <c r="G517" s="15">
        <v>14</v>
      </c>
      <c r="H517" s="15">
        <v>2092</v>
      </c>
      <c r="I517" s="16">
        <v>276</v>
      </c>
      <c r="J517" s="292">
        <v>2000</v>
      </c>
      <c r="K517" s="286">
        <v>2004</v>
      </c>
      <c r="L517" s="286">
        <v>2010</v>
      </c>
      <c r="M517" s="286">
        <v>2011</v>
      </c>
      <c r="N517" s="285">
        <v>2012</v>
      </c>
      <c r="O517" s="281"/>
    </row>
    <row r="518" spans="1:15" ht="12.75">
      <c r="A518" s="26">
        <v>7</v>
      </c>
      <c r="B518" s="258" t="s">
        <v>1330</v>
      </c>
      <c r="C518" s="14" t="s">
        <v>1331</v>
      </c>
      <c r="D518" s="15">
        <v>69</v>
      </c>
      <c r="E518" s="15">
        <v>1603</v>
      </c>
      <c r="F518" s="15">
        <v>1728</v>
      </c>
      <c r="G518" s="15">
        <v>50</v>
      </c>
      <c r="H518" s="15">
        <v>1678</v>
      </c>
      <c r="I518" s="16">
        <v>95</v>
      </c>
      <c r="J518" s="292">
        <v>1998</v>
      </c>
      <c r="K518" s="286">
        <v>2003</v>
      </c>
      <c r="L518" s="286">
        <v>2009</v>
      </c>
      <c r="M518" s="286">
        <v>2011</v>
      </c>
      <c r="N518" s="285">
        <v>2012</v>
      </c>
      <c r="O518" s="281"/>
    </row>
    <row r="519" spans="1:15" ht="12.75">
      <c r="A519" s="26">
        <v>7</v>
      </c>
      <c r="B519" s="258" t="s">
        <v>1332</v>
      </c>
      <c r="C519" s="14" t="s">
        <v>1333</v>
      </c>
      <c r="D519" s="15">
        <v>61</v>
      </c>
      <c r="E519" s="15">
        <v>1231</v>
      </c>
      <c r="F519" s="15">
        <v>1248</v>
      </c>
      <c r="G519" s="15">
        <v>10</v>
      </c>
      <c r="H519" s="15">
        <v>1238</v>
      </c>
      <c r="I519" s="16">
        <v>225</v>
      </c>
      <c r="J519" s="292">
        <v>1999</v>
      </c>
      <c r="K519" s="286">
        <v>2004</v>
      </c>
      <c r="L519" s="286">
        <v>2010</v>
      </c>
      <c r="M519" s="286">
        <v>2011</v>
      </c>
      <c r="N519" s="285">
        <v>2012</v>
      </c>
      <c r="O519" s="281"/>
    </row>
    <row r="520" spans="1:15" ht="12.75">
      <c r="A520" s="26">
        <v>7</v>
      </c>
      <c r="B520" s="258" t="s">
        <v>1334</v>
      </c>
      <c r="C520" s="14" t="s">
        <v>1335</v>
      </c>
      <c r="D520" s="15">
        <v>6</v>
      </c>
      <c r="E520" s="15">
        <v>83</v>
      </c>
      <c r="F520" s="15">
        <v>83</v>
      </c>
      <c r="G520" s="15"/>
      <c r="H520" s="15">
        <v>83</v>
      </c>
      <c r="I520" s="16">
        <v>21</v>
      </c>
      <c r="J520" s="292">
        <v>1999</v>
      </c>
      <c r="K520" s="286">
        <v>2004</v>
      </c>
      <c r="L520" s="286">
        <v>2010</v>
      </c>
      <c r="M520" s="286">
        <v>2011</v>
      </c>
      <c r="N520" s="285">
        <v>2012</v>
      </c>
      <c r="O520" s="281"/>
    </row>
    <row r="521" spans="1:15" ht="12.75">
      <c r="A521" s="26">
        <v>7</v>
      </c>
      <c r="B521" s="258" t="s">
        <v>1336</v>
      </c>
      <c r="C521" s="14" t="s">
        <v>1337</v>
      </c>
      <c r="D521" s="15">
        <v>72</v>
      </c>
      <c r="E521" s="15">
        <v>1447</v>
      </c>
      <c r="F521" s="15">
        <v>1471</v>
      </c>
      <c r="G521" s="15">
        <v>12</v>
      </c>
      <c r="H521" s="15">
        <v>1459</v>
      </c>
      <c r="I521" s="16">
        <v>163</v>
      </c>
      <c r="J521" s="292">
        <v>1998</v>
      </c>
      <c r="K521" s="286">
        <v>2003</v>
      </c>
      <c r="L521" s="286">
        <v>2009</v>
      </c>
      <c r="M521" s="286">
        <v>2011</v>
      </c>
      <c r="N521" s="285">
        <v>2012</v>
      </c>
      <c r="O521" s="281"/>
    </row>
    <row r="522" spans="1:15" ht="12.75">
      <c r="A522" s="26">
        <v>8</v>
      </c>
      <c r="B522" s="258" t="s">
        <v>1338</v>
      </c>
      <c r="C522" s="14" t="s">
        <v>753</v>
      </c>
      <c r="D522" s="15">
        <v>12</v>
      </c>
      <c r="E522" s="15">
        <v>297</v>
      </c>
      <c r="F522" s="15">
        <v>319</v>
      </c>
      <c r="G522" s="15">
        <v>2</v>
      </c>
      <c r="H522" s="15">
        <v>317</v>
      </c>
      <c r="I522" s="16">
        <v>45</v>
      </c>
      <c r="J522" s="292">
        <v>1998</v>
      </c>
      <c r="K522" s="286">
        <v>2003</v>
      </c>
      <c r="L522" s="286">
        <v>2009</v>
      </c>
      <c r="M522" s="286">
        <v>2011</v>
      </c>
      <c r="N522" s="285">
        <v>2012</v>
      </c>
      <c r="O522" s="281"/>
    </row>
    <row r="523" spans="1:15" ht="12.75">
      <c r="A523" s="26">
        <v>8</v>
      </c>
      <c r="B523" s="258" t="s">
        <v>1339</v>
      </c>
      <c r="C523" s="14" t="s">
        <v>1079</v>
      </c>
      <c r="D523" s="15">
        <v>61</v>
      </c>
      <c r="E523" s="15">
        <v>1351</v>
      </c>
      <c r="F523" s="15">
        <v>7740</v>
      </c>
      <c r="G523" s="15">
        <v>6407</v>
      </c>
      <c r="H523" s="15">
        <v>1333</v>
      </c>
      <c r="I523" s="16">
        <v>315</v>
      </c>
      <c r="J523" s="292">
        <v>1999</v>
      </c>
      <c r="K523" s="286">
        <v>2004</v>
      </c>
      <c r="L523" s="286">
        <v>2010</v>
      </c>
      <c r="M523" s="286">
        <v>2011</v>
      </c>
      <c r="N523" s="285">
        <v>2012</v>
      </c>
      <c r="O523" s="281"/>
    </row>
    <row r="524" spans="1:15" ht="12.75">
      <c r="A524" s="26">
        <v>7</v>
      </c>
      <c r="B524" s="258" t="s">
        <v>1340</v>
      </c>
      <c r="C524" s="14" t="s">
        <v>1341</v>
      </c>
      <c r="D524" s="15">
        <v>37</v>
      </c>
      <c r="E524" s="15">
        <v>951</v>
      </c>
      <c r="F524" s="15">
        <v>1054</v>
      </c>
      <c r="G524" s="15">
        <v>115</v>
      </c>
      <c r="H524" s="15">
        <v>939</v>
      </c>
      <c r="I524" s="16">
        <v>93</v>
      </c>
      <c r="J524" s="292">
        <v>2000</v>
      </c>
      <c r="K524" s="286">
        <v>2005</v>
      </c>
      <c r="L524" s="286">
        <v>2010</v>
      </c>
      <c r="M524" s="286">
        <v>2011</v>
      </c>
      <c r="N524" s="285">
        <v>2012</v>
      </c>
      <c r="O524" s="281"/>
    </row>
    <row r="525" spans="1:15" ht="12.75">
      <c r="A525" s="26">
        <v>7</v>
      </c>
      <c r="B525" s="258" t="s">
        <v>1342</v>
      </c>
      <c r="C525" s="14" t="s">
        <v>1343</v>
      </c>
      <c r="D525" s="15">
        <v>38</v>
      </c>
      <c r="E525" s="15">
        <v>452</v>
      </c>
      <c r="F525" s="15">
        <v>6469</v>
      </c>
      <c r="G525" s="15">
        <v>6029</v>
      </c>
      <c r="H525" s="15">
        <v>440</v>
      </c>
      <c r="I525" s="16">
        <v>101</v>
      </c>
      <c r="J525" s="292">
        <v>1999</v>
      </c>
      <c r="K525" s="286">
        <v>2004</v>
      </c>
      <c r="L525" s="286">
        <v>2010</v>
      </c>
      <c r="M525" s="286">
        <v>2011</v>
      </c>
      <c r="N525" s="285">
        <v>2012</v>
      </c>
      <c r="O525" s="281"/>
    </row>
    <row r="526" spans="1:15" ht="12.75">
      <c r="A526" s="26">
        <v>7</v>
      </c>
      <c r="B526" s="258" t="s">
        <v>1344</v>
      </c>
      <c r="C526" s="14" t="s">
        <v>1345</v>
      </c>
      <c r="D526" s="15">
        <v>75</v>
      </c>
      <c r="E526" s="15">
        <v>1603</v>
      </c>
      <c r="F526" s="15">
        <v>5410</v>
      </c>
      <c r="G526" s="15">
        <v>3807</v>
      </c>
      <c r="H526" s="15">
        <v>1603</v>
      </c>
      <c r="I526" s="16">
        <v>274</v>
      </c>
      <c r="J526" s="292">
        <v>2000</v>
      </c>
      <c r="K526" s="286">
        <v>2005</v>
      </c>
      <c r="L526" s="286">
        <v>2010</v>
      </c>
      <c r="M526" s="286">
        <v>2011</v>
      </c>
      <c r="N526" s="285">
        <v>2012</v>
      </c>
      <c r="O526" s="281"/>
    </row>
    <row r="527" spans="1:15" ht="12.75">
      <c r="A527" s="26">
        <v>7</v>
      </c>
      <c r="B527" s="258" t="s">
        <v>1346</v>
      </c>
      <c r="C527" s="14" t="s">
        <v>500</v>
      </c>
      <c r="D527" s="15">
        <v>37</v>
      </c>
      <c r="E527" s="15">
        <v>665</v>
      </c>
      <c r="F527" s="15">
        <v>2153</v>
      </c>
      <c r="G527" s="15">
        <v>1500</v>
      </c>
      <c r="H527" s="15">
        <v>653</v>
      </c>
      <c r="I527" s="16">
        <v>26</v>
      </c>
      <c r="J527" s="292">
        <v>1999</v>
      </c>
      <c r="K527" s="286">
        <v>2004</v>
      </c>
      <c r="L527" s="286">
        <v>2010</v>
      </c>
      <c r="M527" s="286">
        <v>2011</v>
      </c>
      <c r="N527" s="285">
        <v>2012</v>
      </c>
      <c r="O527" s="281"/>
    </row>
    <row r="528" spans="1:15" ht="12.75">
      <c r="A528" s="26">
        <v>7</v>
      </c>
      <c r="B528" s="258" t="s">
        <v>1347</v>
      </c>
      <c r="C528" s="14" t="s">
        <v>1348</v>
      </c>
      <c r="D528" s="15">
        <v>94</v>
      </c>
      <c r="E528" s="15">
        <v>2295</v>
      </c>
      <c r="F528" s="15">
        <v>2331</v>
      </c>
      <c r="G528" s="15">
        <v>62</v>
      </c>
      <c r="H528" s="15">
        <v>2269</v>
      </c>
      <c r="I528" s="16">
        <v>145</v>
      </c>
      <c r="J528" s="292">
        <v>1999</v>
      </c>
      <c r="K528" s="286">
        <v>2004</v>
      </c>
      <c r="L528" s="286">
        <v>2010</v>
      </c>
      <c r="M528" s="286">
        <v>2011</v>
      </c>
      <c r="N528" s="285">
        <v>2012</v>
      </c>
      <c r="O528" s="281"/>
    </row>
    <row r="529" spans="1:15" ht="12.75">
      <c r="A529" s="26">
        <v>7</v>
      </c>
      <c r="B529" s="258" t="s">
        <v>1349</v>
      </c>
      <c r="C529" s="14" t="s">
        <v>1350</v>
      </c>
      <c r="D529" s="15">
        <v>49</v>
      </c>
      <c r="E529" s="15">
        <v>1557</v>
      </c>
      <c r="F529" s="15">
        <v>3362</v>
      </c>
      <c r="G529" s="15">
        <v>1818</v>
      </c>
      <c r="H529" s="15">
        <v>1544</v>
      </c>
      <c r="I529" s="16">
        <v>176</v>
      </c>
      <c r="J529" s="292">
        <v>1999</v>
      </c>
      <c r="K529" s="286">
        <v>2004</v>
      </c>
      <c r="L529" s="286">
        <v>2010</v>
      </c>
      <c r="M529" s="286">
        <v>2011</v>
      </c>
      <c r="N529" s="285">
        <v>2012</v>
      </c>
      <c r="O529" s="281"/>
    </row>
    <row r="530" spans="1:15" ht="12.75">
      <c r="A530" s="26">
        <v>7</v>
      </c>
      <c r="B530" s="258" t="s">
        <v>1351</v>
      </c>
      <c r="C530" s="14" t="s">
        <v>1352</v>
      </c>
      <c r="D530" s="15">
        <v>23</v>
      </c>
      <c r="E530" s="15">
        <v>1165</v>
      </c>
      <c r="F530" s="15">
        <v>1210</v>
      </c>
      <c r="G530" s="15">
        <v>46</v>
      </c>
      <c r="H530" s="15">
        <v>1164</v>
      </c>
      <c r="I530" s="16">
        <v>26</v>
      </c>
      <c r="J530" s="292">
        <v>1993</v>
      </c>
      <c r="K530" s="286">
        <v>2000</v>
      </c>
      <c r="L530" s="286">
        <v>2004</v>
      </c>
      <c r="M530" s="286">
        <v>2010</v>
      </c>
      <c r="N530" s="286">
        <v>2011</v>
      </c>
      <c r="O530" s="283">
        <v>2012</v>
      </c>
    </row>
    <row r="531" spans="1:15" ht="12.75">
      <c r="A531" s="26">
        <v>7</v>
      </c>
      <c r="B531" s="258" t="s">
        <v>1353</v>
      </c>
      <c r="C531" s="14" t="s">
        <v>1092</v>
      </c>
      <c r="D531" s="15">
        <v>90</v>
      </c>
      <c r="E531" s="15">
        <v>4064</v>
      </c>
      <c r="F531" s="15">
        <v>5665</v>
      </c>
      <c r="G531" s="15">
        <v>1614</v>
      </c>
      <c r="H531" s="15">
        <v>4051</v>
      </c>
      <c r="I531" s="16">
        <v>216</v>
      </c>
      <c r="J531" s="292">
        <v>1993</v>
      </c>
      <c r="K531" s="286">
        <v>2001</v>
      </c>
      <c r="L531" s="286">
        <v>2004</v>
      </c>
      <c r="M531" s="286">
        <v>2010</v>
      </c>
      <c r="N531" s="286">
        <v>2011</v>
      </c>
      <c r="O531" s="283">
        <v>2012</v>
      </c>
    </row>
    <row r="532" spans="1:15" ht="12.75">
      <c r="A532" s="26">
        <v>7</v>
      </c>
      <c r="B532" s="258" t="s">
        <v>1354</v>
      </c>
      <c r="C532" s="14" t="s">
        <v>1355</v>
      </c>
      <c r="D532" s="15">
        <v>39</v>
      </c>
      <c r="E532" s="15">
        <v>123</v>
      </c>
      <c r="F532" s="15">
        <v>5279</v>
      </c>
      <c r="G532" s="15">
        <v>5186</v>
      </c>
      <c r="H532" s="15">
        <v>93</v>
      </c>
      <c r="I532" s="16">
        <v>86</v>
      </c>
      <c r="J532" s="292">
        <v>1993</v>
      </c>
      <c r="K532" s="286">
        <v>2001</v>
      </c>
      <c r="L532" s="286">
        <v>2004</v>
      </c>
      <c r="M532" s="286">
        <v>2010</v>
      </c>
      <c r="N532" s="286">
        <v>2011</v>
      </c>
      <c r="O532" s="283">
        <v>2012</v>
      </c>
    </row>
    <row r="533" spans="1:15" ht="12.75">
      <c r="A533" s="26">
        <v>7</v>
      </c>
      <c r="B533" s="258" t="s">
        <v>1356</v>
      </c>
      <c r="C533" s="14" t="s">
        <v>1357</v>
      </c>
      <c r="D533" s="15">
        <v>72</v>
      </c>
      <c r="E533" s="15">
        <v>1563</v>
      </c>
      <c r="F533" s="15">
        <v>1729</v>
      </c>
      <c r="G533" s="15">
        <v>151</v>
      </c>
      <c r="H533" s="15">
        <v>1578</v>
      </c>
      <c r="I533" s="16">
        <v>247</v>
      </c>
      <c r="J533" s="292">
        <v>1993</v>
      </c>
      <c r="K533" s="286">
        <v>2001</v>
      </c>
      <c r="L533" s="286">
        <v>2004</v>
      </c>
      <c r="M533" s="286">
        <v>2010</v>
      </c>
      <c r="N533" s="286">
        <v>2011</v>
      </c>
      <c r="O533" s="283">
        <v>2012</v>
      </c>
    </row>
    <row r="534" spans="1:15" ht="12.75">
      <c r="A534" s="26">
        <v>7</v>
      </c>
      <c r="B534" s="258" t="s">
        <v>1358</v>
      </c>
      <c r="C534" s="14" t="s">
        <v>1359</v>
      </c>
      <c r="D534" s="15">
        <v>63</v>
      </c>
      <c r="E534" s="15">
        <v>1039</v>
      </c>
      <c r="F534" s="15">
        <v>1055</v>
      </c>
      <c r="G534" s="15">
        <v>4</v>
      </c>
      <c r="H534" s="15">
        <v>1051</v>
      </c>
      <c r="I534" s="16">
        <v>56</v>
      </c>
      <c r="J534" s="292">
        <v>1995</v>
      </c>
      <c r="K534" s="286">
        <v>2001</v>
      </c>
      <c r="L534" s="286">
        <v>2004</v>
      </c>
      <c r="M534" s="286">
        <v>2010</v>
      </c>
      <c r="N534" s="286">
        <v>2011</v>
      </c>
      <c r="O534" s="283">
        <v>2012</v>
      </c>
    </row>
    <row r="535" spans="1:15" ht="12.75">
      <c r="A535" s="26">
        <v>7</v>
      </c>
      <c r="B535" s="258" t="s">
        <v>1360</v>
      </c>
      <c r="C535" s="14" t="s">
        <v>1361</v>
      </c>
      <c r="D535" s="15">
        <v>24</v>
      </c>
      <c r="E535" s="15">
        <v>213</v>
      </c>
      <c r="F535" s="15">
        <v>2943</v>
      </c>
      <c r="G535" s="15">
        <v>2740</v>
      </c>
      <c r="H535" s="15">
        <v>203</v>
      </c>
      <c r="I535" s="16">
        <v>201</v>
      </c>
      <c r="J535" s="292">
        <v>1994</v>
      </c>
      <c r="K535" s="286">
        <v>2001</v>
      </c>
      <c r="L535" s="286">
        <v>2004</v>
      </c>
      <c r="M535" s="286">
        <v>2010</v>
      </c>
      <c r="N535" s="286">
        <v>2011</v>
      </c>
      <c r="O535" s="283">
        <v>2012</v>
      </c>
    </row>
    <row r="536" spans="1:15" ht="12.75">
      <c r="A536" s="26">
        <v>12</v>
      </c>
      <c r="B536" s="258" t="s">
        <v>1362</v>
      </c>
      <c r="C536" s="14" t="s">
        <v>1363</v>
      </c>
      <c r="D536" s="15">
        <v>47</v>
      </c>
      <c r="E536" s="15">
        <v>1025</v>
      </c>
      <c r="F536" s="15">
        <v>2629</v>
      </c>
      <c r="G536" s="15">
        <v>1678</v>
      </c>
      <c r="H536" s="15">
        <v>951</v>
      </c>
      <c r="I536" s="16">
        <v>46</v>
      </c>
      <c r="J536" s="292">
        <v>1993</v>
      </c>
      <c r="K536" s="286">
        <v>2001</v>
      </c>
      <c r="L536" s="286">
        <v>2004</v>
      </c>
      <c r="M536" s="286">
        <v>2010</v>
      </c>
      <c r="N536" s="286">
        <v>2011</v>
      </c>
      <c r="O536" s="283">
        <v>2012</v>
      </c>
    </row>
    <row r="537" spans="1:15" ht="12.75">
      <c r="A537" s="26">
        <v>12</v>
      </c>
      <c r="B537" s="258" t="s">
        <v>1364</v>
      </c>
      <c r="C537" s="14" t="s">
        <v>1365</v>
      </c>
      <c r="D537" s="15">
        <v>65</v>
      </c>
      <c r="E537" s="15">
        <v>1080</v>
      </c>
      <c r="F537" s="15">
        <v>6067</v>
      </c>
      <c r="G537" s="15">
        <v>5016</v>
      </c>
      <c r="H537" s="15">
        <v>1051</v>
      </c>
      <c r="I537" s="16">
        <v>64</v>
      </c>
      <c r="J537" s="292">
        <v>2000</v>
      </c>
      <c r="K537" s="286">
        <v>2004</v>
      </c>
      <c r="L537" s="286">
        <v>2010</v>
      </c>
      <c r="M537" s="286">
        <v>2011</v>
      </c>
      <c r="N537" s="285">
        <v>2012</v>
      </c>
      <c r="O537" s="281"/>
    </row>
    <row r="538" spans="1:15" ht="12.75">
      <c r="A538" s="26">
        <v>12</v>
      </c>
      <c r="B538" s="258" t="s">
        <v>1366</v>
      </c>
      <c r="C538" s="14" t="s">
        <v>1367</v>
      </c>
      <c r="D538" s="15">
        <v>29</v>
      </c>
      <c r="E538" s="15">
        <v>647</v>
      </c>
      <c r="F538" s="15">
        <v>2675</v>
      </c>
      <c r="G538" s="15">
        <v>2068</v>
      </c>
      <c r="H538" s="15">
        <v>607</v>
      </c>
      <c r="I538" s="16">
        <v>112</v>
      </c>
      <c r="J538" s="292">
        <v>2000</v>
      </c>
      <c r="K538" s="286">
        <v>2004</v>
      </c>
      <c r="L538" s="286">
        <v>2010</v>
      </c>
      <c r="M538" s="286">
        <v>2011</v>
      </c>
      <c r="N538" s="285">
        <v>2012</v>
      </c>
      <c r="O538" s="281"/>
    </row>
    <row r="539" spans="1:15" ht="12.75">
      <c r="A539" s="26">
        <v>12</v>
      </c>
      <c r="B539" s="258" t="s">
        <v>1368</v>
      </c>
      <c r="C539" s="14" t="s">
        <v>1369</v>
      </c>
      <c r="D539" s="15">
        <v>22</v>
      </c>
      <c r="E539" s="15">
        <v>453</v>
      </c>
      <c r="F539" s="15">
        <v>476</v>
      </c>
      <c r="G539" s="15">
        <v>26</v>
      </c>
      <c r="H539" s="15">
        <v>450</v>
      </c>
      <c r="I539" s="16">
        <v>144</v>
      </c>
      <c r="J539" s="292">
        <v>1992</v>
      </c>
      <c r="K539" s="286">
        <v>2000</v>
      </c>
      <c r="L539" s="286">
        <v>2004</v>
      </c>
      <c r="M539" s="286">
        <v>2010</v>
      </c>
      <c r="N539" s="286">
        <v>2011</v>
      </c>
      <c r="O539" s="283">
        <v>2012</v>
      </c>
    </row>
    <row r="540" spans="1:15" ht="12.75">
      <c r="A540" s="26">
        <v>13</v>
      </c>
      <c r="B540" s="258" t="s">
        <v>1370</v>
      </c>
      <c r="C540" s="14" t="s">
        <v>1371</v>
      </c>
      <c r="D540" s="15">
        <v>25</v>
      </c>
      <c r="E540" s="15">
        <v>402</v>
      </c>
      <c r="F540" s="15">
        <v>1900</v>
      </c>
      <c r="G540" s="15">
        <v>1608</v>
      </c>
      <c r="H540" s="15">
        <v>292</v>
      </c>
      <c r="I540" s="16">
        <v>25</v>
      </c>
      <c r="J540" s="292">
        <v>1992</v>
      </c>
      <c r="K540" s="286">
        <v>2000</v>
      </c>
      <c r="L540" s="286">
        <v>2004</v>
      </c>
      <c r="M540" s="286">
        <v>2010</v>
      </c>
      <c r="N540" s="286">
        <v>2011</v>
      </c>
      <c r="O540" s="283">
        <v>2012</v>
      </c>
    </row>
    <row r="541" spans="1:15" ht="12.75">
      <c r="A541" s="26">
        <v>13</v>
      </c>
      <c r="B541" s="258" t="s">
        <v>1372</v>
      </c>
      <c r="C541" s="14" t="s">
        <v>1373</v>
      </c>
      <c r="D541" s="15">
        <v>60</v>
      </c>
      <c r="E541" s="15">
        <v>670</v>
      </c>
      <c r="F541" s="15">
        <v>4956</v>
      </c>
      <c r="G541" s="15">
        <v>4570</v>
      </c>
      <c r="H541" s="15">
        <v>386</v>
      </c>
      <c r="I541" s="16">
        <v>30</v>
      </c>
      <c r="J541" s="292">
        <v>2000</v>
      </c>
      <c r="K541" s="286">
        <v>2004</v>
      </c>
      <c r="L541" s="286">
        <v>2010</v>
      </c>
      <c r="M541" s="286">
        <v>2011</v>
      </c>
      <c r="N541" s="285">
        <v>2012</v>
      </c>
      <c r="O541" s="281"/>
    </row>
    <row r="542" spans="1:15" ht="12.75">
      <c r="A542" s="26">
        <v>13</v>
      </c>
      <c r="B542" s="258" t="s">
        <v>1374</v>
      </c>
      <c r="C542" s="14" t="s">
        <v>1375</v>
      </c>
      <c r="D542" s="15">
        <v>30</v>
      </c>
      <c r="E542" s="15">
        <v>334</v>
      </c>
      <c r="F542" s="15">
        <v>1077</v>
      </c>
      <c r="G542" s="15">
        <v>785</v>
      </c>
      <c r="H542" s="15">
        <v>292</v>
      </c>
      <c r="I542" s="16">
        <v>19</v>
      </c>
      <c r="J542" s="292">
        <v>1994</v>
      </c>
      <c r="K542" s="286">
        <v>2001</v>
      </c>
      <c r="L542" s="286">
        <v>2004</v>
      </c>
      <c r="M542" s="286">
        <v>2010</v>
      </c>
      <c r="N542" s="286">
        <v>2011</v>
      </c>
      <c r="O542" s="283">
        <v>2012</v>
      </c>
    </row>
    <row r="543" spans="1:15" ht="12.75">
      <c r="A543" s="26">
        <v>13</v>
      </c>
      <c r="B543" s="258" t="s">
        <v>1376</v>
      </c>
      <c r="C543" s="14" t="s">
        <v>1377</v>
      </c>
      <c r="D543" s="15">
        <v>2</v>
      </c>
      <c r="E543" s="15">
        <v>2</v>
      </c>
      <c r="F543" s="15">
        <v>2</v>
      </c>
      <c r="G543" s="15"/>
      <c r="H543" s="15">
        <v>2</v>
      </c>
      <c r="I543" s="16">
        <v>1</v>
      </c>
      <c r="J543" s="292">
        <v>2000</v>
      </c>
      <c r="K543" s="286">
        <v>2004</v>
      </c>
      <c r="L543" s="286">
        <v>2010</v>
      </c>
      <c r="M543" s="286">
        <v>2011</v>
      </c>
      <c r="N543" s="285">
        <v>2012</v>
      </c>
      <c r="O543" s="281"/>
    </row>
    <row r="544" spans="1:15" ht="12.75">
      <c r="A544" s="26">
        <v>13</v>
      </c>
      <c r="B544" s="258" t="s">
        <v>1378</v>
      </c>
      <c r="C544" s="14" t="s">
        <v>1379</v>
      </c>
      <c r="D544" s="15">
        <v>6</v>
      </c>
      <c r="E544" s="15">
        <v>39</v>
      </c>
      <c r="F544" s="15">
        <v>41</v>
      </c>
      <c r="G544" s="15">
        <v>2</v>
      </c>
      <c r="H544" s="15">
        <v>39</v>
      </c>
      <c r="I544" s="16">
        <v>8</v>
      </c>
      <c r="J544" s="292">
        <v>2000</v>
      </c>
      <c r="K544" s="286">
        <v>2004</v>
      </c>
      <c r="L544" s="286">
        <v>2010</v>
      </c>
      <c r="M544" s="286">
        <v>2011</v>
      </c>
      <c r="N544" s="285">
        <v>2012</v>
      </c>
      <c r="O544" s="281"/>
    </row>
    <row r="545" spans="1:15" ht="12.75">
      <c r="A545" s="26">
        <v>13</v>
      </c>
      <c r="B545" s="258" t="s">
        <v>1380</v>
      </c>
      <c r="C545" s="14" t="s">
        <v>1381</v>
      </c>
      <c r="D545" s="15">
        <v>34</v>
      </c>
      <c r="E545" s="15">
        <v>427</v>
      </c>
      <c r="F545" s="15">
        <v>1312</v>
      </c>
      <c r="G545" s="15">
        <v>931</v>
      </c>
      <c r="H545" s="15">
        <v>381</v>
      </c>
      <c r="I545" s="16">
        <v>11</v>
      </c>
      <c r="J545" s="292">
        <v>1993</v>
      </c>
      <c r="K545" s="286">
        <v>2001</v>
      </c>
      <c r="L545" s="286">
        <v>2004</v>
      </c>
      <c r="M545" s="286">
        <v>2010</v>
      </c>
      <c r="N545" s="286">
        <v>2011</v>
      </c>
      <c r="O545" s="283">
        <v>2012</v>
      </c>
    </row>
    <row r="546" spans="1:15" ht="12.75">
      <c r="A546" s="26">
        <v>13</v>
      </c>
      <c r="B546" s="258" t="s">
        <v>1382</v>
      </c>
      <c r="C546" s="14" t="s">
        <v>1383</v>
      </c>
      <c r="D546" s="15">
        <v>47</v>
      </c>
      <c r="E546" s="15">
        <v>1292</v>
      </c>
      <c r="F546" s="15">
        <v>1601</v>
      </c>
      <c r="G546" s="15">
        <v>320</v>
      </c>
      <c r="H546" s="15">
        <v>1281</v>
      </c>
      <c r="I546" s="16">
        <v>22</v>
      </c>
      <c r="J546" s="292">
        <v>1993</v>
      </c>
      <c r="K546" s="286">
        <v>2000</v>
      </c>
      <c r="L546" s="286">
        <v>2004</v>
      </c>
      <c r="M546" s="286">
        <v>2010</v>
      </c>
      <c r="N546" s="286">
        <v>2011</v>
      </c>
      <c r="O546" s="283">
        <v>2012</v>
      </c>
    </row>
    <row r="547" spans="1:15" ht="12.75">
      <c r="A547" s="26">
        <v>12</v>
      </c>
      <c r="B547" s="258" t="s">
        <v>1384</v>
      </c>
      <c r="C547" s="14" t="s">
        <v>1385</v>
      </c>
      <c r="D547" s="15">
        <v>1</v>
      </c>
      <c r="E547" s="15">
        <v>1</v>
      </c>
      <c r="F547" s="15">
        <v>1</v>
      </c>
      <c r="G547" s="15"/>
      <c r="H547" s="15">
        <v>1</v>
      </c>
      <c r="I547" s="16"/>
      <c r="J547" s="292">
        <v>1993</v>
      </c>
      <c r="K547" s="286">
        <v>2001</v>
      </c>
      <c r="L547" s="286">
        <v>2004</v>
      </c>
      <c r="M547" s="286">
        <v>2010</v>
      </c>
      <c r="N547" s="286">
        <v>2011</v>
      </c>
      <c r="O547" s="283">
        <v>2012</v>
      </c>
    </row>
    <row r="548" spans="1:15" ht="12.75">
      <c r="A548" s="26">
        <v>13</v>
      </c>
      <c r="B548" s="258" t="s">
        <v>1386</v>
      </c>
      <c r="C548" s="14" t="s">
        <v>1387</v>
      </c>
      <c r="D548" s="15">
        <v>10</v>
      </c>
      <c r="E548" s="15">
        <v>30</v>
      </c>
      <c r="F548" s="15">
        <v>4163</v>
      </c>
      <c r="G548" s="15">
        <v>4146</v>
      </c>
      <c r="H548" s="15">
        <v>17</v>
      </c>
      <c r="I548" s="16">
        <v>11</v>
      </c>
      <c r="J548" s="292">
        <v>1993</v>
      </c>
      <c r="K548" s="286">
        <v>2000</v>
      </c>
      <c r="L548" s="286">
        <v>2004</v>
      </c>
      <c r="M548" s="286">
        <v>2010</v>
      </c>
      <c r="N548" s="286">
        <v>2011</v>
      </c>
      <c r="O548" s="283">
        <v>2012</v>
      </c>
    </row>
    <row r="549" spans="1:15" ht="12.75">
      <c r="A549" s="26">
        <v>13</v>
      </c>
      <c r="B549" s="258" t="s">
        <v>1388</v>
      </c>
      <c r="C549" s="14" t="s">
        <v>1389</v>
      </c>
      <c r="D549" s="15">
        <v>1</v>
      </c>
      <c r="E549" s="15">
        <v>2</v>
      </c>
      <c r="F549" s="15">
        <v>2</v>
      </c>
      <c r="G549" s="15"/>
      <c r="H549" s="15">
        <v>2</v>
      </c>
      <c r="I549" s="16"/>
      <c r="J549" s="292">
        <v>1993</v>
      </c>
      <c r="K549" s="286">
        <v>2000</v>
      </c>
      <c r="L549" s="286">
        <v>2004</v>
      </c>
      <c r="M549" s="286">
        <v>2010</v>
      </c>
      <c r="N549" s="286">
        <v>2011</v>
      </c>
      <c r="O549" s="283">
        <v>2012</v>
      </c>
    </row>
    <row r="550" spans="1:15" ht="12.75">
      <c r="A550" s="26">
        <v>12</v>
      </c>
      <c r="B550" s="258" t="s">
        <v>1390</v>
      </c>
      <c r="C550" s="14" t="s">
        <v>1391</v>
      </c>
      <c r="D550" s="15">
        <v>1</v>
      </c>
      <c r="E550" s="15">
        <v>1</v>
      </c>
      <c r="F550" s="15">
        <v>1</v>
      </c>
      <c r="G550" s="15"/>
      <c r="H550" s="15">
        <v>1</v>
      </c>
      <c r="I550" s="16"/>
      <c r="J550" s="292">
        <v>1993</v>
      </c>
      <c r="K550" s="286">
        <v>2000</v>
      </c>
      <c r="L550" s="286">
        <v>2004</v>
      </c>
      <c r="M550" s="286">
        <v>2010</v>
      </c>
      <c r="N550" s="286">
        <v>2011</v>
      </c>
      <c r="O550" s="283">
        <v>2012</v>
      </c>
    </row>
    <row r="551" spans="1:15" ht="12.75">
      <c r="A551" s="26">
        <v>13</v>
      </c>
      <c r="B551" s="258" t="s">
        <v>1392</v>
      </c>
      <c r="C551" s="14" t="s">
        <v>1393</v>
      </c>
      <c r="D551" s="15">
        <v>18</v>
      </c>
      <c r="E551" s="15">
        <v>327</v>
      </c>
      <c r="F551" s="15">
        <v>530</v>
      </c>
      <c r="G551" s="15">
        <v>211</v>
      </c>
      <c r="H551" s="15">
        <v>319</v>
      </c>
      <c r="I551" s="16">
        <v>31</v>
      </c>
      <c r="J551" s="292">
        <v>1993</v>
      </c>
      <c r="K551" s="286">
        <v>2001</v>
      </c>
      <c r="L551" s="286">
        <v>2004</v>
      </c>
      <c r="M551" s="286">
        <v>2010</v>
      </c>
      <c r="N551" s="286">
        <v>2011</v>
      </c>
      <c r="O551" s="283">
        <v>2012</v>
      </c>
    </row>
    <row r="552" spans="1:15" ht="12.75">
      <c r="A552" s="26">
        <v>13</v>
      </c>
      <c r="B552" s="258" t="s">
        <v>1394</v>
      </c>
      <c r="C552" s="14" t="s">
        <v>1395</v>
      </c>
      <c r="D552" s="15">
        <v>4</v>
      </c>
      <c r="E552" s="15">
        <v>22</v>
      </c>
      <c r="F552" s="15">
        <v>3856</v>
      </c>
      <c r="G552" s="15">
        <v>3843</v>
      </c>
      <c r="H552" s="15">
        <v>13</v>
      </c>
      <c r="I552" s="16">
        <v>12</v>
      </c>
      <c r="J552" s="292">
        <v>1993</v>
      </c>
      <c r="K552" s="286">
        <v>2001</v>
      </c>
      <c r="L552" s="286">
        <v>2004</v>
      </c>
      <c r="M552" s="286">
        <v>2010</v>
      </c>
      <c r="N552" s="286">
        <v>2011</v>
      </c>
      <c r="O552" s="283">
        <v>2012</v>
      </c>
    </row>
    <row r="553" spans="1:15" ht="12.75">
      <c r="A553" s="26">
        <v>12</v>
      </c>
      <c r="B553" s="258" t="s">
        <v>1396</v>
      </c>
      <c r="C553" s="14" t="s">
        <v>1397</v>
      </c>
      <c r="D553" s="15">
        <v>63</v>
      </c>
      <c r="E553" s="15">
        <v>1353</v>
      </c>
      <c r="F553" s="15">
        <v>1745</v>
      </c>
      <c r="G553" s="15">
        <v>408</v>
      </c>
      <c r="H553" s="15">
        <v>1337</v>
      </c>
      <c r="I553" s="16">
        <v>313</v>
      </c>
      <c r="J553" s="292">
        <v>1993</v>
      </c>
      <c r="K553" s="286">
        <v>2001</v>
      </c>
      <c r="L553" s="286">
        <v>2004</v>
      </c>
      <c r="M553" s="286">
        <v>2010</v>
      </c>
      <c r="N553" s="286">
        <v>2011</v>
      </c>
      <c r="O553" s="283">
        <v>2012</v>
      </c>
    </row>
    <row r="554" spans="1:15" ht="12.75">
      <c r="A554" s="26">
        <v>12</v>
      </c>
      <c r="B554" s="258" t="s">
        <v>1398</v>
      </c>
      <c r="C554" s="14" t="s">
        <v>1399</v>
      </c>
      <c r="D554" s="15">
        <v>49</v>
      </c>
      <c r="E554" s="15">
        <v>1254</v>
      </c>
      <c r="F554" s="15">
        <v>1598</v>
      </c>
      <c r="G554" s="15">
        <v>364</v>
      </c>
      <c r="H554" s="15">
        <v>1234</v>
      </c>
      <c r="I554" s="16">
        <v>230</v>
      </c>
      <c r="J554" s="292">
        <v>1994</v>
      </c>
      <c r="K554" s="286">
        <v>2001</v>
      </c>
      <c r="L554" s="286">
        <v>2004</v>
      </c>
      <c r="M554" s="286">
        <v>2010</v>
      </c>
      <c r="N554" s="286">
        <v>2011</v>
      </c>
      <c r="O554" s="283">
        <v>2012</v>
      </c>
    </row>
    <row r="555" spans="1:15" ht="12.75">
      <c r="A555" s="26">
        <v>12</v>
      </c>
      <c r="B555" s="258" t="s">
        <v>1400</v>
      </c>
      <c r="C555" s="14" t="s">
        <v>1401</v>
      </c>
      <c r="D555" s="15">
        <v>55</v>
      </c>
      <c r="E555" s="15">
        <v>1183</v>
      </c>
      <c r="F555" s="15">
        <v>1254</v>
      </c>
      <c r="G555" s="15">
        <v>73</v>
      </c>
      <c r="H555" s="15">
        <v>1181</v>
      </c>
      <c r="I555" s="16">
        <v>62</v>
      </c>
      <c r="J555" s="292">
        <v>1995</v>
      </c>
      <c r="K555" s="286">
        <v>2001</v>
      </c>
      <c r="L555" s="286">
        <v>2004</v>
      </c>
      <c r="M555" s="286">
        <v>2010</v>
      </c>
      <c r="N555" s="286">
        <v>2011</v>
      </c>
      <c r="O555" s="283">
        <v>2012</v>
      </c>
    </row>
    <row r="556" spans="1:15" ht="12.75">
      <c r="A556" s="26">
        <v>12</v>
      </c>
      <c r="B556" s="258" t="s">
        <v>1402</v>
      </c>
      <c r="C556" s="14" t="s">
        <v>1403</v>
      </c>
      <c r="D556" s="15">
        <v>55</v>
      </c>
      <c r="E556" s="15">
        <v>1475</v>
      </c>
      <c r="F556" s="15">
        <v>1552</v>
      </c>
      <c r="G556" s="15">
        <v>101</v>
      </c>
      <c r="H556" s="15">
        <v>1451</v>
      </c>
      <c r="I556" s="16">
        <v>20</v>
      </c>
      <c r="J556" s="292">
        <v>1993</v>
      </c>
      <c r="K556" s="286">
        <v>2000</v>
      </c>
      <c r="L556" s="286">
        <v>2004</v>
      </c>
      <c r="M556" s="286">
        <v>2010</v>
      </c>
      <c r="N556" s="286">
        <v>2011</v>
      </c>
      <c r="O556" s="283">
        <v>2012</v>
      </c>
    </row>
    <row r="557" spans="1:15" ht="12.75">
      <c r="A557" s="26">
        <v>12</v>
      </c>
      <c r="B557" s="258" t="s">
        <v>1404</v>
      </c>
      <c r="C557" s="14" t="s">
        <v>1405</v>
      </c>
      <c r="D557" s="15">
        <v>38</v>
      </c>
      <c r="E557" s="15">
        <v>904</v>
      </c>
      <c r="F557" s="15">
        <v>1293</v>
      </c>
      <c r="G557" s="15">
        <v>395</v>
      </c>
      <c r="H557" s="15">
        <v>898</v>
      </c>
      <c r="I557" s="16">
        <v>8</v>
      </c>
      <c r="J557" s="292">
        <v>1993</v>
      </c>
      <c r="K557" s="286">
        <v>2000</v>
      </c>
      <c r="L557" s="286">
        <v>2004</v>
      </c>
      <c r="M557" s="286">
        <v>2010</v>
      </c>
      <c r="N557" s="286">
        <v>2011</v>
      </c>
      <c r="O557" s="283">
        <v>2012</v>
      </c>
    </row>
    <row r="558" spans="1:15" ht="12.75">
      <c r="A558" s="26">
        <v>12</v>
      </c>
      <c r="B558" s="258" t="s">
        <v>1406</v>
      </c>
      <c r="C558" s="14" t="s">
        <v>1407</v>
      </c>
      <c r="D558" s="15">
        <v>31</v>
      </c>
      <c r="E558" s="15">
        <v>659</v>
      </c>
      <c r="F558" s="15">
        <v>670</v>
      </c>
      <c r="G558" s="15">
        <v>10</v>
      </c>
      <c r="H558" s="15">
        <v>660</v>
      </c>
      <c r="I558" s="16">
        <v>16</v>
      </c>
      <c r="J558" s="292">
        <v>1993</v>
      </c>
      <c r="K558" s="286">
        <v>2000</v>
      </c>
      <c r="L558" s="286">
        <v>2004</v>
      </c>
      <c r="M558" s="286">
        <v>2010</v>
      </c>
      <c r="N558" s="286">
        <v>2011</v>
      </c>
      <c r="O558" s="283">
        <v>2012</v>
      </c>
    </row>
    <row r="559" spans="1:15" ht="12.75">
      <c r="A559" s="26">
        <v>12</v>
      </c>
      <c r="B559" s="258" t="s">
        <v>1408</v>
      </c>
      <c r="C559" s="14" t="s">
        <v>1409</v>
      </c>
      <c r="D559" s="15">
        <v>12</v>
      </c>
      <c r="E559" s="15">
        <v>80</v>
      </c>
      <c r="F559" s="15">
        <v>3124</v>
      </c>
      <c r="G559" s="15">
        <v>3077</v>
      </c>
      <c r="H559" s="15">
        <v>47</v>
      </c>
      <c r="I559" s="16">
        <v>44</v>
      </c>
      <c r="J559" s="292">
        <v>1993</v>
      </c>
      <c r="K559" s="286">
        <v>2000</v>
      </c>
      <c r="L559" s="286">
        <v>2004</v>
      </c>
      <c r="M559" s="286">
        <v>2010</v>
      </c>
      <c r="N559" s="286">
        <v>2011</v>
      </c>
      <c r="O559" s="283">
        <v>2012</v>
      </c>
    </row>
    <row r="560" spans="1:15" ht="12.75">
      <c r="A560" s="26">
        <v>12</v>
      </c>
      <c r="B560" s="258" t="s">
        <v>1410</v>
      </c>
      <c r="C560" s="14" t="s">
        <v>1411</v>
      </c>
      <c r="D560" s="15">
        <v>54</v>
      </c>
      <c r="E560" s="15">
        <v>1117</v>
      </c>
      <c r="F560" s="15">
        <v>4177</v>
      </c>
      <c r="G560" s="15">
        <v>3159</v>
      </c>
      <c r="H560" s="15">
        <v>1018</v>
      </c>
      <c r="I560" s="16">
        <v>85</v>
      </c>
      <c r="J560" s="292">
        <v>1993</v>
      </c>
      <c r="K560" s="286">
        <v>2000</v>
      </c>
      <c r="L560" s="286">
        <v>2003</v>
      </c>
      <c r="M560" s="286">
        <v>2009</v>
      </c>
      <c r="N560" s="286">
        <v>2011</v>
      </c>
      <c r="O560" s="283">
        <v>2012</v>
      </c>
    </row>
    <row r="561" spans="1:15" ht="12.75">
      <c r="A561" s="26">
        <v>12</v>
      </c>
      <c r="B561" s="258" t="s">
        <v>1412</v>
      </c>
      <c r="C561" s="14" t="s">
        <v>1413</v>
      </c>
      <c r="D561" s="15">
        <v>35</v>
      </c>
      <c r="E561" s="15">
        <v>695</v>
      </c>
      <c r="F561" s="15">
        <v>783</v>
      </c>
      <c r="G561" s="15">
        <v>96</v>
      </c>
      <c r="H561" s="15">
        <v>687</v>
      </c>
      <c r="I561" s="16">
        <v>112</v>
      </c>
      <c r="J561" s="292">
        <v>1994</v>
      </c>
      <c r="K561" s="286">
        <v>2001</v>
      </c>
      <c r="L561" s="286">
        <v>2004</v>
      </c>
      <c r="M561" s="286">
        <v>2010</v>
      </c>
      <c r="N561" s="286">
        <v>2011</v>
      </c>
      <c r="O561" s="283">
        <v>2012</v>
      </c>
    </row>
    <row r="562" spans="1:15" ht="12.75">
      <c r="A562" s="26">
        <v>12</v>
      </c>
      <c r="B562" s="258" t="s">
        <v>1414</v>
      </c>
      <c r="C562" s="14" t="s">
        <v>1415</v>
      </c>
      <c r="D562" s="15">
        <v>18</v>
      </c>
      <c r="E562" s="15">
        <v>299</v>
      </c>
      <c r="F562" s="15">
        <v>892</v>
      </c>
      <c r="G562" s="15">
        <v>601</v>
      </c>
      <c r="H562" s="15">
        <v>291</v>
      </c>
      <c r="I562" s="16">
        <v>19</v>
      </c>
      <c r="J562" s="292">
        <v>1994</v>
      </c>
      <c r="K562" s="286">
        <v>2001</v>
      </c>
      <c r="L562" s="286">
        <v>2004</v>
      </c>
      <c r="M562" s="286">
        <v>2010</v>
      </c>
      <c r="N562" s="286">
        <v>2011</v>
      </c>
      <c r="O562" s="283">
        <v>2012</v>
      </c>
    </row>
    <row r="563" spans="1:15" ht="12.75">
      <c r="A563" s="26">
        <v>12</v>
      </c>
      <c r="B563" s="258" t="s">
        <v>1416</v>
      </c>
      <c r="C563" s="14" t="s">
        <v>1417</v>
      </c>
      <c r="D563" s="15">
        <v>55</v>
      </c>
      <c r="E563" s="15">
        <v>1298</v>
      </c>
      <c r="F563" s="15">
        <v>4336</v>
      </c>
      <c r="G563" s="15">
        <v>3117</v>
      </c>
      <c r="H563" s="15">
        <v>1219</v>
      </c>
      <c r="I563" s="16">
        <v>71</v>
      </c>
      <c r="J563" s="292">
        <v>1995</v>
      </c>
      <c r="K563" s="286">
        <v>2001</v>
      </c>
      <c r="L563" s="286">
        <v>2004</v>
      </c>
      <c r="M563" s="286">
        <v>2010</v>
      </c>
      <c r="N563" s="286">
        <v>2011</v>
      </c>
      <c r="O563" s="283">
        <v>2012</v>
      </c>
    </row>
    <row r="564" spans="1:15" ht="12.75">
      <c r="A564" s="26">
        <v>12</v>
      </c>
      <c r="B564" s="258" t="s">
        <v>1418</v>
      </c>
      <c r="C564" s="14" t="s">
        <v>1419</v>
      </c>
      <c r="D564" s="15">
        <v>57</v>
      </c>
      <c r="E564" s="15">
        <v>1397</v>
      </c>
      <c r="F564" s="15">
        <v>1526</v>
      </c>
      <c r="G564" s="15">
        <v>153</v>
      </c>
      <c r="H564" s="15">
        <v>1373</v>
      </c>
      <c r="I564" s="16">
        <v>127</v>
      </c>
      <c r="J564" s="292">
        <v>1995</v>
      </c>
      <c r="K564" s="286">
        <v>2001</v>
      </c>
      <c r="L564" s="286">
        <v>2004</v>
      </c>
      <c r="M564" s="286">
        <v>2010</v>
      </c>
      <c r="N564" s="286">
        <v>2011</v>
      </c>
      <c r="O564" s="283">
        <v>2012</v>
      </c>
    </row>
    <row r="565" spans="1:15" ht="12.75">
      <c r="A565" s="26">
        <v>12</v>
      </c>
      <c r="B565" s="258" t="s">
        <v>1420</v>
      </c>
      <c r="C565" s="14" t="s">
        <v>1421</v>
      </c>
      <c r="D565" s="15">
        <v>2</v>
      </c>
      <c r="E565" s="15">
        <v>5</v>
      </c>
      <c r="F565" s="15">
        <v>5</v>
      </c>
      <c r="G565" s="15"/>
      <c r="H565" s="15">
        <v>5</v>
      </c>
      <c r="I565" s="16">
        <v>2</v>
      </c>
      <c r="J565" s="292">
        <v>1995</v>
      </c>
      <c r="K565" s="286">
        <v>2001</v>
      </c>
      <c r="L565" s="286">
        <v>2004</v>
      </c>
      <c r="M565" s="286">
        <v>2010</v>
      </c>
      <c r="N565" s="286">
        <v>2011</v>
      </c>
      <c r="O565" s="283">
        <v>2012</v>
      </c>
    </row>
    <row r="566" spans="1:15" ht="12.75">
      <c r="A566" s="26">
        <v>11</v>
      </c>
      <c r="B566" s="258" t="s">
        <v>1422</v>
      </c>
      <c r="C566" s="14" t="s">
        <v>684</v>
      </c>
      <c r="D566" s="15">
        <v>76</v>
      </c>
      <c r="E566" s="15">
        <v>1329</v>
      </c>
      <c r="F566" s="15">
        <v>6167</v>
      </c>
      <c r="G566" s="15">
        <v>4954</v>
      </c>
      <c r="H566" s="15">
        <v>1213</v>
      </c>
      <c r="I566" s="16">
        <v>118</v>
      </c>
      <c r="J566" s="292">
        <v>1997</v>
      </c>
      <c r="K566" s="286">
        <v>2002</v>
      </c>
      <c r="L566" s="286">
        <v>2006</v>
      </c>
      <c r="M566" s="286">
        <v>2010</v>
      </c>
      <c r="N566" s="286">
        <v>2011</v>
      </c>
      <c r="O566" s="283">
        <v>2012</v>
      </c>
    </row>
    <row r="567" spans="1:15" ht="12.75">
      <c r="A567" s="26">
        <v>11</v>
      </c>
      <c r="B567" s="258" t="s">
        <v>1423</v>
      </c>
      <c r="C567" s="14" t="s">
        <v>1424</v>
      </c>
      <c r="D567" s="15">
        <v>43</v>
      </c>
      <c r="E567" s="15">
        <v>1012</v>
      </c>
      <c r="F567" s="15">
        <v>9243</v>
      </c>
      <c r="G567" s="15">
        <v>8254</v>
      </c>
      <c r="H567" s="15">
        <v>989</v>
      </c>
      <c r="I567" s="16">
        <v>94</v>
      </c>
      <c r="J567" s="292">
        <v>1995</v>
      </c>
      <c r="K567" s="286">
        <v>2001</v>
      </c>
      <c r="L567" s="286">
        <v>2004</v>
      </c>
      <c r="M567" s="286">
        <v>2010</v>
      </c>
      <c r="N567" s="286">
        <v>2011</v>
      </c>
      <c r="O567" s="283">
        <v>2012</v>
      </c>
    </row>
    <row r="568" spans="1:15" ht="12.75">
      <c r="A568" s="26">
        <v>11</v>
      </c>
      <c r="B568" s="258" t="s">
        <v>1425</v>
      </c>
      <c r="C568" s="14" t="s">
        <v>1426</v>
      </c>
      <c r="D568" s="15">
        <v>75</v>
      </c>
      <c r="E568" s="15">
        <v>1760</v>
      </c>
      <c r="F568" s="15">
        <v>4697</v>
      </c>
      <c r="G568" s="15">
        <v>2986</v>
      </c>
      <c r="H568" s="15">
        <v>1711</v>
      </c>
      <c r="I568" s="16">
        <v>114</v>
      </c>
      <c r="J568" s="292">
        <v>1993</v>
      </c>
      <c r="K568" s="286">
        <v>2000</v>
      </c>
      <c r="L568" s="286">
        <v>2004</v>
      </c>
      <c r="M568" s="286">
        <v>2010</v>
      </c>
      <c r="N568" s="286">
        <v>2011</v>
      </c>
      <c r="O568" s="283">
        <v>2012</v>
      </c>
    </row>
    <row r="569" spans="1:15" ht="12.75">
      <c r="A569" s="26">
        <v>10</v>
      </c>
      <c r="B569" s="258" t="s">
        <v>1427</v>
      </c>
      <c r="C569" s="14" t="s">
        <v>1428</v>
      </c>
      <c r="D569" s="15">
        <v>48</v>
      </c>
      <c r="E569" s="15">
        <v>1530</v>
      </c>
      <c r="F569" s="15">
        <v>1603</v>
      </c>
      <c r="G569" s="15">
        <v>79</v>
      </c>
      <c r="H569" s="15">
        <v>1524</v>
      </c>
      <c r="I569" s="16">
        <v>43</v>
      </c>
      <c r="J569" s="292">
        <v>1993</v>
      </c>
      <c r="K569" s="286">
        <v>2001</v>
      </c>
      <c r="L569" s="286">
        <v>2004</v>
      </c>
      <c r="M569" s="286">
        <v>2010</v>
      </c>
      <c r="N569" s="286">
        <v>2011</v>
      </c>
      <c r="O569" s="283">
        <v>2012</v>
      </c>
    </row>
    <row r="570" spans="1:15" ht="12.75">
      <c r="A570" s="26">
        <v>10</v>
      </c>
      <c r="B570" s="258" t="s">
        <v>1429</v>
      </c>
      <c r="C570" s="14" t="s">
        <v>1430</v>
      </c>
      <c r="D570" s="15">
        <v>54</v>
      </c>
      <c r="E570" s="15">
        <v>1641</v>
      </c>
      <c r="F570" s="15">
        <v>1901</v>
      </c>
      <c r="G570" s="15">
        <v>273</v>
      </c>
      <c r="H570" s="15">
        <v>1628</v>
      </c>
      <c r="I570" s="16">
        <v>29</v>
      </c>
      <c r="J570" s="292">
        <v>1995</v>
      </c>
      <c r="K570" s="286">
        <v>2001</v>
      </c>
      <c r="L570" s="286">
        <v>2004</v>
      </c>
      <c r="M570" s="286">
        <v>2010</v>
      </c>
      <c r="N570" s="286">
        <v>2011</v>
      </c>
      <c r="O570" s="283">
        <v>2012</v>
      </c>
    </row>
    <row r="571" spans="1:15" ht="12.75">
      <c r="A571" s="26">
        <v>10</v>
      </c>
      <c r="B571" s="258" t="s">
        <v>1431</v>
      </c>
      <c r="C571" s="14" t="s">
        <v>1432</v>
      </c>
      <c r="D571" s="15">
        <v>90</v>
      </c>
      <c r="E571" s="15">
        <v>2336</v>
      </c>
      <c r="F571" s="15">
        <v>2898</v>
      </c>
      <c r="G571" s="15">
        <v>594</v>
      </c>
      <c r="H571" s="15">
        <v>2304</v>
      </c>
      <c r="I571" s="16">
        <v>37</v>
      </c>
      <c r="J571" s="292">
        <v>2001</v>
      </c>
      <c r="K571" s="286">
        <v>2004</v>
      </c>
      <c r="L571" s="286">
        <v>2010</v>
      </c>
      <c r="M571" s="286">
        <v>2011</v>
      </c>
      <c r="N571" s="285">
        <v>2012</v>
      </c>
      <c r="O571" s="281"/>
    </row>
    <row r="572" spans="1:15" ht="12.75">
      <c r="A572" s="26">
        <v>10</v>
      </c>
      <c r="B572" s="258" t="s">
        <v>1433</v>
      </c>
      <c r="C572" s="14" t="s">
        <v>1434</v>
      </c>
      <c r="D572" s="15">
        <v>22</v>
      </c>
      <c r="E572" s="15">
        <v>597</v>
      </c>
      <c r="F572" s="15">
        <v>1504</v>
      </c>
      <c r="G572" s="15">
        <v>929</v>
      </c>
      <c r="H572" s="15">
        <v>575</v>
      </c>
      <c r="I572" s="16">
        <v>42</v>
      </c>
      <c r="J572" s="292">
        <v>1993</v>
      </c>
      <c r="K572" s="286">
        <v>2000</v>
      </c>
      <c r="L572" s="286">
        <v>2004</v>
      </c>
      <c r="M572" s="286">
        <v>2010</v>
      </c>
      <c r="N572" s="286">
        <v>2011</v>
      </c>
      <c r="O572" s="283">
        <v>2012</v>
      </c>
    </row>
    <row r="573" spans="1:15" ht="12.75">
      <c r="A573" s="26">
        <v>10</v>
      </c>
      <c r="B573" s="258" t="s">
        <v>1435</v>
      </c>
      <c r="C573" s="14" t="s">
        <v>1436</v>
      </c>
      <c r="D573" s="15">
        <v>81</v>
      </c>
      <c r="E573" s="15">
        <v>2460</v>
      </c>
      <c r="F573" s="15">
        <v>2602</v>
      </c>
      <c r="G573" s="15">
        <v>182</v>
      </c>
      <c r="H573" s="15">
        <v>2420</v>
      </c>
      <c r="I573" s="16">
        <v>7</v>
      </c>
      <c r="J573" s="292">
        <v>1996</v>
      </c>
      <c r="K573" s="286">
        <v>2001</v>
      </c>
      <c r="L573" s="286">
        <v>2004</v>
      </c>
      <c r="M573" s="286">
        <v>2010</v>
      </c>
      <c r="N573" s="286">
        <v>2011</v>
      </c>
      <c r="O573" s="283">
        <v>2012</v>
      </c>
    </row>
    <row r="574" spans="1:15" ht="12.75">
      <c r="A574" s="26">
        <v>10</v>
      </c>
      <c r="B574" s="258" t="s">
        <v>1437</v>
      </c>
      <c r="C574" s="14" t="s">
        <v>1438</v>
      </c>
      <c r="D574" s="15">
        <v>53</v>
      </c>
      <c r="E574" s="15">
        <v>1374</v>
      </c>
      <c r="F574" s="15">
        <v>1471</v>
      </c>
      <c r="G574" s="15">
        <v>114</v>
      </c>
      <c r="H574" s="15">
        <v>1357</v>
      </c>
      <c r="I574" s="16">
        <v>37</v>
      </c>
      <c r="J574" s="292">
        <v>1995</v>
      </c>
      <c r="K574" s="286">
        <v>2001</v>
      </c>
      <c r="L574" s="286">
        <v>2004</v>
      </c>
      <c r="M574" s="286">
        <v>2010</v>
      </c>
      <c r="N574" s="286">
        <v>2011</v>
      </c>
      <c r="O574" s="283">
        <v>2012</v>
      </c>
    </row>
    <row r="575" spans="1:15" ht="12.75">
      <c r="A575" s="26">
        <v>10</v>
      </c>
      <c r="B575" s="258" t="s">
        <v>1439</v>
      </c>
      <c r="C575" s="14" t="s">
        <v>1440</v>
      </c>
      <c r="D575" s="15">
        <v>25</v>
      </c>
      <c r="E575" s="15">
        <v>525</v>
      </c>
      <c r="F575" s="15">
        <v>1336</v>
      </c>
      <c r="G575" s="15">
        <v>822</v>
      </c>
      <c r="H575" s="15">
        <v>514</v>
      </c>
      <c r="I575" s="16">
        <v>65</v>
      </c>
      <c r="J575" s="292">
        <v>1997</v>
      </c>
      <c r="K575" s="286">
        <v>2002</v>
      </c>
      <c r="L575" s="286">
        <v>2006</v>
      </c>
      <c r="M575" s="286">
        <v>2010</v>
      </c>
      <c r="N575" s="286">
        <v>2011</v>
      </c>
      <c r="O575" s="283">
        <v>2012</v>
      </c>
    </row>
    <row r="576" spans="1:15" ht="12.75">
      <c r="A576" s="26">
        <v>10</v>
      </c>
      <c r="B576" s="258" t="s">
        <v>1441</v>
      </c>
      <c r="C576" s="14" t="s">
        <v>1442</v>
      </c>
      <c r="D576" s="15">
        <v>46</v>
      </c>
      <c r="E576" s="15">
        <v>1228</v>
      </c>
      <c r="F576" s="15">
        <v>1354</v>
      </c>
      <c r="G576" s="15">
        <v>154</v>
      </c>
      <c r="H576" s="15">
        <v>1200</v>
      </c>
      <c r="I576" s="16">
        <v>13</v>
      </c>
      <c r="J576" s="292">
        <v>1995</v>
      </c>
      <c r="K576" s="286">
        <v>2001</v>
      </c>
      <c r="L576" s="286">
        <v>2004</v>
      </c>
      <c r="M576" s="286">
        <v>2010</v>
      </c>
      <c r="N576" s="286">
        <v>2011</v>
      </c>
      <c r="O576" s="283">
        <v>2012</v>
      </c>
    </row>
    <row r="577" spans="1:15" ht="12.75">
      <c r="A577" s="26">
        <v>10</v>
      </c>
      <c r="B577" s="258" t="s">
        <v>1443</v>
      </c>
      <c r="C577" s="14" t="s">
        <v>1444</v>
      </c>
      <c r="D577" s="15">
        <v>7</v>
      </c>
      <c r="E577" s="15">
        <v>110</v>
      </c>
      <c r="F577" s="15">
        <v>161</v>
      </c>
      <c r="G577" s="15">
        <v>5</v>
      </c>
      <c r="H577" s="15">
        <v>156</v>
      </c>
      <c r="I577" s="16">
        <v>8</v>
      </c>
      <c r="J577" s="292">
        <v>1997</v>
      </c>
      <c r="K577" s="286">
        <v>2002</v>
      </c>
      <c r="L577" s="286">
        <v>2006</v>
      </c>
      <c r="M577" s="286">
        <v>2010</v>
      </c>
      <c r="N577" s="286">
        <v>2011</v>
      </c>
      <c r="O577" s="283">
        <v>2012</v>
      </c>
    </row>
    <row r="578" spans="1:15" ht="12.75">
      <c r="A578" s="26">
        <v>10</v>
      </c>
      <c r="B578" s="258" t="s">
        <v>1445</v>
      </c>
      <c r="C578" s="14" t="s">
        <v>1446</v>
      </c>
      <c r="D578" s="15">
        <v>58</v>
      </c>
      <c r="E578" s="15">
        <v>1244</v>
      </c>
      <c r="F578" s="15">
        <v>2928</v>
      </c>
      <c r="G578" s="15">
        <v>1926</v>
      </c>
      <c r="H578" s="15">
        <v>1002</v>
      </c>
      <c r="I578" s="16">
        <v>89</v>
      </c>
      <c r="J578" s="292">
        <v>1996</v>
      </c>
      <c r="K578" s="286">
        <v>2001</v>
      </c>
      <c r="L578" s="286">
        <v>2004</v>
      </c>
      <c r="M578" s="286">
        <v>2010</v>
      </c>
      <c r="N578" s="286">
        <v>2011</v>
      </c>
      <c r="O578" s="283">
        <v>2012</v>
      </c>
    </row>
    <row r="579" spans="1:15" ht="12.75">
      <c r="A579" s="26">
        <v>10</v>
      </c>
      <c r="B579" s="258" t="s">
        <v>1447</v>
      </c>
      <c r="C579" s="14" t="s">
        <v>500</v>
      </c>
      <c r="D579" s="15">
        <v>36</v>
      </c>
      <c r="E579" s="15">
        <v>733</v>
      </c>
      <c r="F579" s="15">
        <v>1942</v>
      </c>
      <c r="G579" s="15">
        <v>1229</v>
      </c>
      <c r="H579" s="15">
        <v>713</v>
      </c>
      <c r="I579" s="16">
        <v>23</v>
      </c>
      <c r="J579" s="292">
        <v>1997</v>
      </c>
      <c r="K579" s="286">
        <v>2002</v>
      </c>
      <c r="L579" s="286">
        <v>2006</v>
      </c>
      <c r="M579" s="286">
        <v>2010</v>
      </c>
      <c r="N579" s="286">
        <v>2011</v>
      </c>
      <c r="O579" s="283">
        <v>2012</v>
      </c>
    </row>
    <row r="580" spans="1:15" ht="12.75">
      <c r="A580" s="26">
        <v>10</v>
      </c>
      <c r="B580" s="258" t="s">
        <v>1448</v>
      </c>
      <c r="C580" s="14" t="s">
        <v>1449</v>
      </c>
      <c r="D580" s="15">
        <v>40</v>
      </c>
      <c r="E580" s="15">
        <v>1201</v>
      </c>
      <c r="F580" s="15">
        <v>1397</v>
      </c>
      <c r="G580" s="15">
        <v>211</v>
      </c>
      <c r="H580" s="15">
        <v>1186</v>
      </c>
      <c r="I580" s="16">
        <v>39</v>
      </c>
      <c r="J580" s="292">
        <v>1997</v>
      </c>
      <c r="K580" s="286">
        <v>2002</v>
      </c>
      <c r="L580" s="286">
        <v>2006</v>
      </c>
      <c r="M580" s="286">
        <v>2010</v>
      </c>
      <c r="N580" s="286">
        <v>2011</v>
      </c>
      <c r="O580" s="283">
        <v>2012</v>
      </c>
    </row>
    <row r="581" spans="1:15" ht="12.75">
      <c r="A581" s="26">
        <v>10</v>
      </c>
      <c r="B581" s="258" t="s">
        <v>1450</v>
      </c>
      <c r="C581" s="14" t="s">
        <v>1451</v>
      </c>
      <c r="D581" s="15">
        <v>25</v>
      </c>
      <c r="E581" s="15">
        <v>808</v>
      </c>
      <c r="F581" s="15">
        <v>899</v>
      </c>
      <c r="G581" s="15">
        <v>99</v>
      </c>
      <c r="H581" s="15">
        <v>800</v>
      </c>
      <c r="I581" s="16">
        <v>25</v>
      </c>
      <c r="J581" s="292">
        <v>1993</v>
      </c>
      <c r="K581" s="286">
        <v>2000</v>
      </c>
      <c r="L581" s="286">
        <v>2004</v>
      </c>
      <c r="M581" s="286">
        <v>2010</v>
      </c>
      <c r="N581" s="286">
        <v>2011</v>
      </c>
      <c r="O581" s="283">
        <v>2012</v>
      </c>
    </row>
    <row r="582" spans="1:15" ht="12.75">
      <c r="A582" s="26">
        <v>10</v>
      </c>
      <c r="B582" s="258" t="s">
        <v>1452</v>
      </c>
      <c r="C582" s="14" t="s">
        <v>1453</v>
      </c>
      <c r="D582" s="15">
        <v>69</v>
      </c>
      <c r="E582" s="15">
        <v>1382</v>
      </c>
      <c r="F582" s="15">
        <v>3325</v>
      </c>
      <c r="G582" s="15">
        <v>1971</v>
      </c>
      <c r="H582" s="15">
        <v>1354</v>
      </c>
      <c r="I582" s="16">
        <v>80</v>
      </c>
      <c r="J582" s="292">
        <v>1997</v>
      </c>
      <c r="K582" s="286">
        <v>2002</v>
      </c>
      <c r="L582" s="286">
        <v>2006</v>
      </c>
      <c r="M582" s="286">
        <v>2010</v>
      </c>
      <c r="N582" s="286">
        <v>2011</v>
      </c>
      <c r="O582" s="283">
        <v>2012</v>
      </c>
    </row>
    <row r="583" spans="1:15" ht="12.75">
      <c r="A583" s="26">
        <v>10</v>
      </c>
      <c r="B583" s="258" t="s">
        <v>1454</v>
      </c>
      <c r="C583" s="14" t="s">
        <v>1455</v>
      </c>
      <c r="D583" s="15">
        <v>51</v>
      </c>
      <c r="E583" s="15">
        <v>1052</v>
      </c>
      <c r="F583" s="15">
        <v>2401</v>
      </c>
      <c r="G583" s="15">
        <v>1388</v>
      </c>
      <c r="H583" s="15">
        <v>1013</v>
      </c>
      <c r="I583" s="16">
        <v>49</v>
      </c>
      <c r="J583" s="292">
        <v>1995</v>
      </c>
      <c r="K583" s="286">
        <v>2001</v>
      </c>
      <c r="L583" s="286">
        <v>2004</v>
      </c>
      <c r="M583" s="286">
        <v>2010</v>
      </c>
      <c r="N583" s="286">
        <v>2011</v>
      </c>
      <c r="O583" s="283">
        <v>2012</v>
      </c>
    </row>
    <row r="584" spans="1:15" ht="12.75">
      <c r="A584" s="26">
        <v>10</v>
      </c>
      <c r="B584" s="258" t="s">
        <v>1456</v>
      </c>
      <c r="C584" s="14" t="s">
        <v>1457</v>
      </c>
      <c r="D584" s="15">
        <v>74</v>
      </c>
      <c r="E584" s="15">
        <v>2238</v>
      </c>
      <c r="F584" s="15">
        <v>2327</v>
      </c>
      <c r="G584" s="15">
        <v>148</v>
      </c>
      <c r="H584" s="15">
        <v>2179</v>
      </c>
      <c r="I584" s="16">
        <v>55</v>
      </c>
      <c r="J584" s="292">
        <v>1997</v>
      </c>
      <c r="K584" s="286">
        <v>2002</v>
      </c>
      <c r="L584" s="286">
        <v>2006</v>
      </c>
      <c r="M584" s="286">
        <v>2010</v>
      </c>
      <c r="N584" s="286">
        <v>2011</v>
      </c>
      <c r="O584" s="283">
        <v>2012</v>
      </c>
    </row>
    <row r="585" spans="1:15" ht="12.75">
      <c r="A585" s="26">
        <v>10</v>
      </c>
      <c r="B585" s="258" t="s">
        <v>1458</v>
      </c>
      <c r="C585" s="14" t="s">
        <v>1459</v>
      </c>
      <c r="D585" s="15">
        <v>30</v>
      </c>
      <c r="E585" s="15">
        <v>920</v>
      </c>
      <c r="F585" s="15">
        <v>1550</v>
      </c>
      <c r="G585" s="15">
        <v>628</v>
      </c>
      <c r="H585" s="15">
        <v>922</v>
      </c>
      <c r="I585" s="16">
        <v>55</v>
      </c>
      <c r="J585" s="292">
        <v>1997</v>
      </c>
      <c r="K585" s="286">
        <v>2002</v>
      </c>
      <c r="L585" s="286">
        <v>2006</v>
      </c>
      <c r="M585" s="286">
        <v>2010</v>
      </c>
      <c r="N585" s="286">
        <v>2011</v>
      </c>
      <c r="O585" s="283">
        <v>2012</v>
      </c>
    </row>
    <row r="586" spans="1:15" ht="12.75">
      <c r="A586" s="26">
        <v>10</v>
      </c>
      <c r="B586" s="258" t="s">
        <v>1460</v>
      </c>
      <c r="C586" s="14" t="s">
        <v>1461</v>
      </c>
      <c r="D586" s="15">
        <v>39</v>
      </c>
      <c r="E586" s="15">
        <v>1066</v>
      </c>
      <c r="F586" s="15">
        <v>2080</v>
      </c>
      <c r="G586" s="15">
        <v>1061</v>
      </c>
      <c r="H586" s="15">
        <v>1019</v>
      </c>
      <c r="I586" s="16">
        <v>39</v>
      </c>
      <c r="J586" s="292">
        <v>1993</v>
      </c>
      <c r="K586" s="286">
        <v>2000</v>
      </c>
      <c r="L586" s="286">
        <v>2004</v>
      </c>
      <c r="M586" s="286">
        <v>2010</v>
      </c>
      <c r="N586" s="286">
        <v>2011</v>
      </c>
      <c r="O586" s="283">
        <v>2012</v>
      </c>
    </row>
    <row r="587" spans="1:15" ht="12.75">
      <c r="A587" s="26">
        <v>10</v>
      </c>
      <c r="B587" s="258" t="s">
        <v>1462</v>
      </c>
      <c r="C587" s="14" t="s">
        <v>1463</v>
      </c>
      <c r="D587" s="15">
        <v>69</v>
      </c>
      <c r="E587" s="15">
        <v>1598</v>
      </c>
      <c r="F587" s="15">
        <v>5718</v>
      </c>
      <c r="G587" s="15">
        <v>4530</v>
      </c>
      <c r="H587" s="15">
        <v>1188</v>
      </c>
      <c r="I587" s="16">
        <v>166</v>
      </c>
      <c r="J587" s="292">
        <v>1993</v>
      </c>
      <c r="K587" s="286">
        <v>2000</v>
      </c>
      <c r="L587" s="286">
        <v>2004</v>
      </c>
      <c r="M587" s="286">
        <v>2010</v>
      </c>
      <c r="N587" s="286">
        <v>2011</v>
      </c>
      <c r="O587" s="283">
        <v>2012</v>
      </c>
    </row>
    <row r="588" spans="1:15" ht="12.75">
      <c r="A588" s="26">
        <v>10</v>
      </c>
      <c r="B588" s="258" t="s">
        <v>1464</v>
      </c>
      <c r="C588" s="14" t="s">
        <v>1465</v>
      </c>
      <c r="D588" s="15">
        <v>59</v>
      </c>
      <c r="E588" s="15">
        <v>1176</v>
      </c>
      <c r="F588" s="15">
        <v>1844</v>
      </c>
      <c r="G588" s="15">
        <v>696</v>
      </c>
      <c r="H588" s="15">
        <v>1148</v>
      </c>
      <c r="I588" s="16">
        <v>85</v>
      </c>
      <c r="J588" s="292">
        <v>1993</v>
      </c>
      <c r="K588" s="286">
        <v>2000</v>
      </c>
      <c r="L588" s="286">
        <v>2004</v>
      </c>
      <c r="M588" s="286">
        <v>2010</v>
      </c>
      <c r="N588" s="286">
        <v>2011</v>
      </c>
      <c r="O588" s="283">
        <v>2012</v>
      </c>
    </row>
    <row r="589" spans="1:15" ht="12.75">
      <c r="A589" s="26">
        <v>10</v>
      </c>
      <c r="B589" s="258" t="s">
        <v>1466</v>
      </c>
      <c r="C589" s="14" t="s">
        <v>1467</v>
      </c>
      <c r="D589" s="15">
        <v>93</v>
      </c>
      <c r="E589" s="15">
        <v>2512</v>
      </c>
      <c r="F589" s="15">
        <v>2926</v>
      </c>
      <c r="G589" s="15">
        <v>442</v>
      </c>
      <c r="H589" s="15">
        <v>2484</v>
      </c>
      <c r="I589" s="16">
        <v>40</v>
      </c>
      <c r="J589" s="292">
        <v>1993</v>
      </c>
      <c r="K589" s="286">
        <v>2000</v>
      </c>
      <c r="L589" s="286">
        <v>2004</v>
      </c>
      <c r="M589" s="286">
        <v>2010</v>
      </c>
      <c r="N589" s="286">
        <v>2011</v>
      </c>
      <c r="O589" s="283">
        <v>2012</v>
      </c>
    </row>
    <row r="590" spans="1:15" ht="12.75">
      <c r="A590" s="26">
        <v>10</v>
      </c>
      <c r="B590" s="258" t="s">
        <v>1468</v>
      </c>
      <c r="C590" s="14" t="s">
        <v>1469</v>
      </c>
      <c r="D590" s="15">
        <v>51</v>
      </c>
      <c r="E590" s="15">
        <v>1451</v>
      </c>
      <c r="F590" s="15">
        <v>1783</v>
      </c>
      <c r="G590" s="15">
        <v>343</v>
      </c>
      <c r="H590" s="15">
        <v>1440</v>
      </c>
      <c r="I590" s="16">
        <v>55</v>
      </c>
      <c r="J590" s="292">
        <v>1995</v>
      </c>
      <c r="K590" s="286">
        <v>2001</v>
      </c>
      <c r="L590" s="286">
        <v>2004</v>
      </c>
      <c r="M590" s="286">
        <v>2010</v>
      </c>
      <c r="N590" s="286">
        <v>2011</v>
      </c>
      <c r="O590" s="283">
        <v>2012</v>
      </c>
    </row>
    <row r="591" spans="1:15" ht="12.75">
      <c r="A591" s="26">
        <v>10</v>
      </c>
      <c r="B591" s="258" t="s">
        <v>1470</v>
      </c>
      <c r="C591" s="14" t="s">
        <v>1471</v>
      </c>
      <c r="D591" s="15">
        <v>46</v>
      </c>
      <c r="E591" s="15">
        <v>1416</v>
      </c>
      <c r="F591" s="15">
        <v>1611</v>
      </c>
      <c r="G591" s="15">
        <v>202</v>
      </c>
      <c r="H591" s="15">
        <v>1409</v>
      </c>
      <c r="I591" s="16">
        <v>118</v>
      </c>
      <c r="J591" s="292">
        <v>1997</v>
      </c>
      <c r="K591" s="286">
        <v>2002</v>
      </c>
      <c r="L591" s="286">
        <v>2006</v>
      </c>
      <c r="M591" s="286">
        <v>2010</v>
      </c>
      <c r="N591" s="286">
        <v>2011</v>
      </c>
      <c r="O591" s="283">
        <v>2012</v>
      </c>
    </row>
    <row r="592" spans="1:15" ht="12.75">
      <c r="A592" s="26">
        <v>10</v>
      </c>
      <c r="B592" s="258" t="s">
        <v>1472</v>
      </c>
      <c r="C592" s="14" t="s">
        <v>1473</v>
      </c>
      <c r="D592" s="15">
        <v>67</v>
      </c>
      <c r="E592" s="15">
        <v>966</v>
      </c>
      <c r="F592" s="15">
        <v>1606</v>
      </c>
      <c r="G592" s="15">
        <v>662</v>
      </c>
      <c r="H592" s="15">
        <v>944</v>
      </c>
      <c r="I592" s="16">
        <v>27</v>
      </c>
      <c r="J592" s="292">
        <v>1996</v>
      </c>
      <c r="K592" s="286">
        <v>2001</v>
      </c>
      <c r="L592" s="286">
        <v>2004</v>
      </c>
      <c r="M592" s="286">
        <v>2010</v>
      </c>
      <c r="N592" s="286">
        <v>2011</v>
      </c>
      <c r="O592" s="283">
        <v>2012</v>
      </c>
    </row>
    <row r="593" spans="1:15" ht="12.75">
      <c r="A593" s="26">
        <v>10</v>
      </c>
      <c r="B593" s="258" t="s">
        <v>1474</v>
      </c>
      <c r="C593" s="14" t="s">
        <v>1475</v>
      </c>
      <c r="D593" s="15">
        <v>90</v>
      </c>
      <c r="E593" s="15">
        <v>2297</v>
      </c>
      <c r="F593" s="15">
        <v>3114</v>
      </c>
      <c r="G593" s="15">
        <v>841</v>
      </c>
      <c r="H593" s="15">
        <v>2273</v>
      </c>
      <c r="I593" s="16">
        <v>173</v>
      </c>
      <c r="J593" s="292">
        <v>1995</v>
      </c>
      <c r="K593" s="286">
        <v>2001</v>
      </c>
      <c r="L593" s="286">
        <v>2004</v>
      </c>
      <c r="M593" s="286">
        <v>2010</v>
      </c>
      <c r="N593" s="286">
        <v>2011</v>
      </c>
      <c r="O593" s="283">
        <v>2012</v>
      </c>
    </row>
    <row r="594" spans="1:15" ht="12.75">
      <c r="A594" s="26">
        <v>10</v>
      </c>
      <c r="B594" s="258" t="s">
        <v>1476</v>
      </c>
      <c r="C594" s="14" t="s">
        <v>1477</v>
      </c>
      <c r="D594" s="15">
        <v>64</v>
      </c>
      <c r="E594" s="15">
        <v>1065</v>
      </c>
      <c r="F594" s="15">
        <v>1075</v>
      </c>
      <c r="G594" s="15">
        <v>13</v>
      </c>
      <c r="H594" s="15">
        <v>1062</v>
      </c>
      <c r="I594" s="16">
        <v>119</v>
      </c>
      <c r="J594" s="292">
        <v>1995</v>
      </c>
      <c r="K594" s="286">
        <v>2001</v>
      </c>
      <c r="L594" s="286">
        <v>2004</v>
      </c>
      <c r="M594" s="286">
        <v>2010</v>
      </c>
      <c r="N594" s="286">
        <v>2011</v>
      </c>
      <c r="O594" s="283">
        <v>2012</v>
      </c>
    </row>
    <row r="595" spans="1:15" ht="12.75">
      <c r="A595" s="26">
        <v>10</v>
      </c>
      <c r="B595" s="258" t="s">
        <v>1478</v>
      </c>
      <c r="C595" s="14" t="s">
        <v>1479</v>
      </c>
      <c r="D595" s="15">
        <v>70</v>
      </c>
      <c r="E595" s="15">
        <v>2081</v>
      </c>
      <c r="F595" s="15">
        <v>2354</v>
      </c>
      <c r="G595" s="15">
        <v>425</v>
      </c>
      <c r="H595" s="15">
        <v>1929</v>
      </c>
      <c r="I595" s="16">
        <v>35</v>
      </c>
      <c r="J595" s="292">
        <v>1996</v>
      </c>
      <c r="K595" s="286">
        <v>2001</v>
      </c>
      <c r="L595" s="286">
        <v>2004</v>
      </c>
      <c r="M595" s="286">
        <v>2010</v>
      </c>
      <c r="N595" s="286">
        <v>2011</v>
      </c>
      <c r="O595" s="283">
        <v>2012</v>
      </c>
    </row>
    <row r="596" spans="1:15" ht="12.75">
      <c r="A596" s="26">
        <v>10</v>
      </c>
      <c r="B596" s="258" t="s">
        <v>1480</v>
      </c>
      <c r="C596" s="14" t="s">
        <v>1481</v>
      </c>
      <c r="D596" s="15">
        <v>51</v>
      </c>
      <c r="E596" s="15">
        <v>1060</v>
      </c>
      <c r="F596" s="15">
        <v>1511</v>
      </c>
      <c r="G596" s="15">
        <v>464</v>
      </c>
      <c r="H596" s="15">
        <v>1047</v>
      </c>
      <c r="I596" s="16">
        <v>35</v>
      </c>
      <c r="J596" s="292">
        <v>1992</v>
      </c>
      <c r="K596" s="286">
        <v>2000</v>
      </c>
      <c r="L596" s="286">
        <v>2004</v>
      </c>
      <c r="M596" s="286">
        <v>2010</v>
      </c>
      <c r="N596" s="286">
        <v>2011</v>
      </c>
      <c r="O596" s="283">
        <v>2012</v>
      </c>
    </row>
    <row r="597" spans="1:15" ht="12.75">
      <c r="A597" s="26">
        <v>10</v>
      </c>
      <c r="B597" s="258" t="s">
        <v>1482</v>
      </c>
      <c r="C597" s="14" t="s">
        <v>1483</v>
      </c>
      <c r="D597" s="15">
        <v>92</v>
      </c>
      <c r="E597" s="15">
        <v>2148</v>
      </c>
      <c r="F597" s="15">
        <v>2215</v>
      </c>
      <c r="G597" s="15">
        <v>74</v>
      </c>
      <c r="H597" s="15">
        <v>2141</v>
      </c>
      <c r="I597" s="16">
        <v>186</v>
      </c>
      <c r="J597" s="292">
        <v>1996</v>
      </c>
      <c r="K597" s="286">
        <v>2001</v>
      </c>
      <c r="L597" s="286">
        <v>2004</v>
      </c>
      <c r="M597" s="286">
        <v>2010</v>
      </c>
      <c r="N597" s="286">
        <v>2011</v>
      </c>
      <c r="O597" s="283">
        <v>2012</v>
      </c>
    </row>
    <row r="598" spans="1:15" ht="12.75">
      <c r="A598" s="26">
        <v>10</v>
      </c>
      <c r="B598" s="258" t="s">
        <v>1484</v>
      </c>
      <c r="C598" s="14" t="s">
        <v>1485</v>
      </c>
      <c r="D598" s="15">
        <v>80</v>
      </c>
      <c r="E598" s="15">
        <v>1061</v>
      </c>
      <c r="F598" s="15">
        <v>1380</v>
      </c>
      <c r="G598" s="15">
        <v>327</v>
      </c>
      <c r="H598" s="15">
        <v>1053</v>
      </c>
      <c r="I598" s="16">
        <v>153</v>
      </c>
      <c r="J598" s="292">
        <v>2000</v>
      </c>
      <c r="K598" s="286">
        <v>2004</v>
      </c>
      <c r="L598" s="286">
        <v>2010</v>
      </c>
      <c r="M598" s="286">
        <v>2011</v>
      </c>
      <c r="N598" s="285">
        <v>2012</v>
      </c>
      <c r="O598" s="281"/>
    </row>
    <row r="599" spans="1:15" ht="12.75">
      <c r="A599" s="26">
        <v>10</v>
      </c>
      <c r="B599" s="258" t="s">
        <v>1486</v>
      </c>
      <c r="C599" s="14" t="s">
        <v>1487</v>
      </c>
      <c r="D599" s="15">
        <v>64</v>
      </c>
      <c r="E599" s="15">
        <v>1523</v>
      </c>
      <c r="F599" s="15">
        <v>4258</v>
      </c>
      <c r="G599" s="15">
        <v>2747</v>
      </c>
      <c r="H599" s="15">
        <v>1511</v>
      </c>
      <c r="I599" s="16">
        <v>104</v>
      </c>
      <c r="J599" s="292">
        <v>1995</v>
      </c>
      <c r="K599" s="286">
        <v>2001</v>
      </c>
      <c r="L599" s="286">
        <v>2004</v>
      </c>
      <c r="M599" s="286">
        <v>2010</v>
      </c>
      <c r="N599" s="286">
        <v>2011</v>
      </c>
      <c r="O599" s="283">
        <v>2012</v>
      </c>
    </row>
    <row r="600" spans="1:15" ht="12.75">
      <c r="A600" s="26">
        <v>10</v>
      </c>
      <c r="B600" s="258" t="s">
        <v>1488</v>
      </c>
      <c r="C600" s="14" t="s">
        <v>1489</v>
      </c>
      <c r="D600" s="15">
        <v>54</v>
      </c>
      <c r="E600" s="15">
        <v>1469</v>
      </c>
      <c r="F600" s="15">
        <v>3777</v>
      </c>
      <c r="G600" s="15">
        <v>2350</v>
      </c>
      <c r="H600" s="15">
        <v>1427</v>
      </c>
      <c r="I600" s="16">
        <v>122</v>
      </c>
      <c r="J600" s="292">
        <v>1996</v>
      </c>
      <c r="K600" s="286">
        <v>2001</v>
      </c>
      <c r="L600" s="286">
        <v>2004</v>
      </c>
      <c r="M600" s="286">
        <v>2010</v>
      </c>
      <c r="N600" s="286">
        <v>2011</v>
      </c>
      <c r="O600" s="283">
        <v>2012</v>
      </c>
    </row>
    <row r="601" spans="1:15" ht="12.75">
      <c r="A601" s="26">
        <v>10</v>
      </c>
      <c r="B601" s="258" t="s">
        <v>1490</v>
      </c>
      <c r="C601" s="14" t="s">
        <v>1491</v>
      </c>
      <c r="D601" s="15">
        <v>84</v>
      </c>
      <c r="E601" s="15">
        <v>2377</v>
      </c>
      <c r="F601" s="15">
        <v>2741</v>
      </c>
      <c r="G601" s="15">
        <v>379</v>
      </c>
      <c r="H601" s="15">
        <v>2362</v>
      </c>
      <c r="I601" s="16">
        <v>59</v>
      </c>
      <c r="J601" s="292">
        <v>1997</v>
      </c>
      <c r="K601" s="286">
        <v>2002</v>
      </c>
      <c r="L601" s="286">
        <v>2006</v>
      </c>
      <c r="M601" s="286">
        <v>2010</v>
      </c>
      <c r="N601" s="286">
        <v>2011</v>
      </c>
      <c r="O601" s="283">
        <v>2012</v>
      </c>
    </row>
    <row r="602" spans="1:15" ht="12.75">
      <c r="A602" s="26">
        <v>10</v>
      </c>
      <c r="B602" s="258" t="s">
        <v>1492</v>
      </c>
      <c r="C602" s="14" t="s">
        <v>1493</v>
      </c>
      <c r="D602" s="15">
        <v>32</v>
      </c>
      <c r="E602" s="15">
        <v>585</v>
      </c>
      <c r="F602" s="15">
        <v>2528</v>
      </c>
      <c r="G602" s="15">
        <v>1957</v>
      </c>
      <c r="H602" s="15">
        <v>571</v>
      </c>
      <c r="I602" s="16">
        <v>75</v>
      </c>
      <c r="J602" s="292">
        <v>1996</v>
      </c>
      <c r="K602" s="286">
        <v>2001</v>
      </c>
      <c r="L602" s="286">
        <v>2004</v>
      </c>
      <c r="M602" s="286">
        <v>2010</v>
      </c>
      <c r="N602" s="286">
        <v>2011</v>
      </c>
      <c r="O602" s="283">
        <v>2012</v>
      </c>
    </row>
    <row r="603" spans="1:15" ht="12.75">
      <c r="A603" s="26">
        <v>10</v>
      </c>
      <c r="B603" s="258" t="s">
        <v>1494</v>
      </c>
      <c r="C603" s="14" t="s">
        <v>1495</v>
      </c>
      <c r="D603" s="15">
        <v>69</v>
      </c>
      <c r="E603" s="15">
        <v>2201</v>
      </c>
      <c r="F603" s="15">
        <v>3653</v>
      </c>
      <c r="G603" s="15">
        <v>1570</v>
      </c>
      <c r="H603" s="15">
        <v>2083</v>
      </c>
      <c r="I603" s="16">
        <v>124</v>
      </c>
      <c r="J603" s="292">
        <v>1996</v>
      </c>
      <c r="K603" s="286">
        <v>2001</v>
      </c>
      <c r="L603" s="286">
        <v>2004</v>
      </c>
      <c r="M603" s="286">
        <v>2010</v>
      </c>
      <c r="N603" s="286">
        <v>2011</v>
      </c>
      <c r="O603" s="283">
        <v>2012</v>
      </c>
    </row>
    <row r="604" spans="1:15" ht="12.75">
      <c r="A604" s="26">
        <v>9</v>
      </c>
      <c r="B604" s="258" t="s">
        <v>1496</v>
      </c>
      <c r="C604" s="14" t="s">
        <v>1497</v>
      </c>
      <c r="D604" s="15">
        <v>4</v>
      </c>
      <c r="E604" s="15">
        <v>49</v>
      </c>
      <c r="F604" s="15">
        <v>87</v>
      </c>
      <c r="G604" s="15">
        <v>37</v>
      </c>
      <c r="H604" s="15">
        <v>50</v>
      </c>
      <c r="I604" s="16">
        <v>10</v>
      </c>
      <c r="J604" s="292">
        <v>1993</v>
      </c>
      <c r="K604" s="286">
        <v>2000</v>
      </c>
      <c r="L604" s="286">
        <v>2004</v>
      </c>
      <c r="M604" s="286">
        <v>2010</v>
      </c>
      <c r="N604" s="286">
        <v>2011</v>
      </c>
      <c r="O604" s="283">
        <v>2012</v>
      </c>
    </row>
    <row r="605" spans="1:15" ht="12.75">
      <c r="A605" s="26">
        <v>10</v>
      </c>
      <c r="B605" s="258" t="s">
        <v>1498</v>
      </c>
      <c r="C605" s="14" t="s">
        <v>1499</v>
      </c>
      <c r="D605" s="15">
        <v>44</v>
      </c>
      <c r="E605" s="15">
        <v>903</v>
      </c>
      <c r="F605" s="15">
        <v>3189</v>
      </c>
      <c r="G605" s="15">
        <v>2342</v>
      </c>
      <c r="H605" s="15">
        <v>847</v>
      </c>
      <c r="I605" s="16">
        <v>52</v>
      </c>
      <c r="J605" s="292">
        <v>1993</v>
      </c>
      <c r="K605" s="286">
        <v>2000</v>
      </c>
      <c r="L605" s="286">
        <v>2004</v>
      </c>
      <c r="M605" s="286">
        <v>2010</v>
      </c>
      <c r="N605" s="286">
        <v>2011</v>
      </c>
      <c r="O605" s="283">
        <v>2012</v>
      </c>
    </row>
    <row r="606" spans="1:15" ht="12.75">
      <c r="A606" s="26">
        <v>10</v>
      </c>
      <c r="B606" s="258" t="s">
        <v>1500</v>
      </c>
      <c r="C606" s="14" t="s">
        <v>1499</v>
      </c>
      <c r="D606" s="15">
        <v>82</v>
      </c>
      <c r="E606" s="15">
        <v>1107</v>
      </c>
      <c r="F606" s="15">
        <v>5237</v>
      </c>
      <c r="G606" s="15">
        <v>4227</v>
      </c>
      <c r="H606" s="15">
        <v>1010</v>
      </c>
      <c r="I606" s="16">
        <v>232</v>
      </c>
      <c r="J606" s="292">
        <v>1995</v>
      </c>
      <c r="K606" s="286">
        <v>2001</v>
      </c>
      <c r="L606" s="286">
        <v>2004</v>
      </c>
      <c r="M606" s="286">
        <v>2010</v>
      </c>
      <c r="N606" s="286">
        <v>2011</v>
      </c>
      <c r="O606" s="283">
        <v>2012</v>
      </c>
    </row>
    <row r="607" spans="1:15" ht="12.75">
      <c r="A607" s="26">
        <v>10</v>
      </c>
      <c r="B607" s="258" t="s">
        <v>1501</v>
      </c>
      <c r="C607" s="14" t="s">
        <v>1502</v>
      </c>
      <c r="D607" s="15">
        <v>82</v>
      </c>
      <c r="E607" s="15">
        <v>1943</v>
      </c>
      <c r="F607" s="15">
        <v>1959</v>
      </c>
      <c r="G607" s="15">
        <v>24</v>
      </c>
      <c r="H607" s="15">
        <v>1935</v>
      </c>
      <c r="I607" s="16">
        <v>2</v>
      </c>
      <c r="J607" s="292">
        <v>1992</v>
      </c>
      <c r="K607" s="286">
        <v>2000</v>
      </c>
      <c r="L607" s="286">
        <v>2004</v>
      </c>
      <c r="M607" s="286">
        <v>2010</v>
      </c>
      <c r="N607" s="286">
        <v>2011</v>
      </c>
      <c r="O607" s="283">
        <v>2012</v>
      </c>
    </row>
    <row r="608" spans="1:15" ht="12.75">
      <c r="A608" s="26">
        <v>10</v>
      </c>
      <c r="B608" s="258" t="s">
        <v>1503</v>
      </c>
      <c r="C608" s="14" t="s">
        <v>1504</v>
      </c>
      <c r="D608" s="15">
        <v>90</v>
      </c>
      <c r="E608" s="15">
        <v>1866</v>
      </c>
      <c r="F608" s="15">
        <v>3135</v>
      </c>
      <c r="G608" s="15">
        <v>1290</v>
      </c>
      <c r="H608" s="15">
        <v>1845</v>
      </c>
      <c r="I608" s="16">
        <v>24</v>
      </c>
      <c r="J608" s="292">
        <v>1992</v>
      </c>
      <c r="K608" s="286">
        <v>2000</v>
      </c>
      <c r="L608" s="286">
        <v>2004</v>
      </c>
      <c r="M608" s="286">
        <v>2010</v>
      </c>
      <c r="N608" s="286">
        <v>2011</v>
      </c>
      <c r="O608" s="283">
        <v>2012</v>
      </c>
    </row>
    <row r="609" spans="1:15" ht="12.75">
      <c r="A609" s="26">
        <v>10</v>
      </c>
      <c r="B609" s="258" t="s">
        <v>1505</v>
      </c>
      <c r="C609" s="14" t="s">
        <v>1506</v>
      </c>
      <c r="D609" s="15">
        <v>57</v>
      </c>
      <c r="E609" s="15">
        <v>1677</v>
      </c>
      <c r="F609" s="15">
        <v>1700</v>
      </c>
      <c r="G609" s="15">
        <v>29</v>
      </c>
      <c r="H609" s="15">
        <v>1671</v>
      </c>
      <c r="I609" s="16">
        <v>52</v>
      </c>
      <c r="J609" s="292">
        <v>1998</v>
      </c>
      <c r="K609" s="286">
        <v>2003</v>
      </c>
      <c r="L609" s="286">
        <v>2009</v>
      </c>
      <c r="M609" s="286">
        <v>2011</v>
      </c>
      <c r="N609" s="285">
        <v>2012</v>
      </c>
      <c r="O609" s="281"/>
    </row>
    <row r="610" spans="1:15" ht="12.75">
      <c r="A610" s="26">
        <v>10</v>
      </c>
      <c r="B610" s="258" t="s">
        <v>1507</v>
      </c>
      <c r="C610" s="14" t="s">
        <v>1508</v>
      </c>
      <c r="D610" s="15">
        <v>66</v>
      </c>
      <c r="E610" s="15">
        <v>1507</v>
      </c>
      <c r="F610" s="15">
        <v>1511</v>
      </c>
      <c r="G610" s="15"/>
      <c r="H610" s="15">
        <v>1511</v>
      </c>
      <c r="I610" s="16">
        <v>55</v>
      </c>
      <c r="J610" s="292">
        <v>1997</v>
      </c>
      <c r="K610" s="286">
        <v>2002</v>
      </c>
      <c r="L610" s="286">
        <v>2006</v>
      </c>
      <c r="M610" s="286">
        <v>2010</v>
      </c>
      <c r="N610" s="286">
        <v>2011</v>
      </c>
      <c r="O610" s="283">
        <v>2012</v>
      </c>
    </row>
    <row r="611" spans="1:15" ht="12.75">
      <c r="A611" s="26">
        <v>10</v>
      </c>
      <c r="B611" s="258" t="s">
        <v>1509</v>
      </c>
      <c r="C611" s="14" t="s">
        <v>1510</v>
      </c>
      <c r="D611" s="15">
        <v>70</v>
      </c>
      <c r="E611" s="15">
        <v>532</v>
      </c>
      <c r="F611" s="15">
        <v>3638</v>
      </c>
      <c r="G611" s="15">
        <v>3204</v>
      </c>
      <c r="H611" s="15">
        <v>434</v>
      </c>
      <c r="I611" s="16">
        <v>4</v>
      </c>
      <c r="J611" s="292">
        <v>1992</v>
      </c>
      <c r="K611" s="286">
        <v>2000</v>
      </c>
      <c r="L611" s="286">
        <v>2004</v>
      </c>
      <c r="M611" s="286">
        <v>2010</v>
      </c>
      <c r="N611" s="286">
        <v>2011</v>
      </c>
      <c r="O611" s="283">
        <v>2012</v>
      </c>
    </row>
    <row r="612" spans="1:15" ht="12.75">
      <c r="A612" s="26">
        <v>10</v>
      </c>
      <c r="B612" s="258" t="s">
        <v>1511</v>
      </c>
      <c r="C612" s="14" t="s">
        <v>1070</v>
      </c>
      <c r="D612" s="15">
        <v>25</v>
      </c>
      <c r="E612" s="15">
        <v>83</v>
      </c>
      <c r="F612" s="15">
        <v>3825</v>
      </c>
      <c r="G612" s="15">
        <v>3778</v>
      </c>
      <c r="H612" s="15">
        <v>47</v>
      </c>
      <c r="I612" s="16">
        <v>16</v>
      </c>
      <c r="J612" s="292">
        <v>1996</v>
      </c>
      <c r="K612" s="286">
        <v>2001</v>
      </c>
      <c r="L612" s="286">
        <v>2004</v>
      </c>
      <c r="M612" s="286">
        <v>2010</v>
      </c>
      <c r="N612" s="286">
        <v>2011</v>
      </c>
      <c r="O612" s="283">
        <v>2012</v>
      </c>
    </row>
    <row r="613" spans="1:15" ht="12.75">
      <c r="A613" s="26">
        <v>10</v>
      </c>
      <c r="B613" s="258" t="s">
        <v>1512</v>
      </c>
      <c r="C613" s="14" t="s">
        <v>1513</v>
      </c>
      <c r="D613" s="15">
        <v>22</v>
      </c>
      <c r="E613" s="15">
        <v>92</v>
      </c>
      <c r="F613" s="15">
        <v>12022</v>
      </c>
      <c r="G613" s="15">
        <v>11975</v>
      </c>
      <c r="H613" s="15">
        <v>47</v>
      </c>
      <c r="I613" s="16">
        <v>44</v>
      </c>
      <c r="J613" s="292">
        <v>1992</v>
      </c>
      <c r="K613" s="286">
        <v>2000</v>
      </c>
      <c r="L613" s="286">
        <v>2004</v>
      </c>
      <c r="M613" s="286">
        <v>2010</v>
      </c>
      <c r="N613" s="286">
        <v>2011</v>
      </c>
      <c r="O613" s="283">
        <v>2012</v>
      </c>
    </row>
    <row r="614" spans="1:15" ht="12.75">
      <c r="A614" s="26">
        <v>10</v>
      </c>
      <c r="B614" s="258" t="s">
        <v>1514</v>
      </c>
      <c r="C614" s="14" t="s">
        <v>1515</v>
      </c>
      <c r="D614" s="15">
        <v>51</v>
      </c>
      <c r="E614" s="15">
        <v>1299</v>
      </c>
      <c r="F614" s="15">
        <v>1831</v>
      </c>
      <c r="G614" s="15">
        <v>537</v>
      </c>
      <c r="H614" s="15">
        <v>1294</v>
      </c>
      <c r="I614" s="16">
        <v>48</v>
      </c>
      <c r="J614" s="292">
        <v>1996</v>
      </c>
      <c r="K614" s="286">
        <v>2001</v>
      </c>
      <c r="L614" s="286">
        <v>2004</v>
      </c>
      <c r="M614" s="286">
        <v>2010</v>
      </c>
      <c r="N614" s="286">
        <v>2011</v>
      </c>
      <c r="O614" s="283">
        <v>2012</v>
      </c>
    </row>
    <row r="615" spans="1:15" ht="12.75">
      <c r="A615" s="26">
        <v>10</v>
      </c>
      <c r="B615" s="258" t="s">
        <v>1516</v>
      </c>
      <c r="C615" s="14" t="s">
        <v>1517</v>
      </c>
      <c r="D615" s="15">
        <v>75</v>
      </c>
      <c r="E615" s="15">
        <v>1962</v>
      </c>
      <c r="F615" s="15">
        <v>2649</v>
      </c>
      <c r="G615" s="15">
        <v>695</v>
      </c>
      <c r="H615" s="15">
        <v>1954</v>
      </c>
      <c r="I615" s="16">
        <v>93</v>
      </c>
      <c r="J615" s="292">
        <v>1992</v>
      </c>
      <c r="K615" s="286">
        <v>2000</v>
      </c>
      <c r="L615" s="286">
        <v>2004</v>
      </c>
      <c r="M615" s="286">
        <v>2010</v>
      </c>
      <c r="N615" s="286">
        <v>2011</v>
      </c>
      <c r="O615" s="283">
        <v>2012</v>
      </c>
    </row>
    <row r="616" spans="1:15" ht="12.75">
      <c r="A616" s="26">
        <v>10</v>
      </c>
      <c r="B616" s="258" t="s">
        <v>1518</v>
      </c>
      <c r="C616" s="14" t="s">
        <v>1519</v>
      </c>
      <c r="D616" s="15">
        <v>18</v>
      </c>
      <c r="E616" s="15">
        <v>480</v>
      </c>
      <c r="F616" s="15">
        <v>2331</v>
      </c>
      <c r="G616" s="15">
        <v>1861</v>
      </c>
      <c r="H616" s="15">
        <v>470</v>
      </c>
      <c r="I616" s="16">
        <v>55</v>
      </c>
      <c r="J616" s="292">
        <v>1995</v>
      </c>
      <c r="K616" s="286">
        <v>2001</v>
      </c>
      <c r="L616" s="286">
        <v>2004</v>
      </c>
      <c r="M616" s="286">
        <v>2010</v>
      </c>
      <c r="N616" s="286">
        <v>2011</v>
      </c>
      <c r="O616" s="283">
        <v>2012</v>
      </c>
    </row>
    <row r="617" spans="1:15" ht="12.75">
      <c r="A617" s="26">
        <v>10</v>
      </c>
      <c r="B617" s="258" t="s">
        <v>1520</v>
      </c>
      <c r="C617" s="14" t="s">
        <v>1521</v>
      </c>
      <c r="D617" s="15">
        <v>24</v>
      </c>
      <c r="E617" s="15">
        <v>462</v>
      </c>
      <c r="F617" s="15">
        <v>1771</v>
      </c>
      <c r="G617" s="15">
        <v>1410</v>
      </c>
      <c r="H617" s="15">
        <v>361</v>
      </c>
      <c r="I617" s="16">
        <v>24</v>
      </c>
      <c r="J617" s="292">
        <v>1993</v>
      </c>
      <c r="K617" s="286">
        <v>2000</v>
      </c>
      <c r="L617" s="286">
        <v>2004</v>
      </c>
      <c r="M617" s="286">
        <v>2010</v>
      </c>
      <c r="N617" s="286">
        <v>2011</v>
      </c>
      <c r="O617" s="283">
        <v>2012</v>
      </c>
    </row>
    <row r="618" spans="1:15" ht="12.75">
      <c r="A618" s="26">
        <v>10</v>
      </c>
      <c r="B618" s="258" t="s">
        <v>1522</v>
      </c>
      <c r="C618" s="14" t="s">
        <v>1523</v>
      </c>
      <c r="D618" s="15">
        <v>30</v>
      </c>
      <c r="E618" s="15">
        <v>777</v>
      </c>
      <c r="F618" s="15">
        <v>1204</v>
      </c>
      <c r="G618" s="15">
        <v>415</v>
      </c>
      <c r="H618" s="15">
        <v>789</v>
      </c>
      <c r="I618" s="16">
        <v>47</v>
      </c>
      <c r="J618" s="292">
        <v>1992</v>
      </c>
      <c r="K618" s="286">
        <v>2000</v>
      </c>
      <c r="L618" s="286">
        <v>2004</v>
      </c>
      <c r="M618" s="286">
        <v>2010</v>
      </c>
      <c r="N618" s="286">
        <v>2011</v>
      </c>
      <c r="O618" s="283">
        <v>2012</v>
      </c>
    </row>
    <row r="619" spans="1:15" ht="12.75">
      <c r="A619" s="26">
        <v>10</v>
      </c>
      <c r="B619" s="258" t="s">
        <v>1524</v>
      </c>
      <c r="C619" s="14" t="s">
        <v>1525</v>
      </c>
      <c r="D619" s="15">
        <v>18</v>
      </c>
      <c r="E619" s="15">
        <v>60</v>
      </c>
      <c r="F619" s="15">
        <v>2815</v>
      </c>
      <c r="G619" s="15">
        <v>2767</v>
      </c>
      <c r="H619" s="15">
        <v>48</v>
      </c>
      <c r="I619" s="16">
        <v>45</v>
      </c>
      <c r="J619" s="292">
        <v>1993</v>
      </c>
      <c r="K619" s="286">
        <v>2000</v>
      </c>
      <c r="L619" s="286">
        <v>2004</v>
      </c>
      <c r="M619" s="286">
        <v>2010</v>
      </c>
      <c r="N619" s="286">
        <v>2011</v>
      </c>
      <c r="O619" s="283">
        <v>2012</v>
      </c>
    </row>
    <row r="620" spans="1:15" ht="12.75">
      <c r="A620" s="26">
        <v>10</v>
      </c>
      <c r="B620" s="258" t="s">
        <v>1526</v>
      </c>
      <c r="C620" s="14" t="s">
        <v>1527</v>
      </c>
      <c r="D620" s="15">
        <v>6</v>
      </c>
      <c r="E620" s="15">
        <v>29</v>
      </c>
      <c r="F620" s="15">
        <v>2025</v>
      </c>
      <c r="G620" s="15">
        <v>2001</v>
      </c>
      <c r="H620" s="15">
        <v>24</v>
      </c>
      <c r="I620" s="16">
        <v>21</v>
      </c>
      <c r="J620" s="292">
        <v>1993</v>
      </c>
      <c r="K620" s="286">
        <v>2000</v>
      </c>
      <c r="L620" s="286">
        <v>2004</v>
      </c>
      <c r="M620" s="286">
        <v>2010</v>
      </c>
      <c r="N620" s="286">
        <v>2011</v>
      </c>
      <c r="O620" s="283">
        <v>2012</v>
      </c>
    </row>
    <row r="621" spans="1:15" ht="12.75">
      <c r="A621" s="26">
        <v>10</v>
      </c>
      <c r="B621" s="258" t="s">
        <v>1528</v>
      </c>
      <c r="C621" s="14" t="s">
        <v>1529</v>
      </c>
      <c r="D621" s="15">
        <v>21</v>
      </c>
      <c r="E621" s="15">
        <v>601</v>
      </c>
      <c r="F621" s="15">
        <v>617</v>
      </c>
      <c r="G621" s="15">
        <v>7</v>
      </c>
      <c r="H621" s="15">
        <v>610</v>
      </c>
      <c r="I621" s="16">
        <v>22</v>
      </c>
      <c r="J621" s="292">
        <v>1999</v>
      </c>
      <c r="K621" s="286">
        <v>2004</v>
      </c>
      <c r="L621" s="286">
        <v>2010</v>
      </c>
      <c r="M621" s="286">
        <v>2011</v>
      </c>
      <c r="N621" s="285">
        <v>2012</v>
      </c>
      <c r="O621" s="281"/>
    </row>
    <row r="622" spans="1:15" ht="12.75">
      <c r="A622" s="26">
        <v>10</v>
      </c>
      <c r="B622" s="258" t="s">
        <v>1530</v>
      </c>
      <c r="C622" s="14" t="s">
        <v>1531</v>
      </c>
      <c r="D622" s="15">
        <v>22</v>
      </c>
      <c r="E622" s="15">
        <v>46</v>
      </c>
      <c r="F622" s="15">
        <v>8660</v>
      </c>
      <c r="G622" s="15">
        <v>8632</v>
      </c>
      <c r="H622" s="15">
        <v>28</v>
      </c>
      <c r="I622" s="16">
        <v>23</v>
      </c>
      <c r="J622" s="292">
        <v>1993</v>
      </c>
      <c r="K622" s="286">
        <v>2000</v>
      </c>
      <c r="L622" s="286">
        <v>2004</v>
      </c>
      <c r="M622" s="286">
        <v>2010</v>
      </c>
      <c r="N622" s="286">
        <v>2011</v>
      </c>
      <c r="O622" s="283">
        <v>2012</v>
      </c>
    </row>
    <row r="623" spans="1:15" ht="12.75">
      <c r="A623" s="26">
        <v>10</v>
      </c>
      <c r="B623" s="258" t="s">
        <v>1532</v>
      </c>
      <c r="C623" s="14" t="s">
        <v>1533</v>
      </c>
      <c r="D623" s="15">
        <v>85</v>
      </c>
      <c r="E623" s="15">
        <v>2206</v>
      </c>
      <c r="F623" s="15">
        <v>2453</v>
      </c>
      <c r="G623" s="15">
        <v>319</v>
      </c>
      <c r="H623" s="15">
        <v>2134</v>
      </c>
      <c r="I623" s="16">
        <v>107</v>
      </c>
      <c r="J623" s="292">
        <v>1997</v>
      </c>
      <c r="K623" s="286">
        <v>2002</v>
      </c>
      <c r="L623" s="286">
        <v>2006</v>
      </c>
      <c r="M623" s="286">
        <v>2010</v>
      </c>
      <c r="N623" s="286">
        <v>2011</v>
      </c>
      <c r="O623" s="283">
        <v>2012</v>
      </c>
    </row>
    <row r="624" spans="1:15" ht="12.75">
      <c r="A624" s="26">
        <v>10</v>
      </c>
      <c r="B624" s="258" t="s">
        <v>1534</v>
      </c>
      <c r="C624" s="14" t="s">
        <v>1535</v>
      </c>
      <c r="D624" s="15">
        <v>82</v>
      </c>
      <c r="E624" s="15">
        <v>2050</v>
      </c>
      <c r="F624" s="15">
        <v>2081</v>
      </c>
      <c r="G624" s="15">
        <v>47</v>
      </c>
      <c r="H624" s="15">
        <v>2034</v>
      </c>
      <c r="I624" s="16">
        <v>36</v>
      </c>
      <c r="J624" s="292">
        <v>1998</v>
      </c>
      <c r="K624" s="286">
        <v>2003</v>
      </c>
      <c r="L624" s="286">
        <v>2009</v>
      </c>
      <c r="M624" s="286">
        <v>2011</v>
      </c>
      <c r="N624" s="285">
        <v>2012</v>
      </c>
      <c r="O624" s="281"/>
    </row>
    <row r="625" spans="1:15" ht="12.75">
      <c r="A625" s="26">
        <v>10</v>
      </c>
      <c r="B625" s="258" t="s">
        <v>1536</v>
      </c>
      <c r="C625" s="14" t="s">
        <v>1537</v>
      </c>
      <c r="D625" s="15">
        <v>84</v>
      </c>
      <c r="E625" s="15">
        <v>2510</v>
      </c>
      <c r="F625" s="15">
        <v>3419</v>
      </c>
      <c r="G625" s="15">
        <v>953</v>
      </c>
      <c r="H625" s="15">
        <v>2466</v>
      </c>
      <c r="I625" s="16">
        <v>94</v>
      </c>
      <c r="J625" s="292">
        <v>1999</v>
      </c>
      <c r="K625" s="286">
        <v>2004</v>
      </c>
      <c r="L625" s="286">
        <v>2010</v>
      </c>
      <c r="M625" s="286">
        <v>2011</v>
      </c>
      <c r="N625" s="285">
        <v>2012</v>
      </c>
      <c r="O625" s="281"/>
    </row>
    <row r="626" spans="1:15" ht="12.75">
      <c r="A626" s="26">
        <v>10</v>
      </c>
      <c r="B626" s="258" t="s">
        <v>1538</v>
      </c>
      <c r="C626" s="14" t="s">
        <v>1539</v>
      </c>
      <c r="D626" s="15">
        <v>60</v>
      </c>
      <c r="E626" s="15">
        <v>939</v>
      </c>
      <c r="F626" s="15">
        <v>8355</v>
      </c>
      <c r="G626" s="15">
        <v>7446</v>
      </c>
      <c r="H626" s="15">
        <v>909</v>
      </c>
      <c r="I626" s="16">
        <v>75</v>
      </c>
      <c r="J626" s="292">
        <v>1999</v>
      </c>
      <c r="K626" s="286">
        <v>2004</v>
      </c>
      <c r="L626" s="286">
        <v>2010</v>
      </c>
      <c r="M626" s="286">
        <v>2011</v>
      </c>
      <c r="N626" s="285">
        <v>2012</v>
      </c>
      <c r="O626" s="281"/>
    </row>
    <row r="627" spans="1:15" ht="12.75">
      <c r="A627" s="26">
        <v>10</v>
      </c>
      <c r="B627" s="258" t="s">
        <v>1540</v>
      </c>
      <c r="C627" s="14" t="s">
        <v>1541</v>
      </c>
      <c r="D627" s="15">
        <v>87</v>
      </c>
      <c r="E627" s="15">
        <v>2393</v>
      </c>
      <c r="F627" s="15">
        <v>2448</v>
      </c>
      <c r="G627" s="15">
        <v>99</v>
      </c>
      <c r="H627" s="15">
        <v>2349</v>
      </c>
      <c r="I627" s="16">
        <v>70</v>
      </c>
      <c r="J627" s="292">
        <v>1999</v>
      </c>
      <c r="K627" s="286">
        <v>2004</v>
      </c>
      <c r="L627" s="286">
        <v>2010</v>
      </c>
      <c r="M627" s="286">
        <v>2011</v>
      </c>
      <c r="N627" s="285">
        <v>2012</v>
      </c>
      <c r="O627" s="281"/>
    </row>
    <row r="628" spans="1:15" ht="12.75">
      <c r="A628" s="26">
        <v>10</v>
      </c>
      <c r="B628" s="258" t="s">
        <v>1542</v>
      </c>
      <c r="C628" s="14" t="s">
        <v>1543</v>
      </c>
      <c r="D628" s="15">
        <v>20</v>
      </c>
      <c r="E628" s="15">
        <v>324</v>
      </c>
      <c r="F628" s="15">
        <v>1736</v>
      </c>
      <c r="G628" s="15">
        <v>1507</v>
      </c>
      <c r="H628" s="15">
        <v>229</v>
      </c>
      <c r="I628" s="16">
        <v>35</v>
      </c>
      <c r="J628" s="292"/>
      <c r="K628" s="286">
        <v>2002</v>
      </c>
      <c r="L628" s="286">
        <v>2006</v>
      </c>
      <c r="M628" s="286">
        <v>2010</v>
      </c>
      <c r="N628" s="286">
        <v>2011</v>
      </c>
      <c r="O628" s="283">
        <v>2012</v>
      </c>
    </row>
    <row r="629" spans="1:15" ht="12.75">
      <c r="A629" s="26">
        <v>10</v>
      </c>
      <c r="B629" s="258" t="s">
        <v>1544</v>
      </c>
      <c r="C629" s="14" t="s">
        <v>1545</v>
      </c>
      <c r="D629" s="15">
        <v>28</v>
      </c>
      <c r="E629" s="15">
        <v>1051</v>
      </c>
      <c r="F629" s="15">
        <v>1315</v>
      </c>
      <c r="G629" s="15">
        <v>312</v>
      </c>
      <c r="H629" s="15">
        <v>1003</v>
      </c>
      <c r="I629" s="16">
        <v>44</v>
      </c>
      <c r="J629" s="292">
        <v>1996</v>
      </c>
      <c r="K629" s="286">
        <v>2002</v>
      </c>
      <c r="L629" s="286">
        <v>2006</v>
      </c>
      <c r="M629" s="286">
        <v>2010</v>
      </c>
      <c r="N629" s="286">
        <v>2011</v>
      </c>
      <c r="O629" s="283">
        <v>2012</v>
      </c>
    </row>
    <row r="630" spans="1:15" ht="12.75">
      <c r="A630" s="26">
        <v>10</v>
      </c>
      <c r="B630" s="258" t="s">
        <v>1546</v>
      </c>
      <c r="C630" s="14" t="s">
        <v>2710</v>
      </c>
      <c r="D630" s="15">
        <v>95</v>
      </c>
      <c r="E630" s="15">
        <v>2720</v>
      </c>
      <c r="F630" s="15">
        <v>2748</v>
      </c>
      <c r="G630" s="15">
        <v>31</v>
      </c>
      <c r="H630" s="15">
        <v>2717</v>
      </c>
      <c r="I630" s="16">
        <v>150</v>
      </c>
      <c r="J630" s="292"/>
      <c r="K630" s="286">
        <v>2002</v>
      </c>
      <c r="L630" s="286">
        <v>2006</v>
      </c>
      <c r="M630" s="286">
        <v>2010</v>
      </c>
      <c r="N630" s="286">
        <v>2011</v>
      </c>
      <c r="O630" s="283">
        <v>2012</v>
      </c>
    </row>
    <row r="631" spans="1:15" ht="12.75">
      <c r="A631" s="26">
        <v>10</v>
      </c>
      <c r="B631" s="258" t="s">
        <v>1547</v>
      </c>
      <c r="C631" s="14" t="s">
        <v>1548</v>
      </c>
      <c r="D631" s="15">
        <v>15</v>
      </c>
      <c r="E631" s="15">
        <v>301</v>
      </c>
      <c r="F631" s="15">
        <v>332</v>
      </c>
      <c r="G631" s="15">
        <v>44</v>
      </c>
      <c r="H631" s="15">
        <v>288</v>
      </c>
      <c r="I631" s="16">
        <v>6</v>
      </c>
      <c r="J631" s="292">
        <v>1996</v>
      </c>
      <c r="K631" s="286">
        <v>2002</v>
      </c>
      <c r="L631" s="286">
        <v>2006</v>
      </c>
      <c r="M631" s="286">
        <v>2010</v>
      </c>
      <c r="N631" s="286">
        <v>2011</v>
      </c>
      <c r="O631" s="283">
        <v>2012</v>
      </c>
    </row>
    <row r="632" spans="1:15" ht="12.75">
      <c r="A632" s="26">
        <v>10</v>
      </c>
      <c r="B632" s="258" t="s">
        <v>1549</v>
      </c>
      <c r="C632" s="14" t="s">
        <v>1550</v>
      </c>
      <c r="D632" s="15">
        <v>32</v>
      </c>
      <c r="E632" s="15">
        <v>885</v>
      </c>
      <c r="F632" s="15">
        <v>893</v>
      </c>
      <c r="G632" s="15">
        <v>6</v>
      </c>
      <c r="H632" s="15">
        <v>887</v>
      </c>
      <c r="I632" s="16">
        <v>19</v>
      </c>
      <c r="J632" s="292">
        <v>1995</v>
      </c>
      <c r="K632" s="286">
        <v>2002</v>
      </c>
      <c r="L632" s="286">
        <v>2006</v>
      </c>
      <c r="M632" s="286">
        <v>2010</v>
      </c>
      <c r="N632" s="286">
        <v>2011</v>
      </c>
      <c r="O632" s="283">
        <v>2012</v>
      </c>
    </row>
    <row r="633" spans="1:15" ht="12.75">
      <c r="A633" s="26">
        <v>10</v>
      </c>
      <c r="B633" s="258" t="s">
        <v>1551</v>
      </c>
      <c r="C633" s="14" t="s">
        <v>1552</v>
      </c>
      <c r="D633" s="15">
        <v>29</v>
      </c>
      <c r="E633" s="15">
        <v>820</v>
      </c>
      <c r="F633" s="15">
        <v>824</v>
      </c>
      <c r="G633" s="15">
        <v>4</v>
      </c>
      <c r="H633" s="15">
        <v>820</v>
      </c>
      <c r="I633" s="16">
        <v>13</v>
      </c>
      <c r="J633" s="292">
        <v>1996</v>
      </c>
      <c r="K633" s="286">
        <v>2002</v>
      </c>
      <c r="L633" s="286">
        <v>2006</v>
      </c>
      <c r="M633" s="286">
        <v>2010</v>
      </c>
      <c r="N633" s="286">
        <v>2011</v>
      </c>
      <c r="O633" s="283">
        <v>2012</v>
      </c>
    </row>
    <row r="634" spans="1:15" ht="12.75">
      <c r="A634" s="26">
        <v>10</v>
      </c>
      <c r="B634" s="258" t="s">
        <v>1553</v>
      </c>
      <c r="C634" s="14" t="s">
        <v>1506</v>
      </c>
      <c r="D634" s="15">
        <v>3</v>
      </c>
      <c r="E634" s="15">
        <v>8</v>
      </c>
      <c r="F634" s="15">
        <v>9</v>
      </c>
      <c r="G634" s="15"/>
      <c r="H634" s="15">
        <v>9</v>
      </c>
      <c r="I634" s="16">
        <v>4</v>
      </c>
      <c r="J634" s="292">
        <v>1996</v>
      </c>
      <c r="K634" s="286">
        <v>2002</v>
      </c>
      <c r="L634" s="286">
        <v>2006</v>
      </c>
      <c r="M634" s="286">
        <v>2010</v>
      </c>
      <c r="N634" s="286">
        <v>2011</v>
      </c>
      <c r="O634" s="283">
        <v>2012</v>
      </c>
    </row>
    <row r="635" spans="1:15" ht="12.75">
      <c r="A635" s="26">
        <v>10</v>
      </c>
      <c r="B635" s="258" t="s">
        <v>1554</v>
      </c>
      <c r="C635" s="14" t="s">
        <v>1555</v>
      </c>
      <c r="D635" s="15">
        <v>6</v>
      </c>
      <c r="E635" s="15">
        <v>60</v>
      </c>
      <c r="F635" s="15">
        <v>3690</v>
      </c>
      <c r="G635" s="15">
        <v>3649</v>
      </c>
      <c r="H635" s="15">
        <v>41</v>
      </c>
      <c r="I635" s="16">
        <v>20</v>
      </c>
      <c r="J635" s="292">
        <v>1995</v>
      </c>
      <c r="K635" s="286">
        <v>2002</v>
      </c>
      <c r="L635" s="286">
        <v>2006</v>
      </c>
      <c r="M635" s="286">
        <v>2010</v>
      </c>
      <c r="N635" s="286">
        <v>2011</v>
      </c>
      <c r="O635" s="283">
        <v>2012</v>
      </c>
    </row>
    <row r="636" spans="1:15" ht="12.75">
      <c r="A636" s="26">
        <v>10</v>
      </c>
      <c r="B636" s="258" t="s">
        <v>1556</v>
      </c>
      <c r="C636" s="14" t="s">
        <v>1020</v>
      </c>
      <c r="D636" s="15">
        <v>1</v>
      </c>
      <c r="E636" s="15">
        <v>8</v>
      </c>
      <c r="F636" s="15">
        <v>8</v>
      </c>
      <c r="G636" s="15"/>
      <c r="H636" s="15">
        <v>8</v>
      </c>
      <c r="I636" s="16">
        <v>5</v>
      </c>
      <c r="J636" s="292">
        <v>1995</v>
      </c>
      <c r="K636" s="286">
        <v>2002</v>
      </c>
      <c r="L636" s="286">
        <v>2006</v>
      </c>
      <c r="M636" s="286">
        <v>2010</v>
      </c>
      <c r="N636" s="286">
        <v>2011</v>
      </c>
      <c r="O636" s="283">
        <v>2012</v>
      </c>
    </row>
    <row r="637" spans="1:15" ht="12.75">
      <c r="A637" s="26">
        <v>10</v>
      </c>
      <c r="B637" s="258" t="s">
        <v>1557</v>
      </c>
      <c r="C637" s="14" t="s">
        <v>1558</v>
      </c>
      <c r="D637" s="15">
        <v>83</v>
      </c>
      <c r="E637" s="15">
        <v>2408</v>
      </c>
      <c r="F637" s="15">
        <v>2619</v>
      </c>
      <c r="G637" s="15">
        <v>264</v>
      </c>
      <c r="H637" s="15">
        <v>2355</v>
      </c>
      <c r="I637" s="16">
        <v>162</v>
      </c>
      <c r="J637" s="292">
        <v>1995</v>
      </c>
      <c r="K637" s="286">
        <v>2002</v>
      </c>
      <c r="L637" s="286">
        <v>2006</v>
      </c>
      <c r="M637" s="286">
        <v>2010</v>
      </c>
      <c r="N637" s="286">
        <v>2011</v>
      </c>
      <c r="O637" s="283">
        <v>2012</v>
      </c>
    </row>
    <row r="638" spans="1:15" ht="12.75">
      <c r="A638" s="26">
        <v>10</v>
      </c>
      <c r="B638" s="258" t="s">
        <v>1559</v>
      </c>
      <c r="C638" s="14" t="s">
        <v>1560</v>
      </c>
      <c r="D638" s="15">
        <v>52</v>
      </c>
      <c r="E638" s="15">
        <v>1396</v>
      </c>
      <c r="F638" s="15">
        <v>2070</v>
      </c>
      <c r="G638" s="15">
        <v>680</v>
      </c>
      <c r="H638" s="15">
        <v>1390</v>
      </c>
      <c r="I638" s="16">
        <v>293</v>
      </c>
      <c r="J638" s="292">
        <v>1995</v>
      </c>
      <c r="K638" s="286">
        <v>2002</v>
      </c>
      <c r="L638" s="286">
        <v>2006</v>
      </c>
      <c r="M638" s="286">
        <v>2010</v>
      </c>
      <c r="N638" s="286">
        <v>2011</v>
      </c>
      <c r="O638" s="283">
        <v>2012</v>
      </c>
    </row>
    <row r="639" spans="1:15" ht="12.75">
      <c r="A639" s="26">
        <v>10</v>
      </c>
      <c r="B639" s="258" t="s">
        <v>1561</v>
      </c>
      <c r="C639" s="14" t="s">
        <v>1562</v>
      </c>
      <c r="D639" s="15">
        <v>59</v>
      </c>
      <c r="E639" s="15">
        <v>1746</v>
      </c>
      <c r="F639" s="15">
        <v>1792</v>
      </c>
      <c r="G639" s="15">
        <v>82</v>
      </c>
      <c r="H639" s="15">
        <v>1710</v>
      </c>
      <c r="I639" s="16">
        <v>174</v>
      </c>
      <c r="J639" s="292">
        <v>1999</v>
      </c>
      <c r="K639" s="286">
        <v>2004</v>
      </c>
      <c r="L639" s="286">
        <v>2010</v>
      </c>
      <c r="M639" s="286">
        <v>2011</v>
      </c>
      <c r="N639" s="285">
        <v>2012</v>
      </c>
      <c r="O639" s="281"/>
    </row>
    <row r="640" spans="1:15" ht="12.75">
      <c r="A640" s="26">
        <v>10</v>
      </c>
      <c r="B640" s="258" t="s">
        <v>1563</v>
      </c>
      <c r="C640" s="14" t="s">
        <v>1564</v>
      </c>
      <c r="D640" s="15">
        <v>3</v>
      </c>
      <c r="E640" s="15">
        <v>32</v>
      </c>
      <c r="F640" s="15">
        <v>2464</v>
      </c>
      <c r="G640" s="15">
        <v>1772</v>
      </c>
      <c r="H640" s="15">
        <v>692</v>
      </c>
      <c r="I640" s="16">
        <v>18</v>
      </c>
      <c r="J640" s="292">
        <v>1999</v>
      </c>
      <c r="K640" s="286">
        <v>2004</v>
      </c>
      <c r="L640" s="286">
        <v>2010</v>
      </c>
      <c r="M640" s="286">
        <v>2011</v>
      </c>
      <c r="N640" s="285">
        <v>2012</v>
      </c>
      <c r="O640" s="281"/>
    </row>
    <row r="641" spans="1:15" ht="12.75">
      <c r="A641" s="26">
        <v>10</v>
      </c>
      <c r="B641" s="258" t="s">
        <v>1565</v>
      </c>
      <c r="C641" s="14" t="s">
        <v>1566</v>
      </c>
      <c r="D641" s="15">
        <v>24</v>
      </c>
      <c r="E641" s="15">
        <v>601</v>
      </c>
      <c r="F641" s="15">
        <v>2678</v>
      </c>
      <c r="G641" s="15">
        <v>2057</v>
      </c>
      <c r="H641" s="15">
        <v>621</v>
      </c>
      <c r="I641" s="16">
        <v>426</v>
      </c>
      <c r="J641" s="292">
        <v>1999</v>
      </c>
      <c r="K641" s="286">
        <v>2004</v>
      </c>
      <c r="L641" s="286">
        <v>2010</v>
      </c>
      <c r="M641" s="286">
        <v>2011</v>
      </c>
      <c r="N641" s="285">
        <v>2012</v>
      </c>
      <c r="O641" s="281"/>
    </row>
    <row r="642" spans="1:15" ht="12.75">
      <c r="A642" s="26">
        <v>10</v>
      </c>
      <c r="B642" s="258" t="s">
        <v>1567</v>
      </c>
      <c r="C642" s="14" t="s">
        <v>1568</v>
      </c>
      <c r="D642" s="15">
        <v>58</v>
      </c>
      <c r="E642" s="15">
        <v>1379</v>
      </c>
      <c r="F642" s="15">
        <v>1516</v>
      </c>
      <c r="G642" s="15">
        <v>258</v>
      </c>
      <c r="H642" s="15">
        <v>1258</v>
      </c>
      <c r="I642" s="16">
        <v>266</v>
      </c>
      <c r="J642" s="292">
        <v>1993</v>
      </c>
      <c r="K642" s="286">
        <v>2000</v>
      </c>
      <c r="L642" s="286">
        <v>2004</v>
      </c>
      <c r="M642" s="286">
        <v>2010</v>
      </c>
      <c r="N642" s="286">
        <v>2011</v>
      </c>
      <c r="O642" s="283">
        <v>2012</v>
      </c>
    </row>
    <row r="643" spans="1:15" ht="12.75">
      <c r="A643" s="26">
        <v>9</v>
      </c>
      <c r="B643" s="258" t="s">
        <v>1569</v>
      </c>
      <c r="C643" s="14" t="s">
        <v>1570</v>
      </c>
      <c r="D643" s="15">
        <v>1</v>
      </c>
      <c r="E643" s="15">
        <v>2</v>
      </c>
      <c r="F643" s="15">
        <v>2</v>
      </c>
      <c r="G643" s="15"/>
      <c r="H643" s="15">
        <v>2</v>
      </c>
      <c r="I643" s="16">
        <v>2</v>
      </c>
      <c r="J643" s="292">
        <v>1993</v>
      </c>
      <c r="K643" s="286">
        <v>2000</v>
      </c>
      <c r="L643" s="286">
        <v>2010</v>
      </c>
      <c r="M643" s="286">
        <v>2011</v>
      </c>
      <c r="N643" s="285">
        <v>2012</v>
      </c>
      <c r="O643" s="281"/>
    </row>
    <row r="644" spans="1:15" ht="12.75">
      <c r="A644" s="26">
        <v>9</v>
      </c>
      <c r="B644" s="258" t="s">
        <v>1571</v>
      </c>
      <c r="C644" s="14" t="s">
        <v>1572</v>
      </c>
      <c r="D644" s="15">
        <v>1</v>
      </c>
      <c r="E644" s="15">
        <v>1</v>
      </c>
      <c r="F644" s="15">
        <v>1</v>
      </c>
      <c r="G644" s="15"/>
      <c r="H644" s="15">
        <v>1</v>
      </c>
      <c r="I644" s="16">
        <v>1</v>
      </c>
      <c r="J644" s="292">
        <v>1993</v>
      </c>
      <c r="K644" s="286">
        <v>2000</v>
      </c>
      <c r="L644" s="286">
        <v>2010</v>
      </c>
      <c r="M644" s="286">
        <v>2011</v>
      </c>
      <c r="N644" s="285">
        <v>2012</v>
      </c>
      <c r="O644" s="281"/>
    </row>
    <row r="645" spans="1:15" ht="12.75">
      <c r="A645" s="26">
        <v>10</v>
      </c>
      <c r="B645" s="258" t="s">
        <v>1573</v>
      </c>
      <c r="C645" s="14" t="s">
        <v>1493</v>
      </c>
      <c r="D645" s="15">
        <v>86</v>
      </c>
      <c r="E645" s="15">
        <v>2664</v>
      </c>
      <c r="F645" s="15">
        <v>3138</v>
      </c>
      <c r="G645" s="15">
        <v>597</v>
      </c>
      <c r="H645" s="15">
        <v>2541</v>
      </c>
      <c r="I645" s="16">
        <v>123</v>
      </c>
      <c r="J645" s="292">
        <v>1998</v>
      </c>
      <c r="K645" s="286">
        <v>2003</v>
      </c>
      <c r="L645" s="286">
        <v>2009</v>
      </c>
      <c r="M645" s="286">
        <v>2011</v>
      </c>
      <c r="N645" s="285">
        <v>2012</v>
      </c>
      <c r="O645" s="281"/>
    </row>
    <row r="646" spans="1:15" ht="12.75">
      <c r="A646" s="26">
        <v>10</v>
      </c>
      <c r="B646" s="258" t="s">
        <v>1574</v>
      </c>
      <c r="C646" s="14" t="s">
        <v>1575</v>
      </c>
      <c r="D646" s="15">
        <v>79</v>
      </c>
      <c r="E646" s="15">
        <v>1957</v>
      </c>
      <c r="F646" s="15">
        <v>2090</v>
      </c>
      <c r="G646" s="15">
        <v>189</v>
      </c>
      <c r="H646" s="15">
        <v>1901</v>
      </c>
      <c r="I646" s="16">
        <v>63</v>
      </c>
      <c r="J646" s="292">
        <v>1997</v>
      </c>
      <c r="K646" s="286">
        <v>2003</v>
      </c>
      <c r="L646" s="286">
        <v>2009</v>
      </c>
      <c r="M646" s="286">
        <v>2011</v>
      </c>
      <c r="N646" s="285">
        <v>2012</v>
      </c>
      <c r="O646" s="281"/>
    </row>
    <row r="647" spans="1:15" ht="12.75">
      <c r="A647" s="26">
        <v>10</v>
      </c>
      <c r="B647" s="258" t="s">
        <v>1576</v>
      </c>
      <c r="C647" s="14" t="s">
        <v>1577</v>
      </c>
      <c r="D647" s="15">
        <v>77</v>
      </c>
      <c r="E647" s="15">
        <v>1644</v>
      </c>
      <c r="F647" s="15">
        <v>3719</v>
      </c>
      <c r="G647" s="15">
        <v>2148</v>
      </c>
      <c r="H647" s="15">
        <v>1571</v>
      </c>
      <c r="I647" s="16">
        <v>120</v>
      </c>
      <c r="J647" s="292">
        <v>1997</v>
      </c>
      <c r="K647" s="286">
        <v>2003</v>
      </c>
      <c r="L647" s="286">
        <v>2009</v>
      </c>
      <c r="M647" s="286">
        <v>2011</v>
      </c>
      <c r="N647" s="285">
        <v>2012</v>
      </c>
      <c r="O647" s="281"/>
    </row>
    <row r="648" spans="1:15" ht="12.75">
      <c r="A648" s="26">
        <v>10</v>
      </c>
      <c r="B648" s="258" t="s">
        <v>1578</v>
      </c>
      <c r="C648" s="14" t="s">
        <v>1579</v>
      </c>
      <c r="D648" s="15">
        <v>31</v>
      </c>
      <c r="E648" s="15">
        <v>445</v>
      </c>
      <c r="F648" s="15">
        <v>445</v>
      </c>
      <c r="G648" s="15"/>
      <c r="H648" s="15">
        <v>445</v>
      </c>
      <c r="I648" s="16">
        <v>1</v>
      </c>
      <c r="J648" s="292">
        <v>1997</v>
      </c>
      <c r="K648" s="286">
        <v>2003</v>
      </c>
      <c r="L648" s="286">
        <v>2009</v>
      </c>
      <c r="M648" s="286">
        <v>2011</v>
      </c>
      <c r="N648" s="285">
        <v>2012</v>
      </c>
      <c r="O648" s="281"/>
    </row>
    <row r="649" spans="1:15" ht="12.75">
      <c r="A649" s="26">
        <v>10</v>
      </c>
      <c r="B649" s="258" t="s">
        <v>1580</v>
      </c>
      <c r="C649" s="14" t="s">
        <v>1581</v>
      </c>
      <c r="D649" s="15">
        <v>67</v>
      </c>
      <c r="E649" s="15">
        <v>732</v>
      </c>
      <c r="F649" s="15">
        <v>937</v>
      </c>
      <c r="G649" s="15">
        <v>209</v>
      </c>
      <c r="H649" s="15">
        <v>728</v>
      </c>
      <c r="I649" s="16">
        <v>34</v>
      </c>
      <c r="J649" s="292">
        <v>1998</v>
      </c>
      <c r="K649" s="286">
        <v>2003</v>
      </c>
      <c r="L649" s="286">
        <v>2009</v>
      </c>
      <c r="M649" s="286">
        <v>2011</v>
      </c>
      <c r="N649" s="285">
        <v>2012</v>
      </c>
      <c r="O649" s="281"/>
    </row>
    <row r="650" spans="1:15" ht="12.75">
      <c r="A650" s="26">
        <v>10</v>
      </c>
      <c r="B650" s="258" t="s">
        <v>1582</v>
      </c>
      <c r="C650" s="14" t="s">
        <v>1583</v>
      </c>
      <c r="D650" s="15">
        <v>89</v>
      </c>
      <c r="E650" s="15">
        <v>898</v>
      </c>
      <c r="F650" s="15">
        <v>909</v>
      </c>
      <c r="G650" s="15">
        <v>16</v>
      </c>
      <c r="H650" s="15">
        <v>893</v>
      </c>
      <c r="I650" s="16">
        <v>46</v>
      </c>
      <c r="J650" s="292">
        <v>1995</v>
      </c>
      <c r="K650" s="286">
        <v>2001</v>
      </c>
      <c r="L650" s="286">
        <v>2004</v>
      </c>
      <c r="M650" s="286">
        <v>2010</v>
      </c>
      <c r="N650" s="286">
        <v>2011</v>
      </c>
      <c r="O650" s="283">
        <v>2012</v>
      </c>
    </row>
    <row r="651" spans="1:15" ht="12.75">
      <c r="A651" s="26">
        <v>14</v>
      </c>
      <c r="B651" s="258" t="s">
        <v>1584</v>
      </c>
      <c r="C651" s="14" t="s">
        <v>1585</v>
      </c>
      <c r="D651" s="15">
        <v>15</v>
      </c>
      <c r="E651" s="15">
        <v>305</v>
      </c>
      <c r="F651" s="15">
        <v>492</v>
      </c>
      <c r="G651" s="15">
        <v>207</v>
      </c>
      <c r="H651" s="15">
        <v>285</v>
      </c>
      <c r="I651" s="16">
        <v>40</v>
      </c>
      <c r="J651" s="292">
        <v>1998</v>
      </c>
      <c r="K651" s="286">
        <v>2003</v>
      </c>
      <c r="L651" s="286">
        <v>2009</v>
      </c>
      <c r="M651" s="286">
        <v>2011</v>
      </c>
      <c r="N651" s="285">
        <v>2012</v>
      </c>
      <c r="O651" s="281"/>
    </row>
    <row r="652" spans="1:15" ht="12.75">
      <c r="A652" s="26">
        <v>14</v>
      </c>
      <c r="B652" s="258" t="s">
        <v>1586</v>
      </c>
      <c r="C652" s="14" t="s">
        <v>2</v>
      </c>
      <c r="D652" s="15">
        <v>70</v>
      </c>
      <c r="E652" s="15">
        <v>1381</v>
      </c>
      <c r="F652" s="15">
        <v>2479</v>
      </c>
      <c r="G652" s="15">
        <v>1261</v>
      </c>
      <c r="H652" s="15">
        <v>1218</v>
      </c>
      <c r="I652" s="16">
        <v>44</v>
      </c>
      <c r="J652" s="292">
        <v>1992</v>
      </c>
      <c r="K652" s="286">
        <v>2000</v>
      </c>
      <c r="L652" s="286">
        <v>2004</v>
      </c>
      <c r="M652" s="286">
        <v>2010</v>
      </c>
      <c r="N652" s="286">
        <v>2011</v>
      </c>
      <c r="O652" s="283">
        <v>2012</v>
      </c>
    </row>
    <row r="653" spans="1:15" ht="12.75">
      <c r="A653" s="26">
        <v>14</v>
      </c>
      <c r="B653" s="258" t="s">
        <v>1587</v>
      </c>
      <c r="C653" s="14" t="s">
        <v>1588</v>
      </c>
      <c r="D653" s="15">
        <v>35</v>
      </c>
      <c r="E653" s="15">
        <v>749</v>
      </c>
      <c r="F653" s="15">
        <v>1823</v>
      </c>
      <c r="G653" s="15">
        <v>1106</v>
      </c>
      <c r="H653" s="15">
        <v>717</v>
      </c>
      <c r="I653" s="16">
        <v>66</v>
      </c>
      <c r="J653" s="292">
        <v>1993</v>
      </c>
      <c r="K653" s="286">
        <v>2001</v>
      </c>
      <c r="L653" s="286">
        <v>2004</v>
      </c>
      <c r="M653" s="286">
        <v>2010</v>
      </c>
      <c r="N653" s="286">
        <v>2011</v>
      </c>
      <c r="O653" s="283">
        <v>2012</v>
      </c>
    </row>
    <row r="654" spans="1:15" ht="12.75">
      <c r="A654" s="26">
        <v>14</v>
      </c>
      <c r="B654" s="258" t="s">
        <v>1589</v>
      </c>
      <c r="C654" s="14" t="s">
        <v>1590</v>
      </c>
      <c r="D654" s="15">
        <v>13</v>
      </c>
      <c r="E654" s="15">
        <v>231</v>
      </c>
      <c r="F654" s="15">
        <v>756</v>
      </c>
      <c r="G654" s="15">
        <v>554</v>
      </c>
      <c r="H654" s="15">
        <v>202</v>
      </c>
      <c r="I654" s="16">
        <v>6</v>
      </c>
      <c r="J654" s="292">
        <v>1995</v>
      </c>
      <c r="K654" s="286">
        <v>2000</v>
      </c>
      <c r="L654" s="286">
        <v>2004</v>
      </c>
      <c r="M654" s="286">
        <v>2010</v>
      </c>
      <c r="N654" s="286">
        <v>2011</v>
      </c>
      <c r="O654" s="283">
        <v>2012</v>
      </c>
    </row>
    <row r="655" spans="1:15" ht="12.75">
      <c r="A655" s="26">
        <v>14</v>
      </c>
      <c r="B655" s="258" t="s">
        <v>1591</v>
      </c>
      <c r="C655" s="14" t="s">
        <v>1592</v>
      </c>
      <c r="D655" s="15">
        <v>19</v>
      </c>
      <c r="E655" s="15">
        <v>383</v>
      </c>
      <c r="F655" s="15">
        <v>1318</v>
      </c>
      <c r="G655" s="15">
        <v>948</v>
      </c>
      <c r="H655" s="15">
        <v>370</v>
      </c>
      <c r="I655" s="16">
        <v>12</v>
      </c>
      <c r="J655" s="292">
        <v>1992</v>
      </c>
      <c r="K655" s="286">
        <v>2000</v>
      </c>
      <c r="L655" s="286">
        <v>2004</v>
      </c>
      <c r="M655" s="286">
        <v>2010</v>
      </c>
      <c r="N655" s="286">
        <v>2011</v>
      </c>
      <c r="O655" s="283">
        <v>2012</v>
      </c>
    </row>
    <row r="656" spans="1:15" ht="12.75">
      <c r="A656" s="26">
        <v>14</v>
      </c>
      <c r="B656" s="258" t="s">
        <v>1593</v>
      </c>
      <c r="C656" s="14" t="s">
        <v>1594</v>
      </c>
      <c r="D656" s="15">
        <v>23</v>
      </c>
      <c r="E656" s="15">
        <v>400</v>
      </c>
      <c r="F656" s="15">
        <v>1154</v>
      </c>
      <c r="G656" s="15">
        <v>789</v>
      </c>
      <c r="H656" s="15">
        <v>365</v>
      </c>
      <c r="I656" s="16">
        <v>22</v>
      </c>
      <c r="J656" s="292">
        <v>1995</v>
      </c>
      <c r="K656" s="286">
        <v>2002</v>
      </c>
      <c r="L656" s="286">
        <v>2009</v>
      </c>
      <c r="M656" s="286">
        <v>2011</v>
      </c>
      <c r="N656" s="285">
        <v>2012</v>
      </c>
      <c r="O656" s="281"/>
    </row>
    <row r="657" spans="1:15" ht="12.75">
      <c r="A657" s="26">
        <v>14</v>
      </c>
      <c r="B657" s="258" t="s">
        <v>1595</v>
      </c>
      <c r="C657" s="14" t="s">
        <v>1596</v>
      </c>
      <c r="D657" s="15">
        <v>23</v>
      </c>
      <c r="E657" s="15">
        <v>488</v>
      </c>
      <c r="F657" s="15">
        <v>654</v>
      </c>
      <c r="G657" s="15">
        <v>179</v>
      </c>
      <c r="H657" s="15">
        <v>475</v>
      </c>
      <c r="I657" s="16">
        <v>5</v>
      </c>
      <c r="J657" s="292">
        <v>1994</v>
      </c>
      <c r="K657" s="286">
        <v>2001</v>
      </c>
      <c r="L657" s="286">
        <v>2004</v>
      </c>
      <c r="M657" s="286">
        <v>2010</v>
      </c>
      <c r="N657" s="286">
        <v>2011</v>
      </c>
      <c r="O657" s="283">
        <v>2012</v>
      </c>
    </row>
    <row r="658" spans="1:15" ht="12.75">
      <c r="A658" s="26">
        <v>14</v>
      </c>
      <c r="B658" s="258" t="s">
        <v>1597</v>
      </c>
      <c r="C658" s="14" t="s">
        <v>1598</v>
      </c>
      <c r="D658" s="15">
        <v>1</v>
      </c>
      <c r="E658" s="15">
        <v>4</v>
      </c>
      <c r="F658" s="15">
        <v>527</v>
      </c>
      <c r="G658" s="15">
        <v>524</v>
      </c>
      <c r="H658" s="15">
        <v>3</v>
      </c>
      <c r="I658" s="16">
        <v>3</v>
      </c>
      <c r="J658" s="292">
        <v>1995</v>
      </c>
      <c r="K658" s="286">
        <v>2001</v>
      </c>
      <c r="L658" s="286">
        <v>2004</v>
      </c>
      <c r="M658" s="286">
        <v>2010</v>
      </c>
      <c r="N658" s="286">
        <v>2011</v>
      </c>
      <c r="O658" s="283">
        <v>2012</v>
      </c>
    </row>
    <row r="659" spans="1:15" ht="12.75">
      <c r="A659" s="26">
        <v>14</v>
      </c>
      <c r="B659" s="258" t="s">
        <v>1599</v>
      </c>
      <c r="C659" s="14" t="s">
        <v>1600</v>
      </c>
      <c r="D659" s="15">
        <v>4</v>
      </c>
      <c r="E659" s="15">
        <v>16</v>
      </c>
      <c r="F659" s="15">
        <v>1168</v>
      </c>
      <c r="G659" s="15">
        <v>1154</v>
      </c>
      <c r="H659" s="15">
        <v>14</v>
      </c>
      <c r="I659" s="16">
        <v>11</v>
      </c>
      <c r="J659" s="292">
        <v>1995</v>
      </c>
      <c r="K659" s="286">
        <v>2001</v>
      </c>
      <c r="L659" s="286">
        <v>2004</v>
      </c>
      <c r="M659" s="286">
        <v>2010</v>
      </c>
      <c r="N659" s="286">
        <v>2011</v>
      </c>
      <c r="O659" s="283">
        <v>2012</v>
      </c>
    </row>
    <row r="660" spans="1:15" ht="12.75">
      <c r="A660" s="26">
        <v>13</v>
      </c>
      <c r="B660" s="258" t="s">
        <v>1601</v>
      </c>
      <c r="C660" s="14" t="s">
        <v>1602</v>
      </c>
      <c r="D660" s="15">
        <v>49</v>
      </c>
      <c r="E660" s="15">
        <v>923</v>
      </c>
      <c r="F660" s="15">
        <v>2783</v>
      </c>
      <c r="G660" s="15">
        <v>2005</v>
      </c>
      <c r="H660" s="15">
        <v>778</v>
      </c>
      <c r="I660" s="16">
        <v>41</v>
      </c>
      <c r="J660" s="292">
        <v>1999</v>
      </c>
      <c r="K660" s="286">
        <v>2001</v>
      </c>
      <c r="L660" s="286">
        <v>2004</v>
      </c>
      <c r="M660" s="286">
        <v>2010</v>
      </c>
      <c r="N660" s="286">
        <v>2011</v>
      </c>
      <c r="O660" s="283">
        <v>2012</v>
      </c>
    </row>
    <row r="661" spans="1:15" ht="12.75">
      <c r="A661" s="26">
        <v>13</v>
      </c>
      <c r="B661" s="258" t="s">
        <v>1603</v>
      </c>
      <c r="C661" s="14" t="s">
        <v>1604</v>
      </c>
      <c r="D661" s="15">
        <v>18</v>
      </c>
      <c r="E661" s="15">
        <v>330</v>
      </c>
      <c r="F661" s="15">
        <v>2751</v>
      </c>
      <c r="G661" s="15">
        <v>2473</v>
      </c>
      <c r="H661" s="15">
        <v>278</v>
      </c>
      <c r="I661" s="16">
        <v>22</v>
      </c>
      <c r="J661" s="292">
        <v>1994</v>
      </c>
      <c r="K661" s="286">
        <v>2001</v>
      </c>
      <c r="L661" s="286">
        <v>2004</v>
      </c>
      <c r="M661" s="286">
        <v>2010</v>
      </c>
      <c r="N661" s="286">
        <v>2011</v>
      </c>
      <c r="O661" s="283">
        <v>2012</v>
      </c>
    </row>
    <row r="662" spans="1:15" ht="12.75">
      <c r="A662" s="26">
        <v>16</v>
      </c>
      <c r="B662" s="258" t="s">
        <v>1605</v>
      </c>
      <c r="C662" s="14" t="s">
        <v>1606</v>
      </c>
      <c r="D662" s="15">
        <v>11</v>
      </c>
      <c r="E662" s="15">
        <v>53</v>
      </c>
      <c r="F662" s="15">
        <v>53</v>
      </c>
      <c r="G662" s="15"/>
      <c r="H662" s="15">
        <v>53</v>
      </c>
      <c r="I662" s="16">
        <v>4</v>
      </c>
      <c r="J662" s="292">
        <v>1994</v>
      </c>
      <c r="K662" s="286">
        <v>2001</v>
      </c>
      <c r="L662" s="286">
        <v>2004</v>
      </c>
      <c r="M662" s="286">
        <v>2010</v>
      </c>
      <c r="N662" s="286">
        <v>2011</v>
      </c>
      <c r="O662" s="283">
        <v>2012</v>
      </c>
    </row>
    <row r="663" spans="1:15" ht="12.75">
      <c r="A663" s="26">
        <v>16</v>
      </c>
      <c r="B663" s="258" t="s">
        <v>1607</v>
      </c>
      <c r="C663" s="14" t="s">
        <v>1608</v>
      </c>
      <c r="D663" s="15">
        <v>34</v>
      </c>
      <c r="E663" s="15">
        <v>262</v>
      </c>
      <c r="F663" s="15">
        <v>338</v>
      </c>
      <c r="G663" s="15">
        <v>79</v>
      </c>
      <c r="H663" s="15">
        <v>259</v>
      </c>
      <c r="I663" s="16">
        <v>53</v>
      </c>
      <c r="J663" s="292">
        <v>1992</v>
      </c>
      <c r="K663" s="286">
        <v>2000</v>
      </c>
      <c r="L663" s="286">
        <v>2004</v>
      </c>
      <c r="M663" s="286">
        <v>2010</v>
      </c>
      <c r="N663" s="286">
        <v>2011</v>
      </c>
      <c r="O663" s="283">
        <v>2012</v>
      </c>
    </row>
    <row r="664" spans="1:15" ht="12.75">
      <c r="A664" s="26">
        <v>16</v>
      </c>
      <c r="B664" s="258" t="s">
        <v>1609</v>
      </c>
      <c r="C664" s="14" t="s">
        <v>1610</v>
      </c>
      <c r="D664" s="15">
        <v>16</v>
      </c>
      <c r="E664" s="15">
        <v>146</v>
      </c>
      <c r="F664" s="15">
        <v>194</v>
      </c>
      <c r="G664" s="15">
        <v>51</v>
      </c>
      <c r="H664" s="15">
        <v>143</v>
      </c>
      <c r="I664" s="16">
        <v>4</v>
      </c>
      <c r="J664" s="292">
        <v>1995</v>
      </c>
      <c r="K664" s="286">
        <v>2001</v>
      </c>
      <c r="L664" s="286">
        <v>2004</v>
      </c>
      <c r="M664" s="286">
        <v>2010</v>
      </c>
      <c r="N664" s="286">
        <v>2011</v>
      </c>
      <c r="O664" s="283">
        <v>2012</v>
      </c>
    </row>
    <row r="665" spans="1:15" ht="12.75">
      <c r="A665" s="26">
        <v>16</v>
      </c>
      <c r="B665" s="258" t="s">
        <v>1611</v>
      </c>
      <c r="C665" s="14" t="s">
        <v>1612</v>
      </c>
      <c r="D665" s="15">
        <v>12</v>
      </c>
      <c r="E665" s="15">
        <v>115</v>
      </c>
      <c r="F665" s="15">
        <v>119</v>
      </c>
      <c r="G665" s="15">
        <v>5</v>
      </c>
      <c r="H665" s="15">
        <v>114</v>
      </c>
      <c r="I665" s="16">
        <v>5</v>
      </c>
      <c r="J665" s="292">
        <v>1995</v>
      </c>
      <c r="K665" s="286">
        <v>2001</v>
      </c>
      <c r="L665" s="286">
        <v>2004</v>
      </c>
      <c r="M665" s="286">
        <v>2010</v>
      </c>
      <c r="N665" s="286">
        <v>2011</v>
      </c>
      <c r="O665" s="283">
        <v>2012</v>
      </c>
    </row>
    <row r="666" spans="1:15" ht="12.75">
      <c r="A666" s="26">
        <v>16</v>
      </c>
      <c r="B666" s="258" t="s">
        <v>1613</v>
      </c>
      <c r="C666" s="14" t="s">
        <v>1614</v>
      </c>
      <c r="D666" s="15">
        <v>1</v>
      </c>
      <c r="E666" s="15">
        <v>5</v>
      </c>
      <c r="F666" s="15">
        <v>5</v>
      </c>
      <c r="G666" s="15"/>
      <c r="H666" s="15">
        <v>5</v>
      </c>
      <c r="I666" s="16">
        <v>1</v>
      </c>
      <c r="J666" s="292">
        <v>1999</v>
      </c>
      <c r="K666" s="286">
        <v>2004</v>
      </c>
      <c r="L666" s="286">
        <v>2010</v>
      </c>
      <c r="M666" s="286">
        <v>2011</v>
      </c>
      <c r="N666" s="285">
        <v>2012</v>
      </c>
      <c r="O666" s="281"/>
    </row>
    <row r="667" spans="1:15" ht="12.75">
      <c r="A667" s="26">
        <v>16</v>
      </c>
      <c r="B667" s="258" t="s">
        <v>1615</v>
      </c>
      <c r="C667" s="14" t="s">
        <v>1616</v>
      </c>
      <c r="D667" s="15">
        <v>57</v>
      </c>
      <c r="E667" s="15">
        <v>964</v>
      </c>
      <c r="F667" s="15">
        <v>5335</v>
      </c>
      <c r="G667" s="15">
        <v>4521</v>
      </c>
      <c r="H667" s="15">
        <v>814</v>
      </c>
      <c r="I667" s="16">
        <v>64</v>
      </c>
      <c r="J667" s="292">
        <v>1996</v>
      </c>
      <c r="K667" s="286">
        <v>2002</v>
      </c>
      <c r="L667" s="286">
        <v>2009</v>
      </c>
      <c r="M667" s="286">
        <v>2011</v>
      </c>
      <c r="N667" s="285">
        <v>2012</v>
      </c>
      <c r="O667" s="281"/>
    </row>
    <row r="668" spans="1:15" ht="12.75">
      <c r="A668" s="26">
        <v>13</v>
      </c>
      <c r="B668" s="258" t="s">
        <v>1617</v>
      </c>
      <c r="C668" s="14" t="s">
        <v>1618</v>
      </c>
      <c r="D668" s="15">
        <v>25</v>
      </c>
      <c r="E668" s="15">
        <v>482</v>
      </c>
      <c r="F668" s="15">
        <v>1540</v>
      </c>
      <c r="G668" s="15">
        <v>1138</v>
      </c>
      <c r="H668" s="15">
        <v>402</v>
      </c>
      <c r="I668" s="16">
        <v>14</v>
      </c>
      <c r="J668" s="292">
        <v>1996</v>
      </c>
      <c r="K668" s="286">
        <v>2001</v>
      </c>
      <c r="L668" s="286">
        <v>2004</v>
      </c>
      <c r="M668" s="286">
        <v>2010</v>
      </c>
      <c r="N668" s="286">
        <v>2011</v>
      </c>
      <c r="O668" s="283">
        <v>2012</v>
      </c>
    </row>
    <row r="669" spans="1:15" ht="12.75">
      <c r="A669" s="26">
        <v>13</v>
      </c>
      <c r="B669" s="258" t="s">
        <v>1619</v>
      </c>
      <c r="C669" s="14" t="s">
        <v>1620</v>
      </c>
      <c r="D669" s="15">
        <v>2</v>
      </c>
      <c r="E669" s="15">
        <v>7</v>
      </c>
      <c r="F669" s="15">
        <v>748</v>
      </c>
      <c r="G669" s="15">
        <v>742</v>
      </c>
      <c r="H669" s="15">
        <v>6</v>
      </c>
      <c r="I669" s="16">
        <v>1</v>
      </c>
      <c r="J669" s="292">
        <v>1995</v>
      </c>
      <c r="K669" s="286">
        <v>2002</v>
      </c>
      <c r="L669" s="286">
        <v>2009</v>
      </c>
      <c r="M669" s="286">
        <v>2011</v>
      </c>
      <c r="N669" s="285">
        <v>2012</v>
      </c>
      <c r="O669" s="281"/>
    </row>
    <row r="670" spans="1:15" ht="12.75">
      <c r="A670" s="26">
        <v>16</v>
      </c>
      <c r="B670" s="258" t="s">
        <v>1621</v>
      </c>
      <c r="C670" s="14" t="s">
        <v>1622</v>
      </c>
      <c r="D670" s="15">
        <v>16</v>
      </c>
      <c r="E670" s="15">
        <v>366</v>
      </c>
      <c r="F670" s="15">
        <v>393</v>
      </c>
      <c r="G670" s="15">
        <v>26</v>
      </c>
      <c r="H670" s="15">
        <v>367</v>
      </c>
      <c r="I670" s="16">
        <v>11</v>
      </c>
      <c r="J670" s="292">
        <v>1995</v>
      </c>
      <c r="K670" s="286">
        <v>2001</v>
      </c>
      <c r="L670" s="286">
        <v>2004</v>
      </c>
      <c r="M670" s="286">
        <v>2010</v>
      </c>
      <c r="N670" s="286">
        <v>2011</v>
      </c>
      <c r="O670" s="283">
        <v>2012</v>
      </c>
    </row>
    <row r="671" spans="1:15" ht="12.75">
      <c r="A671" s="26">
        <v>16</v>
      </c>
      <c r="B671" s="258" t="s">
        <v>1623</v>
      </c>
      <c r="C671" s="14" t="s">
        <v>1624</v>
      </c>
      <c r="D671" s="15">
        <v>36</v>
      </c>
      <c r="E671" s="15">
        <v>724</v>
      </c>
      <c r="F671" s="15">
        <v>960</v>
      </c>
      <c r="G671" s="15">
        <v>249</v>
      </c>
      <c r="H671" s="15">
        <v>711</v>
      </c>
      <c r="I671" s="16">
        <v>25</v>
      </c>
      <c r="J671" s="292">
        <v>1993</v>
      </c>
      <c r="K671" s="286">
        <v>2000</v>
      </c>
      <c r="L671" s="286">
        <v>2004</v>
      </c>
      <c r="M671" s="286">
        <v>2010</v>
      </c>
      <c r="N671" s="286">
        <v>2011</v>
      </c>
      <c r="O671" s="283">
        <v>2012</v>
      </c>
    </row>
    <row r="672" spans="1:15" ht="12.75">
      <c r="A672" s="26">
        <v>16</v>
      </c>
      <c r="B672" s="258" t="s">
        <v>1625</v>
      </c>
      <c r="C672" s="14" t="s">
        <v>15</v>
      </c>
      <c r="D672" s="15">
        <v>45</v>
      </c>
      <c r="E672" s="15">
        <v>915</v>
      </c>
      <c r="F672" s="15">
        <v>952</v>
      </c>
      <c r="G672" s="15">
        <v>39</v>
      </c>
      <c r="H672" s="15">
        <v>913</v>
      </c>
      <c r="I672" s="16">
        <v>39</v>
      </c>
      <c r="J672" s="292">
        <v>1993</v>
      </c>
      <c r="K672" s="286">
        <v>2000</v>
      </c>
      <c r="L672" s="286">
        <v>2004</v>
      </c>
      <c r="M672" s="286">
        <v>2010</v>
      </c>
      <c r="N672" s="286">
        <v>2011</v>
      </c>
      <c r="O672" s="283">
        <v>2012</v>
      </c>
    </row>
    <row r="673" spans="1:15" ht="12.75">
      <c r="A673" s="26">
        <v>13</v>
      </c>
      <c r="B673" s="258" t="s">
        <v>1626</v>
      </c>
      <c r="C673" s="14" t="s">
        <v>1627</v>
      </c>
      <c r="D673" s="15">
        <v>21</v>
      </c>
      <c r="E673" s="15">
        <v>74</v>
      </c>
      <c r="F673" s="15">
        <v>4615</v>
      </c>
      <c r="G673" s="15">
        <v>4551</v>
      </c>
      <c r="H673" s="15">
        <v>64</v>
      </c>
      <c r="I673" s="16">
        <v>58</v>
      </c>
      <c r="J673" s="292">
        <v>1995</v>
      </c>
      <c r="K673" s="286">
        <v>2001</v>
      </c>
      <c r="L673" s="286">
        <v>2004</v>
      </c>
      <c r="M673" s="286">
        <v>2010</v>
      </c>
      <c r="N673" s="286">
        <v>2011</v>
      </c>
      <c r="O673" s="283">
        <v>2012</v>
      </c>
    </row>
    <row r="674" spans="1:15" ht="12.75">
      <c r="A674" s="26">
        <v>13</v>
      </c>
      <c r="B674" s="258" t="s">
        <v>1628</v>
      </c>
      <c r="C674" s="14" t="s">
        <v>1629</v>
      </c>
      <c r="D674" s="15">
        <v>37</v>
      </c>
      <c r="E674" s="15">
        <v>125</v>
      </c>
      <c r="F674" s="15">
        <v>12374</v>
      </c>
      <c r="G674" s="15">
        <v>12287</v>
      </c>
      <c r="H674" s="15">
        <v>87</v>
      </c>
      <c r="I674" s="16">
        <v>315</v>
      </c>
      <c r="J674" s="292">
        <v>1995</v>
      </c>
      <c r="K674" s="286">
        <v>2001</v>
      </c>
      <c r="L674" s="286">
        <v>2004</v>
      </c>
      <c r="M674" s="286">
        <v>2010</v>
      </c>
      <c r="N674" s="286">
        <v>2011</v>
      </c>
      <c r="O674" s="283">
        <v>2012</v>
      </c>
    </row>
    <row r="675" spans="1:15" ht="12.75">
      <c r="A675" s="26">
        <v>16</v>
      </c>
      <c r="B675" s="258" t="s">
        <v>1630</v>
      </c>
      <c r="C675" s="14" t="s">
        <v>1631</v>
      </c>
      <c r="D675" s="15">
        <v>19</v>
      </c>
      <c r="E675" s="15">
        <v>257</v>
      </c>
      <c r="F675" s="15">
        <v>469</v>
      </c>
      <c r="G675" s="15">
        <v>216</v>
      </c>
      <c r="H675" s="15">
        <v>253</v>
      </c>
      <c r="I675" s="16">
        <v>23</v>
      </c>
      <c r="J675" s="292">
        <v>1995</v>
      </c>
      <c r="K675" s="286">
        <v>2001</v>
      </c>
      <c r="L675" s="286">
        <v>2004</v>
      </c>
      <c r="M675" s="286">
        <v>2010</v>
      </c>
      <c r="N675" s="286">
        <v>2011</v>
      </c>
      <c r="O675" s="283">
        <v>2012</v>
      </c>
    </row>
    <row r="676" spans="1:15" ht="12.75">
      <c r="A676" s="26">
        <v>9</v>
      </c>
      <c r="B676" s="258" t="s">
        <v>1632</v>
      </c>
      <c r="C676" s="14" t="s">
        <v>1521</v>
      </c>
      <c r="D676" s="15">
        <v>72</v>
      </c>
      <c r="E676" s="15">
        <v>1439</v>
      </c>
      <c r="F676" s="15">
        <v>2459</v>
      </c>
      <c r="G676" s="15">
        <v>1132</v>
      </c>
      <c r="H676" s="15">
        <v>1327</v>
      </c>
      <c r="I676" s="16">
        <v>44</v>
      </c>
      <c r="J676" s="292">
        <v>1993</v>
      </c>
      <c r="K676" s="286">
        <v>2000</v>
      </c>
      <c r="L676" s="286">
        <v>2004</v>
      </c>
      <c r="M676" s="286">
        <v>2010</v>
      </c>
      <c r="N676" s="286">
        <v>2011</v>
      </c>
      <c r="O676" s="283">
        <v>2012</v>
      </c>
    </row>
    <row r="677" spans="1:15" ht="12.75">
      <c r="A677" s="26">
        <v>9</v>
      </c>
      <c r="B677" s="258" t="s">
        <v>1633</v>
      </c>
      <c r="C677" s="14" t="s">
        <v>1634</v>
      </c>
      <c r="D677" s="15">
        <v>40</v>
      </c>
      <c r="E677" s="15">
        <v>508</v>
      </c>
      <c r="F677" s="15">
        <v>4243</v>
      </c>
      <c r="G677" s="15">
        <v>3777</v>
      </c>
      <c r="H677" s="15">
        <v>466</v>
      </c>
      <c r="I677" s="16">
        <v>53</v>
      </c>
      <c r="J677" s="292">
        <v>1993</v>
      </c>
      <c r="K677" s="286">
        <v>2000</v>
      </c>
      <c r="L677" s="286">
        <v>2004</v>
      </c>
      <c r="M677" s="286">
        <v>2010</v>
      </c>
      <c r="N677" s="286">
        <v>2011</v>
      </c>
      <c r="O677" s="283">
        <v>2012</v>
      </c>
    </row>
    <row r="678" spans="1:15" ht="12.75">
      <c r="A678" s="26">
        <v>9</v>
      </c>
      <c r="B678" s="258" t="s">
        <v>1635</v>
      </c>
      <c r="C678" s="14" t="s">
        <v>1636</v>
      </c>
      <c r="D678" s="15">
        <v>31</v>
      </c>
      <c r="E678" s="15">
        <v>82</v>
      </c>
      <c r="F678" s="15">
        <v>9957</v>
      </c>
      <c r="G678" s="15">
        <v>9912</v>
      </c>
      <c r="H678" s="15">
        <v>45</v>
      </c>
      <c r="I678" s="16">
        <v>82</v>
      </c>
      <c r="J678" s="292">
        <v>1996</v>
      </c>
      <c r="K678" s="286">
        <v>2001</v>
      </c>
      <c r="L678" s="286">
        <v>2004</v>
      </c>
      <c r="M678" s="286">
        <v>2010</v>
      </c>
      <c r="N678" s="286">
        <v>2011</v>
      </c>
      <c r="O678" s="283">
        <v>2012</v>
      </c>
    </row>
    <row r="679" spans="1:15" ht="12.75">
      <c r="A679" s="26">
        <v>9</v>
      </c>
      <c r="B679" s="258" t="s">
        <v>1637</v>
      </c>
      <c r="C679" s="14" t="s">
        <v>1638</v>
      </c>
      <c r="D679" s="15">
        <v>6</v>
      </c>
      <c r="E679" s="15">
        <v>166</v>
      </c>
      <c r="F679" s="15">
        <v>241</v>
      </c>
      <c r="G679" s="15">
        <v>78</v>
      </c>
      <c r="H679" s="15">
        <v>163</v>
      </c>
      <c r="I679" s="16">
        <v>3</v>
      </c>
      <c r="J679" s="292">
        <v>1996</v>
      </c>
      <c r="K679" s="286">
        <v>2001</v>
      </c>
      <c r="L679" s="286">
        <v>2004</v>
      </c>
      <c r="M679" s="286">
        <v>2010</v>
      </c>
      <c r="N679" s="286">
        <v>2011</v>
      </c>
      <c r="O679" s="283">
        <v>2012</v>
      </c>
    </row>
    <row r="680" spans="1:15" ht="12.75">
      <c r="A680" s="26">
        <v>9</v>
      </c>
      <c r="B680" s="258" t="s">
        <v>1639</v>
      </c>
      <c r="C680" s="14" t="s">
        <v>1640</v>
      </c>
      <c r="D680" s="15">
        <v>23</v>
      </c>
      <c r="E680" s="15">
        <v>293</v>
      </c>
      <c r="F680" s="15">
        <v>327</v>
      </c>
      <c r="G680" s="15">
        <v>42</v>
      </c>
      <c r="H680" s="15">
        <v>285</v>
      </c>
      <c r="I680" s="16">
        <v>29</v>
      </c>
      <c r="J680" s="292">
        <v>1995</v>
      </c>
      <c r="K680" s="286">
        <v>2001</v>
      </c>
      <c r="L680" s="286">
        <v>2004</v>
      </c>
      <c r="M680" s="286">
        <v>2010</v>
      </c>
      <c r="N680" s="286">
        <v>2011</v>
      </c>
      <c r="O680" s="283">
        <v>2012</v>
      </c>
    </row>
    <row r="681" spans="1:15" ht="12.75">
      <c r="A681" s="26">
        <v>9</v>
      </c>
      <c r="B681" s="258" t="s">
        <v>1641</v>
      </c>
      <c r="C681" s="14" t="s">
        <v>1642</v>
      </c>
      <c r="D681" s="15">
        <v>24</v>
      </c>
      <c r="E681" s="15">
        <v>319</v>
      </c>
      <c r="F681" s="15">
        <v>424</v>
      </c>
      <c r="G681" s="15">
        <v>106</v>
      </c>
      <c r="H681" s="15">
        <v>318</v>
      </c>
      <c r="I681" s="16">
        <v>24</v>
      </c>
      <c r="J681" s="292">
        <v>1993</v>
      </c>
      <c r="K681" s="286">
        <v>2000</v>
      </c>
      <c r="L681" s="286">
        <v>2004</v>
      </c>
      <c r="M681" s="286">
        <v>2010</v>
      </c>
      <c r="N681" s="286">
        <v>2011</v>
      </c>
      <c r="O681" s="283">
        <v>2012</v>
      </c>
    </row>
    <row r="682" spans="1:15" ht="12.75">
      <c r="A682" s="26">
        <v>9</v>
      </c>
      <c r="B682" s="258" t="s">
        <v>1643</v>
      </c>
      <c r="C682" s="14" t="s">
        <v>1644</v>
      </c>
      <c r="D682" s="15">
        <v>51</v>
      </c>
      <c r="E682" s="15">
        <v>767</v>
      </c>
      <c r="F682" s="15">
        <v>3543</v>
      </c>
      <c r="G682" s="15">
        <v>2820</v>
      </c>
      <c r="H682" s="15">
        <v>723</v>
      </c>
      <c r="I682" s="16">
        <v>33</v>
      </c>
      <c r="J682" s="292">
        <v>2000</v>
      </c>
      <c r="K682" s="286">
        <v>2004</v>
      </c>
      <c r="L682" s="286">
        <v>2010</v>
      </c>
      <c r="M682" s="286">
        <v>2011</v>
      </c>
      <c r="N682" s="285">
        <v>2012</v>
      </c>
      <c r="O682" s="281"/>
    </row>
    <row r="683" spans="1:15" ht="12.75">
      <c r="A683" s="26">
        <v>9</v>
      </c>
      <c r="B683" s="258" t="s">
        <v>1645</v>
      </c>
      <c r="C683" s="14" t="s">
        <v>1646</v>
      </c>
      <c r="D683" s="15">
        <v>80</v>
      </c>
      <c r="E683" s="15">
        <v>1833</v>
      </c>
      <c r="F683" s="15">
        <v>5362</v>
      </c>
      <c r="G683" s="15">
        <v>3726</v>
      </c>
      <c r="H683" s="15">
        <v>1636</v>
      </c>
      <c r="I683" s="16">
        <v>60</v>
      </c>
      <c r="J683" s="292">
        <v>1997</v>
      </c>
      <c r="K683" s="286">
        <v>2003</v>
      </c>
      <c r="L683" s="286">
        <v>2009</v>
      </c>
      <c r="M683" s="286">
        <v>2011</v>
      </c>
      <c r="N683" s="285">
        <v>2012</v>
      </c>
      <c r="O683" s="281"/>
    </row>
    <row r="684" spans="1:15" ht="12.75">
      <c r="A684" s="26">
        <v>9</v>
      </c>
      <c r="B684" s="258" t="s">
        <v>1647</v>
      </c>
      <c r="C684" s="14" t="s">
        <v>1648</v>
      </c>
      <c r="D684" s="15">
        <v>49</v>
      </c>
      <c r="E684" s="15">
        <v>133</v>
      </c>
      <c r="F684" s="15">
        <v>10919</v>
      </c>
      <c r="G684" s="15">
        <v>10833</v>
      </c>
      <c r="H684" s="15">
        <v>86</v>
      </c>
      <c r="I684" s="16">
        <v>78</v>
      </c>
      <c r="J684" s="292">
        <v>1997</v>
      </c>
      <c r="K684" s="286">
        <v>2002</v>
      </c>
      <c r="L684" s="286">
        <v>2006</v>
      </c>
      <c r="M684" s="286">
        <v>2010</v>
      </c>
      <c r="N684" s="286">
        <v>2011</v>
      </c>
      <c r="O684" s="283">
        <v>2012</v>
      </c>
    </row>
    <row r="685" spans="1:15" ht="12.75">
      <c r="A685" s="26">
        <v>9</v>
      </c>
      <c r="B685" s="258" t="s">
        <v>1649</v>
      </c>
      <c r="C685" s="14" t="s">
        <v>927</v>
      </c>
      <c r="D685" s="15">
        <v>6</v>
      </c>
      <c r="E685" s="15">
        <v>9</v>
      </c>
      <c r="F685" s="15">
        <v>3019</v>
      </c>
      <c r="G685" s="15">
        <v>3016</v>
      </c>
      <c r="H685" s="15">
        <v>3</v>
      </c>
      <c r="I685" s="16">
        <v>2</v>
      </c>
      <c r="J685" s="292">
        <v>1996</v>
      </c>
      <c r="K685" s="286">
        <v>2001</v>
      </c>
      <c r="L685" s="286">
        <v>2004</v>
      </c>
      <c r="M685" s="286">
        <v>2010</v>
      </c>
      <c r="N685" s="286">
        <v>2011</v>
      </c>
      <c r="O685" s="283">
        <v>2012</v>
      </c>
    </row>
    <row r="686" spans="1:15" ht="12.75">
      <c r="A686" s="26">
        <v>9</v>
      </c>
      <c r="B686" s="258" t="s">
        <v>1650</v>
      </c>
      <c r="C686" s="14" t="s">
        <v>1651</v>
      </c>
      <c r="D686" s="15">
        <v>9</v>
      </c>
      <c r="E686" s="15">
        <v>131</v>
      </c>
      <c r="F686" s="15">
        <v>2481</v>
      </c>
      <c r="G686" s="15">
        <v>2364</v>
      </c>
      <c r="H686" s="15">
        <v>117</v>
      </c>
      <c r="I686" s="16">
        <v>56</v>
      </c>
      <c r="J686" s="292">
        <v>1998</v>
      </c>
      <c r="K686" s="286">
        <v>2003</v>
      </c>
      <c r="L686" s="286">
        <v>2009</v>
      </c>
      <c r="M686" s="286">
        <v>2011</v>
      </c>
      <c r="N686" s="285">
        <v>2012</v>
      </c>
      <c r="O686" s="281"/>
    </row>
    <row r="687" spans="1:15" ht="12.75">
      <c r="A687" s="26">
        <v>9</v>
      </c>
      <c r="B687" s="258" t="s">
        <v>1652</v>
      </c>
      <c r="C687" s="14" t="s">
        <v>1653</v>
      </c>
      <c r="D687" s="15">
        <v>12</v>
      </c>
      <c r="E687" s="15">
        <v>86</v>
      </c>
      <c r="F687" s="15">
        <v>1685</v>
      </c>
      <c r="G687" s="15">
        <v>1610</v>
      </c>
      <c r="H687" s="15">
        <v>75</v>
      </c>
      <c r="I687" s="16">
        <v>50</v>
      </c>
      <c r="J687" s="292">
        <v>1997</v>
      </c>
      <c r="K687" s="286">
        <v>2002</v>
      </c>
      <c r="L687" s="286">
        <v>2006</v>
      </c>
      <c r="M687" s="286">
        <v>2010</v>
      </c>
      <c r="N687" s="286">
        <v>2011</v>
      </c>
      <c r="O687" s="283">
        <v>2012</v>
      </c>
    </row>
    <row r="688" spans="1:15" ht="12.75">
      <c r="A688" s="26">
        <v>9</v>
      </c>
      <c r="B688" s="258" t="s">
        <v>1654</v>
      </c>
      <c r="C688" s="14" t="s">
        <v>1655</v>
      </c>
      <c r="D688" s="15">
        <v>33</v>
      </c>
      <c r="E688" s="15">
        <v>151</v>
      </c>
      <c r="F688" s="15">
        <v>10798</v>
      </c>
      <c r="G688" s="15">
        <v>10666</v>
      </c>
      <c r="H688" s="15">
        <v>132</v>
      </c>
      <c r="I688" s="16">
        <v>107</v>
      </c>
      <c r="J688" s="292">
        <v>1997</v>
      </c>
      <c r="K688" s="286">
        <v>2003</v>
      </c>
      <c r="L688" s="286">
        <v>2009</v>
      </c>
      <c r="M688" s="286">
        <v>2011</v>
      </c>
      <c r="N688" s="285">
        <v>2012</v>
      </c>
      <c r="O688" s="281"/>
    </row>
    <row r="689" spans="1:15" ht="12.75">
      <c r="A689" s="26">
        <v>9</v>
      </c>
      <c r="B689" s="258" t="s">
        <v>1656</v>
      </c>
      <c r="C689" s="14" t="s">
        <v>1657</v>
      </c>
      <c r="D689" s="15">
        <v>85</v>
      </c>
      <c r="E689" s="15">
        <v>2536</v>
      </c>
      <c r="F689" s="15">
        <v>2596</v>
      </c>
      <c r="G689" s="15">
        <v>71</v>
      </c>
      <c r="H689" s="15">
        <v>2525</v>
      </c>
      <c r="I689" s="16">
        <v>79</v>
      </c>
      <c r="J689" s="292">
        <v>1998</v>
      </c>
      <c r="K689" s="286">
        <v>2003</v>
      </c>
      <c r="L689" s="286">
        <v>2009</v>
      </c>
      <c r="M689" s="286">
        <v>2011</v>
      </c>
      <c r="N689" s="285">
        <v>2012</v>
      </c>
      <c r="O689" s="281"/>
    </row>
    <row r="690" spans="1:15" ht="12.75">
      <c r="A690" s="26">
        <v>9</v>
      </c>
      <c r="B690" s="258" t="s">
        <v>1658</v>
      </c>
      <c r="C690" s="14" t="s">
        <v>1659</v>
      </c>
      <c r="D690" s="15">
        <v>65</v>
      </c>
      <c r="E690" s="15">
        <v>1613</v>
      </c>
      <c r="F690" s="15">
        <v>2002</v>
      </c>
      <c r="G690" s="15">
        <v>411</v>
      </c>
      <c r="H690" s="15">
        <v>1591</v>
      </c>
      <c r="I690" s="16">
        <v>40</v>
      </c>
      <c r="J690" s="292">
        <v>1997</v>
      </c>
      <c r="K690" s="286">
        <v>2002</v>
      </c>
      <c r="L690" s="286">
        <v>2006</v>
      </c>
      <c r="M690" s="286">
        <v>2010</v>
      </c>
      <c r="N690" s="286">
        <v>2011</v>
      </c>
      <c r="O690" s="283">
        <v>2012</v>
      </c>
    </row>
    <row r="691" spans="1:15" ht="12.75">
      <c r="A691" s="26">
        <v>9</v>
      </c>
      <c r="B691" s="258" t="s">
        <v>1660</v>
      </c>
      <c r="C691" s="14" t="s">
        <v>1661</v>
      </c>
      <c r="D691" s="15">
        <v>80</v>
      </c>
      <c r="E691" s="15">
        <v>1318</v>
      </c>
      <c r="F691" s="15">
        <v>3799</v>
      </c>
      <c r="G691" s="15">
        <v>2557</v>
      </c>
      <c r="H691" s="15">
        <v>1242</v>
      </c>
      <c r="I691" s="16">
        <v>99</v>
      </c>
      <c r="J691" s="292">
        <v>1997</v>
      </c>
      <c r="K691" s="286">
        <v>2002</v>
      </c>
      <c r="L691" s="286">
        <v>2006</v>
      </c>
      <c r="M691" s="286">
        <v>2010</v>
      </c>
      <c r="N691" s="286">
        <v>2011</v>
      </c>
      <c r="O691" s="283">
        <v>2012</v>
      </c>
    </row>
    <row r="692" spans="1:15" ht="12.75">
      <c r="A692" s="26">
        <v>9</v>
      </c>
      <c r="B692" s="258" t="s">
        <v>1662</v>
      </c>
      <c r="C692" s="14" t="s">
        <v>1663</v>
      </c>
      <c r="D692" s="15">
        <v>38</v>
      </c>
      <c r="E692" s="15">
        <v>517</v>
      </c>
      <c r="F692" s="15">
        <v>1144</v>
      </c>
      <c r="G692" s="15">
        <v>635</v>
      </c>
      <c r="H692" s="15">
        <v>509</v>
      </c>
      <c r="I692" s="16">
        <v>168</v>
      </c>
      <c r="J692" s="292">
        <v>1998</v>
      </c>
      <c r="K692" s="286">
        <v>2003</v>
      </c>
      <c r="L692" s="286">
        <v>2009</v>
      </c>
      <c r="M692" s="286">
        <v>2011</v>
      </c>
      <c r="N692" s="285">
        <v>2012</v>
      </c>
      <c r="O692" s="281"/>
    </row>
    <row r="693" spans="1:15" ht="12.75">
      <c r="A693" s="26">
        <v>9</v>
      </c>
      <c r="B693" s="258" t="s">
        <v>1664</v>
      </c>
      <c r="C693" s="14" t="s">
        <v>2711</v>
      </c>
      <c r="D693" s="15">
        <v>99</v>
      </c>
      <c r="E693" s="15">
        <v>1504</v>
      </c>
      <c r="F693" s="15">
        <v>12095</v>
      </c>
      <c r="G693" s="15">
        <v>10738</v>
      </c>
      <c r="H693" s="15">
        <v>1357</v>
      </c>
      <c r="I693" s="16">
        <v>139</v>
      </c>
      <c r="J693" s="292">
        <v>1995</v>
      </c>
      <c r="K693" s="286">
        <v>2002</v>
      </c>
      <c r="L693" s="286">
        <v>2006</v>
      </c>
      <c r="M693" s="286">
        <v>2010</v>
      </c>
      <c r="N693" s="286">
        <v>2011</v>
      </c>
      <c r="O693" s="283">
        <v>2012</v>
      </c>
    </row>
    <row r="694" spans="1:15" ht="12.75">
      <c r="A694" s="26">
        <v>9</v>
      </c>
      <c r="B694" s="258" t="s">
        <v>1665</v>
      </c>
      <c r="C694" s="14" t="s">
        <v>2712</v>
      </c>
      <c r="D694" s="15">
        <v>40</v>
      </c>
      <c r="E694" s="15">
        <v>1090</v>
      </c>
      <c r="F694" s="15">
        <v>2273</v>
      </c>
      <c r="G694" s="15">
        <v>1261</v>
      </c>
      <c r="H694" s="15">
        <v>1012</v>
      </c>
      <c r="I694" s="16">
        <v>33</v>
      </c>
      <c r="J694" s="292">
        <v>1997</v>
      </c>
      <c r="K694" s="286">
        <v>2002</v>
      </c>
      <c r="L694" s="286">
        <v>2006</v>
      </c>
      <c r="M694" s="286">
        <v>2010</v>
      </c>
      <c r="N694" s="286">
        <v>2011</v>
      </c>
      <c r="O694" s="283">
        <v>2012</v>
      </c>
    </row>
    <row r="695" spans="1:15" ht="12.75">
      <c r="A695" s="26">
        <v>9</v>
      </c>
      <c r="B695" s="258" t="s">
        <v>1666</v>
      </c>
      <c r="C695" s="14" t="s">
        <v>1667</v>
      </c>
      <c r="D695" s="15">
        <v>32</v>
      </c>
      <c r="E695" s="15">
        <v>784</v>
      </c>
      <c r="F695" s="15">
        <v>2541</v>
      </c>
      <c r="G695" s="15">
        <v>1772</v>
      </c>
      <c r="H695" s="15">
        <v>769</v>
      </c>
      <c r="I695" s="16">
        <v>30</v>
      </c>
      <c r="J695" s="292">
        <v>1998</v>
      </c>
      <c r="K695" s="286">
        <v>2003</v>
      </c>
      <c r="L695" s="286">
        <v>2009</v>
      </c>
      <c r="M695" s="286">
        <v>2011</v>
      </c>
      <c r="N695" s="285">
        <v>2012</v>
      </c>
      <c r="O695" s="281"/>
    </row>
    <row r="696" spans="1:15" ht="12.75">
      <c r="A696" s="26">
        <v>9</v>
      </c>
      <c r="B696" s="258" t="s">
        <v>1668</v>
      </c>
      <c r="C696" s="14" t="s">
        <v>1669</v>
      </c>
      <c r="D696" s="15">
        <v>79</v>
      </c>
      <c r="E696" s="15">
        <v>1901</v>
      </c>
      <c r="F696" s="15">
        <v>4545</v>
      </c>
      <c r="G696" s="15">
        <v>2664</v>
      </c>
      <c r="H696" s="15">
        <v>1881</v>
      </c>
      <c r="I696" s="16">
        <v>73</v>
      </c>
      <c r="J696" s="292">
        <v>1998</v>
      </c>
      <c r="K696" s="286">
        <v>2003</v>
      </c>
      <c r="L696" s="286">
        <v>2009</v>
      </c>
      <c r="M696" s="286">
        <v>2011</v>
      </c>
      <c r="N696" s="285">
        <v>2012</v>
      </c>
      <c r="O696" s="281"/>
    </row>
    <row r="697" spans="1:15" ht="12.75">
      <c r="A697" s="26">
        <v>9</v>
      </c>
      <c r="B697" s="258" t="s">
        <v>1670</v>
      </c>
      <c r="C697" s="14" t="s">
        <v>1671</v>
      </c>
      <c r="D697" s="15">
        <v>74</v>
      </c>
      <c r="E697" s="15">
        <v>1915</v>
      </c>
      <c r="F697" s="15">
        <v>2425</v>
      </c>
      <c r="G697" s="15">
        <v>356</v>
      </c>
      <c r="H697" s="15">
        <v>2069</v>
      </c>
      <c r="I697" s="16">
        <v>116</v>
      </c>
      <c r="J697" s="292">
        <v>1999</v>
      </c>
      <c r="K697" s="286">
        <v>2004</v>
      </c>
      <c r="L697" s="286">
        <v>2010</v>
      </c>
      <c r="M697" s="286">
        <v>2011</v>
      </c>
      <c r="N697" s="285">
        <v>2012</v>
      </c>
      <c r="O697" s="281"/>
    </row>
    <row r="698" spans="1:15" ht="12.75">
      <c r="A698" s="26">
        <v>9</v>
      </c>
      <c r="B698" s="258" t="s">
        <v>1672</v>
      </c>
      <c r="C698" s="14" t="s">
        <v>1673</v>
      </c>
      <c r="D698" s="15">
        <v>70</v>
      </c>
      <c r="E698" s="15">
        <v>1919</v>
      </c>
      <c r="F698" s="15">
        <v>2904</v>
      </c>
      <c r="G698" s="15">
        <v>1045</v>
      </c>
      <c r="H698" s="15">
        <v>1859</v>
      </c>
      <c r="I698" s="16">
        <v>72</v>
      </c>
      <c r="J698" s="292">
        <v>1998</v>
      </c>
      <c r="K698" s="286">
        <v>2003</v>
      </c>
      <c r="L698" s="286">
        <v>2009</v>
      </c>
      <c r="M698" s="286">
        <v>2011</v>
      </c>
      <c r="N698" s="285">
        <v>2012</v>
      </c>
      <c r="O698" s="281"/>
    </row>
    <row r="699" spans="1:15" ht="12.75">
      <c r="A699" s="26">
        <v>9</v>
      </c>
      <c r="B699" s="258" t="s">
        <v>1674</v>
      </c>
      <c r="C699" s="14" t="s">
        <v>1675</v>
      </c>
      <c r="D699" s="15">
        <v>9</v>
      </c>
      <c r="E699" s="15">
        <v>203</v>
      </c>
      <c r="F699" s="15">
        <v>209</v>
      </c>
      <c r="G699" s="15">
        <v>9</v>
      </c>
      <c r="H699" s="15">
        <v>200</v>
      </c>
      <c r="I699" s="16">
        <v>20</v>
      </c>
      <c r="J699" s="292">
        <v>1998</v>
      </c>
      <c r="K699" s="286">
        <v>2003</v>
      </c>
      <c r="L699" s="286">
        <v>2009</v>
      </c>
      <c r="M699" s="286">
        <v>2011</v>
      </c>
      <c r="N699" s="285">
        <v>2012</v>
      </c>
      <c r="O699" s="281"/>
    </row>
    <row r="700" spans="1:15" ht="12.75">
      <c r="A700" s="26">
        <v>9</v>
      </c>
      <c r="B700" s="258" t="s">
        <v>1676</v>
      </c>
      <c r="C700" s="14" t="s">
        <v>1677</v>
      </c>
      <c r="D700" s="15">
        <v>85</v>
      </c>
      <c r="E700" s="15">
        <v>1596</v>
      </c>
      <c r="F700" s="15">
        <v>1899</v>
      </c>
      <c r="G700" s="15">
        <v>301</v>
      </c>
      <c r="H700" s="15">
        <v>1598</v>
      </c>
      <c r="I700" s="16">
        <v>221</v>
      </c>
      <c r="J700" s="292">
        <v>1998</v>
      </c>
      <c r="K700" s="286">
        <v>2003</v>
      </c>
      <c r="L700" s="286">
        <v>2009</v>
      </c>
      <c r="M700" s="286">
        <v>2011</v>
      </c>
      <c r="N700" s="285">
        <v>2012</v>
      </c>
      <c r="O700" s="281"/>
    </row>
    <row r="701" spans="1:15" ht="12.75">
      <c r="A701" s="26">
        <v>9</v>
      </c>
      <c r="B701" s="258" t="s">
        <v>1678</v>
      </c>
      <c r="C701" s="14" t="s">
        <v>1679</v>
      </c>
      <c r="D701" s="15">
        <v>57</v>
      </c>
      <c r="E701" s="15">
        <v>889</v>
      </c>
      <c r="F701" s="15">
        <v>1097</v>
      </c>
      <c r="G701" s="15">
        <v>222</v>
      </c>
      <c r="H701" s="15">
        <v>875</v>
      </c>
      <c r="I701" s="16">
        <v>109</v>
      </c>
      <c r="J701" s="292">
        <v>1997</v>
      </c>
      <c r="K701" s="286">
        <v>2002</v>
      </c>
      <c r="L701" s="286">
        <v>2006</v>
      </c>
      <c r="M701" s="286">
        <v>2010</v>
      </c>
      <c r="N701" s="286">
        <v>2011</v>
      </c>
      <c r="O701" s="283">
        <v>2012</v>
      </c>
    </row>
    <row r="702" spans="1:15" ht="12.75">
      <c r="A702" s="26">
        <v>9</v>
      </c>
      <c r="B702" s="258" t="s">
        <v>1680</v>
      </c>
      <c r="C702" s="14" t="s">
        <v>1681</v>
      </c>
      <c r="D702" s="15">
        <v>22</v>
      </c>
      <c r="E702" s="15">
        <v>720</v>
      </c>
      <c r="F702" s="15">
        <v>1013</v>
      </c>
      <c r="G702" s="15">
        <v>285</v>
      </c>
      <c r="H702" s="15">
        <v>728</v>
      </c>
      <c r="I702" s="16">
        <v>31</v>
      </c>
      <c r="J702" s="292">
        <v>1996</v>
      </c>
      <c r="K702" s="286">
        <v>2001</v>
      </c>
      <c r="L702" s="286">
        <v>2004</v>
      </c>
      <c r="M702" s="286">
        <v>2010</v>
      </c>
      <c r="N702" s="286">
        <v>2011</v>
      </c>
      <c r="O702" s="283">
        <v>2012</v>
      </c>
    </row>
    <row r="703" spans="1:15" ht="12.75">
      <c r="A703" s="26">
        <v>9</v>
      </c>
      <c r="B703" s="258" t="s">
        <v>1682</v>
      </c>
      <c r="C703" s="14" t="s">
        <v>1683</v>
      </c>
      <c r="D703" s="15">
        <v>2</v>
      </c>
      <c r="E703" s="15">
        <v>8</v>
      </c>
      <c r="F703" s="15">
        <v>713</v>
      </c>
      <c r="G703" s="15">
        <v>708</v>
      </c>
      <c r="H703" s="15">
        <v>5</v>
      </c>
      <c r="I703" s="16">
        <v>3</v>
      </c>
      <c r="J703" s="292">
        <v>1995</v>
      </c>
      <c r="K703" s="286">
        <v>2001</v>
      </c>
      <c r="L703" s="286">
        <v>2004</v>
      </c>
      <c r="M703" s="286">
        <v>2010</v>
      </c>
      <c r="N703" s="286">
        <v>2011</v>
      </c>
      <c r="O703" s="283">
        <v>2012</v>
      </c>
    </row>
    <row r="704" spans="1:15" ht="12.75">
      <c r="A704" s="26">
        <v>9</v>
      </c>
      <c r="B704" s="258" t="s">
        <v>1684</v>
      </c>
      <c r="C704" s="14" t="s">
        <v>1685</v>
      </c>
      <c r="D704" s="15">
        <v>29</v>
      </c>
      <c r="E704" s="15">
        <v>535</v>
      </c>
      <c r="F704" s="15">
        <v>556</v>
      </c>
      <c r="G704" s="15">
        <v>24</v>
      </c>
      <c r="H704" s="15">
        <v>532</v>
      </c>
      <c r="I704" s="16">
        <v>6</v>
      </c>
      <c r="J704" s="292">
        <v>1992</v>
      </c>
      <c r="K704" s="286">
        <v>2000</v>
      </c>
      <c r="L704" s="286">
        <v>2004</v>
      </c>
      <c r="M704" s="286">
        <v>2010</v>
      </c>
      <c r="N704" s="286">
        <v>2011</v>
      </c>
      <c r="O704" s="283">
        <v>2012</v>
      </c>
    </row>
    <row r="705" spans="1:15" ht="12.75">
      <c r="A705" s="26">
        <v>9</v>
      </c>
      <c r="B705" s="258" t="s">
        <v>1686</v>
      </c>
      <c r="C705" s="14" t="s">
        <v>1687</v>
      </c>
      <c r="D705" s="15">
        <v>28</v>
      </c>
      <c r="E705" s="15">
        <v>574</v>
      </c>
      <c r="F705" s="15">
        <v>844</v>
      </c>
      <c r="G705" s="15">
        <v>10</v>
      </c>
      <c r="H705" s="15">
        <v>834</v>
      </c>
      <c r="I705" s="16">
        <v>58</v>
      </c>
      <c r="J705" s="292">
        <v>1999</v>
      </c>
      <c r="K705" s="286">
        <v>2004</v>
      </c>
      <c r="L705" s="286">
        <v>2010</v>
      </c>
      <c r="M705" s="286">
        <v>2011</v>
      </c>
      <c r="N705" s="285">
        <v>2012</v>
      </c>
      <c r="O705" s="281"/>
    </row>
    <row r="706" spans="1:15" ht="12.75">
      <c r="A706" s="26">
        <v>9</v>
      </c>
      <c r="B706" s="258" t="s">
        <v>1688</v>
      </c>
      <c r="C706" s="14" t="s">
        <v>1689</v>
      </c>
      <c r="D706" s="15">
        <v>71</v>
      </c>
      <c r="E706" s="15">
        <v>1320</v>
      </c>
      <c r="F706" s="15">
        <v>1335</v>
      </c>
      <c r="G706" s="15">
        <v>2</v>
      </c>
      <c r="H706" s="15">
        <v>1333</v>
      </c>
      <c r="I706" s="16">
        <v>44</v>
      </c>
      <c r="J706" s="292">
        <v>1992</v>
      </c>
      <c r="K706" s="286">
        <v>2000</v>
      </c>
      <c r="L706" s="286">
        <v>2004</v>
      </c>
      <c r="M706" s="286">
        <v>2010</v>
      </c>
      <c r="N706" s="286">
        <v>2011</v>
      </c>
      <c r="O706" s="283">
        <v>2012</v>
      </c>
    </row>
    <row r="707" spans="1:15" ht="12.75">
      <c r="A707" s="26">
        <v>9</v>
      </c>
      <c r="B707" s="258" t="s">
        <v>1690</v>
      </c>
      <c r="C707" s="14" t="s">
        <v>1691</v>
      </c>
      <c r="D707" s="15">
        <v>36</v>
      </c>
      <c r="E707" s="15">
        <v>1046</v>
      </c>
      <c r="F707" s="15">
        <v>1390</v>
      </c>
      <c r="G707" s="15">
        <v>353</v>
      </c>
      <c r="H707" s="15">
        <v>1037</v>
      </c>
      <c r="I707" s="16">
        <v>34</v>
      </c>
      <c r="J707" s="292">
        <v>1995</v>
      </c>
      <c r="K707" s="286">
        <v>2001</v>
      </c>
      <c r="L707" s="286">
        <v>2004</v>
      </c>
      <c r="M707" s="286">
        <v>2010</v>
      </c>
      <c r="N707" s="286">
        <v>2011</v>
      </c>
      <c r="O707" s="283">
        <v>2012</v>
      </c>
    </row>
    <row r="708" spans="1:15" ht="12.75">
      <c r="A708" s="26">
        <v>9</v>
      </c>
      <c r="B708" s="258" t="s">
        <v>1692</v>
      </c>
      <c r="C708" s="14" t="s">
        <v>1693</v>
      </c>
      <c r="D708" s="15">
        <v>30</v>
      </c>
      <c r="E708" s="15">
        <v>200</v>
      </c>
      <c r="F708" s="15">
        <v>10645</v>
      </c>
      <c r="G708" s="15">
        <v>10475</v>
      </c>
      <c r="H708" s="15">
        <v>170</v>
      </c>
      <c r="I708" s="16">
        <v>169</v>
      </c>
      <c r="J708" s="292">
        <v>1995</v>
      </c>
      <c r="K708" s="286">
        <v>2001</v>
      </c>
      <c r="L708" s="286">
        <v>2004</v>
      </c>
      <c r="M708" s="286">
        <v>2010</v>
      </c>
      <c r="N708" s="286">
        <v>2011</v>
      </c>
      <c r="O708" s="283">
        <v>2012</v>
      </c>
    </row>
    <row r="709" spans="1:15" ht="12.75">
      <c r="A709" s="26">
        <v>8</v>
      </c>
      <c r="B709" s="258" t="s">
        <v>1694</v>
      </c>
      <c r="C709" s="14" t="s">
        <v>1695</v>
      </c>
      <c r="D709" s="15">
        <v>8</v>
      </c>
      <c r="E709" s="15">
        <v>105</v>
      </c>
      <c r="F709" s="15">
        <v>105</v>
      </c>
      <c r="G709" s="15"/>
      <c r="H709" s="15">
        <v>105</v>
      </c>
      <c r="I709" s="16">
        <v>15</v>
      </c>
      <c r="J709" s="292">
        <v>1995</v>
      </c>
      <c r="K709" s="286">
        <v>2001</v>
      </c>
      <c r="L709" s="286">
        <v>2004</v>
      </c>
      <c r="M709" s="286">
        <v>2010</v>
      </c>
      <c r="N709" s="286">
        <v>2011</v>
      </c>
      <c r="O709" s="283">
        <v>2012</v>
      </c>
    </row>
    <row r="710" spans="1:15" ht="12.75">
      <c r="A710" s="26">
        <v>8</v>
      </c>
      <c r="B710" s="258" t="s">
        <v>1696</v>
      </c>
      <c r="C710" s="14" t="s">
        <v>1697</v>
      </c>
      <c r="D710" s="15">
        <v>85</v>
      </c>
      <c r="E710" s="15">
        <v>2032</v>
      </c>
      <c r="F710" s="15">
        <v>5731</v>
      </c>
      <c r="G710" s="15">
        <v>3905</v>
      </c>
      <c r="H710" s="15">
        <v>1826</v>
      </c>
      <c r="I710" s="16">
        <v>95</v>
      </c>
      <c r="J710" s="292">
        <v>1992</v>
      </c>
      <c r="K710" s="286">
        <v>2000</v>
      </c>
      <c r="L710" s="286">
        <v>2004</v>
      </c>
      <c r="M710" s="286">
        <v>2010</v>
      </c>
      <c r="N710" s="286">
        <v>2011</v>
      </c>
      <c r="O710" s="283">
        <v>2012</v>
      </c>
    </row>
    <row r="711" spans="1:15" ht="12.75">
      <c r="A711" s="26">
        <v>8</v>
      </c>
      <c r="B711" s="258" t="s">
        <v>1698</v>
      </c>
      <c r="C711" s="14" t="s">
        <v>1699</v>
      </c>
      <c r="D711" s="15">
        <v>34</v>
      </c>
      <c r="E711" s="15">
        <v>741</v>
      </c>
      <c r="F711" s="15">
        <v>751</v>
      </c>
      <c r="G711" s="15">
        <v>14</v>
      </c>
      <c r="H711" s="15">
        <v>737</v>
      </c>
      <c r="I711" s="16">
        <v>108</v>
      </c>
      <c r="J711" s="292">
        <v>1995</v>
      </c>
      <c r="K711" s="286">
        <v>2001</v>
      </c>
      <c r="L711" s="286">
        <v>2004</v>
      </c>
      <c r="M711" s="286">
        <v>2010</v>
      </c>
      <c r="N711" s="286">
        <v>2011</v>
      </c>
      <c r="O711" s="283">
        <v>2012</v>
      </c>
    </row>
    <row r="712" spans="1:15" ht="12.75">
      <c r="A712" s="26">
        <v>8</v>
      </c>
      <c r="B712" s="258" t="s">
        <v>1700</v>
      </c>
      <c r="C712" s="14" t="s">
        <v>1701</v>
      </c>
      <c r="D712" s="15">
        <v>53</v>
      </c>
      <c r="E712" s="15">
        <v>1095</v>
      </c>
      <c r="F712" s="15">
        <v>1762</v>
      </c>
      <c r="G712" s="15">
        <v>685</v>
      </c>
      <c r="H712" s="15">
        <v>1077</v>
      </c>
      <c r="I712" s="16">
        <v>96</v>
      </c>
      <c r="J712" s="292">
        <v>1992</v>
      </c>
      <c r="K712" s="286">
        <v>2000</v>
      </c>
      <c r="L712" s="286">
        <v>2004</v>
      </c>
      <c r="M712" s="286">
        <v>2010</v>
      </c>
      <c r="N712" s="286">
        <v>2011</v>
      </c>
      <c r="O712" s="283">
        <v>2012</v>
      </c>
    </row>
    <row r="713" spans="1:15" ht="12.75">
      <c r="A713" s="26">
        <v>8</v>
      </c>
      <c r="B713" s="258" t="s">
        <v>1702</v>
      </c>
      <c r="C713" s="14" t="s">
        <v>1703</v>
      </c>
      <c r="D713" s="15">
        <v>27</v>
      </c>
      <c r="E713" s="15">
        <v>604</v>
      </c>
      <c r="F713" s="15">
        <v>4292</v>
      </c>
      <c r="G713" s="15">
        <v>3760</v>
      </c>
      <c r="H713" s="15">
        <v>532</v>
      </c>
      <c r="I713" s="16">
        <v>103</v>
      </c>
      <c r="J713" s="292">
        <v>1999</v>
      </c>
      <c r="K713" s="286">
        <v>2004</v>
      </c>
      <c r="L713" s="286">
        <v>2010</v>
      </c>
      <c r="M713" s="286">
        <v>2011</v>
      </c>
      <c r="N713" s="285">
        <v>2012</v>
      </c>
      <c r="O713" s="281"/>
    </row>
    <row r="714" spans="1:15" ht="12.75">
      <c r="A714" s="26">
        <v>8</v>
      </c>
      <c r="B714" s="258" t="s">
        <v>1704</v>
      </c>
      <c r="C714" s="14" t="s">
        <v>1705</v>
      </c>
      <c r="D714" s="15">
        <v>80</v>
      </c>
      <c r="E714" s="15">
        <v>1450</v>
      </c>
      <c r="F714" s="15">
        <v>4283</v>
      </c>
      <c r="G714" s="15">
        <v>2889</v>
      </c>
      <c r="H714" s="15">
        <v>1394</v>
      </c>
      <c r="I714" s="16">
        <v>98</v>
      </c>
      <c r="J714" s="292">
        <v>2000</v>
      </c>
      <c r="K714" s="286">
        <v>2004</v>
      </c>
      <c r="L714" s="286">
        <v>2010</v>
      </c>
      <c r="M714" s="286">
        <v>2011</v>
      </c>
      <c r="N714" s="285">
        <v>2012</v>
      </c>
      <c r="O714" s="281"/>
    </row>
    <row r="715" spans="1:15" ht="12.75">
      <c r="A715" s="26">
        <v>8</v>
      </c>
      <c r="B715" s="258" t="s">
        <v>1706</v>
      </c>
      <c r="C715" s="14" t="s">
        <v>1707</v>
      </c>
      <c r="D715" s="15">
        <v>18</v>
      </c>
      <c r="E715" s="15">
        <v>105</v>
      </c>
      <c r="F715" s="15">
        <v>9410</v>
      </c>
      <c r="G715" s="15">
        <v>9325</v>
      </c>
      <c r="H715" s="15">
        <v>85</v>
      </c>
      <c r="I715" s="16">
        <v>166</v>
      </c>
      <c r="J715" s="292">
        <v>1999</v>
      </c>
      <c r="K715" s="286">
        <v>2004</v>
      </c>
      <c r="L715" s="286">
        <v>2010</v>
      </c>
      <c r="M715" s="286">
        <v>2011</v>
      </c>
      <c r="N715" s="285">
        <v>2012</v>
      </c>
      <c r="O715" s="281"/>
    </row>
    <row r="716" spans="1:15" ht="12.75">
      <c r="A716" s="26">
        <v>8</v>
      </c>
      <c r="B716" s="258" t="s">
        <v>1708</v>
      </c>
      <c r="C716" s="14" t="s">
        <v>1709</v>
      </c>
      <c r="D716" s="15">
        <v>45</v>
      </c>
      <c r="E716" s="15">
        <v>539</v>
      </c>
      <c r="F716" s="15">
        <v>4189</v>
      </c>
      <c r="G716" s="15">
        <v>3704</v>
      </c>
      <c r="H716" s="15">
        <v>485</v>
      </c>
      <c r="I716" s="16">
        <v>51</v>
      </c>
      <c r="J716" s="292">
        <v>1995</v>
      </c>
      <c r="K716" s="286">
        <v>2002</v>
      </c>
      <c r="L716" s="286">
        <v>2006</v>
      </c>
      <c r="M716" s="286">
        <v>2010</v>
      </c>
      <c r="N716" s="286">
        <v>2011</v>
      </c>
      <c r="O716" s="283">
        <v>2012</v>
      </c>
    </row>
    <row r="717" spans="1:15" ht="12.75">
      <c r="A717" s="26">
        <v>8</v>
      </c>
      <c r="B717" s="258" t="s">
        <v>1710</v>
      </c>
      <c r="C717" s="14" t="s">
        <v>1711</v>
      </c>
      <c r="D717" s="15">
        <v>25</v>
      </c>
      <c r="E717" s="15">
        <v>146</v>
      </c>
      <c r="F717" s="15">
        <v>171</v>
      </c>
      <c r="G717" s="15">
        <v>26</v>
      </c>
      <c r="H717" s="15">
        <v>145</v>
      </c>
      <c r="I717" s="16">
        <v>10</v>
      </c>
      <c r="J717" s="292">
        <v>1995</v>
      </c>
      <c r="K717" s="286">
        <v>2002</v>
      </c>
      <c r="L717" s="286">
        <v>2006</v>
      </c>
      <c r="M717" s="286">
        <v>2010</v>
      </c>
      <c r="N717" s="286">
        <v>2011</v>
      </c>
      <c r="O717" s="283">
        <v>2012</v>
      </c>
    </row>
    <row r="718" spans="1:15" ht="12.75">
      <c r="A718" s="26">
        <v>8</v>
      </c>
      <c r="B718" s="258" t="s">
        <v>1712</v>
      </c>
      <c r="C718" s="14" t="s">
        <v>1713</v>
      </c>
      <c r="D718" s="15">
        <v>46</v>
      </c>
      <c r="E718" s="15">
        <v>1125</v>
      </c>
      <c r="F718" s="15">
        <v>2014</v>
      </c>
      <c r="G718" s="15">
        <v>903</v>
      </c>
      <c r="H718" s="15">
        <v>1111</v>
      </c>
      <c r="I718" s="16">
        <v>60</v>
      </c>
      <c r="J718" s="292">
        <v>1995</v>
      </c>
      <c r="K718" s="286">
        <v>2002</v>
      </c>
      <c r="L718" s="286">
        <v>2006</v>
      </c>
      <c r="M718" s="286">
        <v>2010</v>
      </c>
      <c r="N718" s="286">
        <v>2011</v>
      </c>
      <c r="O718" s="283">
        <v>2012</v>
      </c>
    </row>
    <row r="719" spans="1:15" ht="12.75">
      <c r="A719" s="26">
        <v>8</v>
      </c>
      <c r="B719" s="258" t="s">
        <v>1714</v>
      </c>
      <c r="C719" s="14" t="s">
        <v>1715</v>
      </c>
      <c r="D719" s="15">
        <v>8</v>
      </c>
      <c r="E719" s="15">
        <v>168</v>
      </c>
      <c r="F719" s="15">
        <v>171</v>
      </c>
      <c r="G719" s="15">
        <v>4</v>
      </c>
      <c r="H719" s="15">
        <v>167</v>
      </c>
      <c r="I719" s="16">
        <v>3</v>
      </c>
      <c r="J719" s="292">
        <v>1995</v>
      </c>
      <c r="K719" s="286">
        <v>2002</v>
      </c>
      <c r="L719" s="286">
        <v>2006</v>
      </c>
      <c r="M719" s="286">
        <v>2010</v>
      </c>
      <c r="N719" s="286">
        <v>2011</v>
      </c>
      <c r="O719" s="283">
        <v>2012</v>
      </c>
    </row>
    <row r="720" spans="1:15" ht="12.75">
      <c r="A720" s="26">
        <v>8</v>
      </c>
      <c r="B720" s="258" t="s">
        <v>1716</v>
      </c>
      <c r="C720" s="14" t="s">
        <v>1717</v>
      </c>
      <c r="D720" s="15">
        <v>10</v>
      </c>
      <c r="E720" s="15">
        <v>82</v>
      </c>
      <c r="F720" s="15">
        <v>8970</v>
      </c>
      <c r="G720" s="15">
        <v>8916</v>
      </c>
      <c r="H720" s="15">
        <v>54</v>
      </c>
      <c r="I720" s="16">
        <v>47</v>
      </c>
      <c r="J720" s="292">
        <v>1995</v>
      </c>
      <c r="K720" s="286">
        <v>2002</v>
      </c>
      <c r="L720" s="286">
        <v>2006</v>
      </c>
      <c r="M720" s="286">
        <v>2010</v>
      </c>
      <c r="N720" s="286">
        <v>2011</v>
      </c>
      <c r="O720" s="283">
        <v>2012</v>
      </c>
    </row>
    <row r="721" spans="1:15" ht="12.75">
      <c r="A721" s="26">
        <v>8</v>
      </c>
      <c r="B721" s="258" t="s">
        <v>1718</v>
      </c>
      <c r="C721" s="14" t="s">
        <v>1719</v>
      </c>
      <c r="D721" s="15">
        <v>88</v>
      </c>
      <c r="E721" s="15">
        <v>1967</v>
      </c>
      <c r="F721" s="15">
        <v>2457</v>
      </c>
      <c r="G721" s="15">
        <v>499</v>
      </c>
      <c r="H721" s="15">
        <v>1958</v>
      </c>
      <c r="I721" s="16">
        <v>204</v>
      </c>
      <c r="J721" s="292">
        <v>1995</v>
      </c>
      <c r="K721" s="286">
        <v>2002</v>
      </c>
      <c r="L721" s="286">
        <v>2006</v>
      </c>
      <c r="M721" s="286">
        <v>2010</v>
      </c>
      <c r="N721" s="286">
        <v>2011</v>
      </c>
      <c r="O721" s="283">
        <v>2012</v>
      </c>
    </row>
    <row r="722" spans="1:15" ht="12.75">
      <c r="A722" s="26">
        <v>8</v>
      </c>
      <c r="B722" s="258" t="s">
        <v>1720</v>
      </c>
      <c r="C722" s="14" t="s">
        <v>1721</v>
      </c>
      <c r="D722" s="15">
        <v>74</v>
      </c>
      <c r="E722" s="15">
        <v>1615</v>
      </c>
      <c r="F722" s="15">
        <v>1886</v>
      </c>
      <c r="G722" s="15">
        <v>292</v>
      </c>
      <c r="H722" s="15">
        <v>1594</v>
      </c>
      <c r="I722" s="16">
        <v>87</v>
      </c>
      <c r="J722" s="292">
        <v>1995</v>
      </c>
      <c r="K722" s="286">
        <v>2002</v>
      </c>
      <c r="L722" s="286">
        <v>2006</v>
      </c>
      <c r="M722" s="286">
        <v>2010</v>
      </c>
      <c r="N722" s="286">
        <v>2011</v>
      </c>
      <c r="O722" s="283">
        <v>2012</v>
      </c>
    </row>
    <row r="723" spans="1:15" ht="12.75">
      <c r="A723" s="26">
        <v>8</v>
      </c>
      <c r="B723" s="258" t="s">
        <v>1722</v>
      </c>
      <c r="C723" s="14" t="s">
        <v>1723</v>
      </c>
      <c r="D723" s="15">
        <v>33</v>
      </c>
      <c r="E723" s="15">
        <v>295</v>
      </c>
      <c r="F723" s="15">
        <v>21956</v>
      </c>
      <c r="G723" s="15">
        <v>21732</v>
      </c>
      <c r="H723" s="15">
        <v>224</v>
      </c>
      <c r="I723" s="16">
        <v>429</v>
      </c>
      <c r="J723" s="292">
        <v>1996</v>
      </c>
      <c r="K723" s="286">
        <v>2002</v>
      </c>
      <c r="L723" s="286">
        <v>2006</v>
      </c>
      <c r="M723" s="286">
        <v>2010</v>
      </c>
      <c r="N723" s="286">
        <v>2011</v>
      </c>
      <c r="O723" s="283">
        <v>2012</v>
      </c>
    </row>
    <row r="724" spans="1:15" ht="12.75">
      <c r="A724" s="26">
        <v>8</v>
      </c>
      <c r="B724" s="258" t="s">
        <v>1724</v>
      </c>
      <c r="C724" s="14" t="s">
        <v>1725</v>
      </c>
      <c r="D724" s="15">
        <v>78</v>
      </c>
      <c r="E724" s="15">
        <v>2150</v>
      </c>
      <c r="F724" s="15">
        <v>3939</v>
      </c>
      <c r="G724" s="15"/>
      <c r="H724" s="15">
        <v>3939</v>
      </c>
      <c r="I724" s="16">
        <v>1798</v>
      </c>
      <c r="J724" s="292">
        <v>1995</v>
      </c>
      <c r="K724" s="286">
        <v>2002</v>
      </c>
      <c r="L724" s="286">
        <v>2006</v>
      </c>
      <c r="M724" s="286">
        <v>2010</v>
      </c>
      <c r="N724" s="286">
        <v>2011</v>
      </c>
      <c r="O724" s="283">
        <v>2012</v>
      </c>
    </row>
    <row r="725" spans="1:15" ht="12.75">
      <c r="A725" s="26">
        <v>8</v>
      </c>
      <c r="B725" s="258" t="s">
        <v>1726</v>
      </c>
      <c r="C725" s="14" t="s">
        <v>1727</v>
      </c>
      <c r="D725" s="15">
        <v>12</v>
      </c>
      <c r="E725" s="15">
        <v>114</v>
      </c>
      <c r="F725" s="15">
        <v>6386</v>
      </c>
      <c r="G725" s="15">
        <v>6296</v>
      </c>
      <c r="H725" s="15">
        <v>90</v>
      </c>
      <c r="I725" s="16">
        <v>87</v>
      </c>
      <c r="J725" s="292">
        <v>1996</v>
      </c>
      <c r="K725" s="286">
        <v>2002</v>
      </c>
      <c r="L725" s="286">
        <v>2006</v>
      </c>
      <c r="M725" s="286">
        <v>2010</v>
      </c>
      <c r="N725" s="286">
        <v>2011</v>
      </c>
      <c r="O725" s="283">
        <v>2012</v>
      </c>
    </row>
    <row r="726" spans="1:15" ht="12.75">
      <c r="A726" s="26">
        <v>9</v>
      </c>
      <c r="B726" s="258" t="s">
        <v>1728</v>
      </c>
      <c r="C726" s="14" t="s">
        <v>1729</v>
      </c>
      <c r="D726" s="15">
        <v>12</v>
      </c>
      <c r="E726" s="15">
        <v>157</v>
      </c>
      <c r="F726" s="15">
        <v>158</v>
      </c>
      <c r="G726" s="15"/>
      <c r="H726" s="15">
        <v>158</v>
      </c>
      <c r="I726" s="16">
        <v>6</v>
      </c>
      <c r="J726" s="292">
        <v>1995</v>
      </c>
      <c r="K726" s="286">
        <v>2002</v>
      </c>
      <c r="L726" s="286">
        <v>2006</v>
      </c>
      <c r="M726" s="286">
        <v>2010</v>
      </c>
      <c r="N726" s="286">
        <v>2011</v>
      </c>
      <c r="O726" s="283">
        <v>2012</v>
      </c>
    </row>
    <row r="727" spans="1:15" ht="12.75">
      <c r="A727" s="26">
        <v>9</v>
      </c>
      <c r="B727" s="258" t="s">
        <v>1730</v>
      </c>
      <c r="C727" s="14" t="s">
        <v>1731</v>
      </c>
      <c r="D727" s="15">
        <v>7</v>
      </c>
      <c r="E727" s="15">
        <v>11</v>
      </c>
      <c r="F727" s="15">
        <v>2261</v>
      </c>
      <c r="G727" s="15">
        <v>2254</v>
      </c>
      <c r="H727" s="15">
        <v>7</v>
      </c>
      <c r="I727" s="16">
        <v>46</v>
      </c>
      <c r="J727" s="292">
        <v>2000</v>
      </c>
      <c r="K727" s="286">
        <v>2004</v>
      </c>
      <c r="L727" s="286">
        <v>2010</v>
      </c>
      <c r="M727" s="286">
        <v>2011</v>
      </c>
      <c r="N727" s="285">
        <v>2012</v>
      </c>
      <c r="O727" s="281"/>
    </row>
    <row r="728" spans="1:15" ht="12.75">
      <c r="A728" s="26">
        <v>9</v>
      </c>
      <c r="B728" s="258" t="s">
        <v>1732</v>
      </c>
      <c r="C728" s="14" t="s">
        <v>1733</v>
      </c>
      <c r="D728" s="15">
        <v>25</v>
      </c>
      <c r="E728" s="15">
        <v>255</v>
      </c>
      <c r="F728" s="15">
        <v>7171</v>
      </c>
      <c r="G728" s="15">
        <v>6927</v>
      </c>
      <c r="H728" s="15">
        <v>244</v>
      </c>
      <c r="I728" s="16">
        <v>122</v>
      </c>
      <c r="J728" s="292">
        <v>2000</v>
      </c>
      <c r="K728" s="286">
        <v>2004</v>
      </c>
      <c r="L728" s="286">
        <v>2010</v>
      </c>
      <c r="M728" s="286">
        <v>2011</v>
      </c>
      <c r="N728" s="285">
        <v>2012</v>
      </c>
      <c r="O728" s="281"/>
    </row>
    <row r="729" spans="1:15" ht="12.75">
      <c r="A729" s="26">
        <v>9</v>
      </c>
      <c r="B729" s="258" t="s">
        <v>1734</v>
      </c>
      <c r="C729" s="14" t="s">
        <v>1735</v>
      </c>
      <c r="D729" s="15">
        <v>2</v>
      </c>
      <c r="E729" s="15">
        <v>8</v>
      </c>
      <c r="F729" s="15">
        <v>9</v>
      </c>
      <c r="G729" s="15"/>
      <c r="H729" s="15">
        <v>9</v>
      </c>
      <c r="I729" s="16">
        <v>3</v>
      </c>
      <c r="J729" s="292">
        <v>2000</v>
      </c>
      <c r="K729" s="286">
        <v>2004</v>
      </c>
      <c r="L729" s="286">
        <v>2010</v>
      </c>
      <c r="M729" s="286">
        <v>2011</v>
      </c>
      <c r="N729" s="285">
        <v>2012</v>
      </c>
      <c r="O729" s="281"/>
    </row>
    <row r="730" spans="1:15" ht="12.75">
      <c r="A730" s="26">
        <v>9</v>
      </c>
      <c r="B730" s="258" t="s">
        <v>1736</v>
      </c>
      <c r="C730" s="14" t="s">
        <v>1737</v>
      </c>
      <c r="D730" s="15">
        <v>17</v>
      </c>
      <c r="E730" s="15">
        <v>288</v>
      </c>
      <c r="F730" s="15">
        <v>295</v>
      </c>
      <c r="G730" s="15">
        <v>8</v>
      </c>
      <c r="H730" s="15">
        <v>287</v>
      </c>
      <c r="I730" s="16">
        <v>8</v>
      </c>
      <c r="J730" s="292">
        <v>1995</v>
      </c>
      <c r="K730" s="286">
        <v>2002</v>
      </c>
      <c r="L730" s="286">
        <v>2006</v>
      </c>
      <c r="M730" s="286">
        <v>2010</v>
      </c>
      <c r="N730" s="286">
        <v>2011</v>
      </c>
      <c r="O730" s="283">
        <v>2012</v>
      </c>
    </row>
    <row r="731" spans="1:15" ht="12.75">
      <c r="A731" s="26">
        <v>8</v>
      </c>
      <c r="B731" s="258" t="s">
        <v>1738</v>
      </c>
      <c r="C731" s="14" t="s">
        <v>1739</v>
      </c>
      <c r="D731" s="15">
        <v>11</v>
      </c>
      <c r="E731" s="15">
        <v>56</v>
      </c>
      <c r="F731" s="15">
        <v>56</v>
      </c>
      <c r="G731" s="15"/>
      <c r="H731" s="15">
        <v>56</v>
      </c>
      <c r="I731" s="16">
        <v>48</v>
      </c>
      <c r="J731" s="292">
        <v>1995</v>
      </c>
      <c r="K731" s="286">
        <v>2002</v>
      </c>
      <c r="L731" s="286">
        <v>2006</v>
      </c>
      <c r="M731" s="286">
        <v>2010</v>
      </c>
      <c r="N731" s="286">
        <v>2011</v>
      </c>
      <c r="O731" s="283">
        <v>2012</v>
      </c>
    </row>
    <row r="732" spans="1:15" ht="12.75">
      <c r="A732" s="26">
        <v>9</v>
      </c>
      <c r="B732" s="258" t="s">
        <v>1740</v>
      </c>
      <c r="C732" s="14" t="s">
        <v>2713</v>
      </c>
      <c r="D732" s="15">
        <v>11</v>
      </c>
      <c r="E732" s="15">
        <v>200</v>
      </c>
      <c r="F732" s="15">
        <v>5060</v>
      </c>
      <c r="G732" s="15">
        <v>4873</v>
      </c>
      <c r="H732" s="15">
        <v>187</v>
      </c>
      <c r="I732" s="16">
        <v>123</v>
      </c>
      <c r="J732" s="292">
        <v>1996</v>
      </c>
      <c r="K732" s="286">
        <v>2002</v>
      </c>
      <c r="L732" s="286">
        <v>2006</v>
      </c>
      <c r="M732" s="286">
        <v>2010</v>
      </c>
      <c r="N732" s="286">
        <v>2011</v>
      </c>
      <c r="O732" s="283">
        <v>2012</v>
      </c>
    </row>
    <row r="733" spans="1:15" ht="12.75">
      <c r="A733" s="26">
        <v>9</v>
      </c>
      <c r="B733" s="258" t="s">
        <v>1741</v>
      </c>
      <c r="C733" s="14" t="s">
        <v>1742</v>
      </c>
      <c r="D733" s="15">
        <v>20</v>
      </c>
      <c r="E733" s="15">
        <v>175</v>
      </c>
      <c r="F733" s="15">
        <v>175</v>
      </c>
      <c r="G733" s="15"/>
      <c r="H733" s="15">
        <v>175</v>
      </c>
      <c r="I733" s="16">
        <v>37</v>
      </c>
      <c r="J733" s="292">
        <v>1996</v>
      </c>
      <c r="K733" s="286">
        <v>2002</v>
      </c>
      <c r="L733" s="286">
        <v>2006</v>
      </c>
      <c r="M733" s="286">
        <v>2010</v>
      </c>
      <c r="N733" s="286">
        <v>2011</v>
      </c>
      <c r="O733" s="283">
        <v>2012</v>
      </c>
    </row>
    <row r="734" spans="1:15" ht="12.75">
      <c r="A734" s="26">
        <v>8</v>
      </c>
      <c r="B734" s="258" t="s">
        <v>1743</v>
      </c>
      <c r="C734" s="14" t="s">
        <v>1040</v>
      </c>
      <c r="D734" s="15">
        <v>23</v>
      </c>
      <c r="E734" s="15">
        <v>491</v>
      </c>
      <c r="F734" s="15">
        <v>543</v>
      </c>
      <c r="G734" s="15"/>
      <c r="H734" s="15">
        <v>543</v>
      </c>
      <c r="I734" s="16">
        <v>194</v>
      </c>
      <c r="J734" s="292">
        <v>1993</v>
      </c>
      <c r="K734" s="286">
        <v>2001</v>
      </c>
      <c r="L734" s="286">
        <v>2004</v>
      </c>
      <c r="M734" s="286">
        <v>2010</v>
      </c>
      <c r="N734" s="286">
        <v>2011</v>
      </c>
      <c r="O734" s="283">
        <v>2012</v>
      </c>
    </row>
    <row r="735" spans="1:15" ht="12.75">
      <c r="A735" s="26">
        <v>8</v>
      </c>
      <c r="B735" s="258" t="s">
        <v>1744</v>
      </c>
      <c r="C735" s="14" t="s">
        <v>1745</v>
      </c>
      <c r="D735" s="15">
        <v>24</v>
      </c>
      <c r="E735" s="15">
        <v>497</v>
      </c>
      <c r="F735" s="15">
        <v>509</v>
      </c>
      <c r="G735" s="15">
        <v>11</v>
      </c>
      <c r="H735" s="15">
        <v>498</v>
      </c>
      <c r="I735" s="16">
        <v>172</v>
      </c>
      <c r="J735" s="292">
        <v>1993</v>
      </c>
      <c r="K735" s="286">
        <v>2000</v>
      </c>
      <c r="L735" s="286">
        <v>2004</v>
      </c>
      <c r="M735" s="286">
        <v>2010</v>
      </c>
      <c r="N735" s="286">
        <v>2011</v>
      </c>
      <c r="O735" s="283">
        <v>2012</v>
      </c>
    </row>
    <row r="736" spans="1:15" ht="12.75">
      <c r="A736" s="26">
        <v>8</v>
      </c>
      <c r="B736" s="258" t="s">
        <v>1746</v>
      </c>
      <c r="C736" s="14" t="s">
        <v>1747</v>
      </c>
      <c r="D736" s="15">
        <v>25</v>
      </c>
      <c r="E736" s="15">
        <v>323</v>
      </c>
      <c r="F736" s="15">
        <v>9258</v>
      </c>
      <c r="G736" s="15">
        <v>8948</v>
      </c>
      <c r="H736" s="15">
        <v>310</v>
      </c>
      <c r="I736" s="16">
        <v>82</v>
      </c>
      <c r="J736" s="292">
        <v>1993</v>
      </c>
      <c r="K736" s="286">
        <v>2000</v>
      </c>
      <c r="L736" s="286">
        <v>2004</v>
      </c>
      <c r="M736" s="286">
        <v>2010</v>
      </c>
      <c r="N736" s="286">
        <v>2011</v>
      </c>
      <c r="O736" s="283">
        <v>2012</v>
      </c>
    </row>
    <row r="737" spans="1:15" ht="12.75">
      <c r="A737" s="26">
        <v>9</v>
      </c>
      <c r="B737" s="258" t="s">
        <v>1748</v>
      </c>
      <c r="C737" s="14" t="s">
        <v>1749</v>
      </c>
      <c r="D737" s="15">
        <v>22</v>
      </c>
      <c r="E737" s="15">
        <v>490</v>
      </c>
      <c r="F737" s="15">
        <v>495</v>
      </c>
      <c r="G737" s="15">
        <v>3</v>
      </c>
      <c r="H737" s="15">
        <v>492</v>
      </c>
      <c r="I737" s="16">
        <v>18</v>
      </c>
      <c r="J737" s="292">
        <v>1993</v>
      </c>
      <c r="K737" s="286">
        <v>2001</v>
      </c>
      <c r="L737" s="286">
        <v>2004</v>
      </c>
      <c r="M737" s="286">
        <v>2010</v>
      </c>
      <c r="N737" s="286">
        <v>2011</v>
      </c>
      <c r="O737" s="283">
        <v>2012</v>
      </c>
    </row>
    <row r="738" spans="1:15" ht="12.75">
      <c r="A738" s="26">
        <v>8</v>
      </c>
      <c r="B738" s="258" t="s">
        <v>1750</v>
      </c>
      <c r="C738" s="14" t="s">
        <v>1751</v>
      </c>
      <c r="D738" s="15">
        <v>4</v>
      </c>
      <c r="E738" s="15">
        <v>60</v>
      </c>
      <c r="F738" s="15">
        <v>60</v>
      </c>
      <c r="G738" s="15"/>
      <c r="H738" s="15">
        <v>60</v>
      </c>
      <c r="I738" s="16">
        <v>8</v>
      </c>
      <c r="J738" s="292">
        <v>1995</v>
      </c>
      <c r="K738" s="286">
        <v>2001</v>
      </c>
      <c r="L738" s="286">
        <v>2004</v>
      </c>
      <c r="M738" s="286">
        <v>2010</v>
      </c>
      <c r="N738" s="286">
        <v>2011</v>
      </c>
      <c r="O738" s="283">
        <v>2012</v>
      </c>
    </row>
    <row r="739" spans="1:15" ht="12.75">
      <c r="A739" s="26">
        <v>8</v>
      </c>
      <c r="B739" s="258" t="s">
        <v>1752</v>
      </c>
      <c r="C739" s="14" t="s">
        <v>1753</v>
      </c>
      <c r="D739" s="15">
        <v>1</v>
      </c>
      <c r="E739" s="15">
        <v>24</v>
      </c>
      <c r="F739" s="15">
        <v>24</v>
      </c>
      <c r="G739" s="15"/>
      <c r="H739" s="15">
        <v>24</v>
      </c>
      <c r="I739" s="16">
        <v>13</v>
      </c>
      <c r="J739" s="292">
        <v>1995</v>
      </c>
      <c r="K739" s="286">
        <v>2001</v>
      </c>
      <c r="L739" s="286">
        <v>2004</v>
      </c>
      <c r="M739" s="286">
        <v>2010</v>
      </c>
      <c r="N739" s="286">
        <v>2011</v>
      </c>
      <c r="O739" s="283">
        <v>2012</v>
      </c>
    </row>
    <row r="740" spans="1:15" ht="12.75">
      <c r="A740" s="26">
        <v>13</v>
      </c>
      <c r="B740" s="258" t="s">
        <v>1754</v>
      </c>
      <c r="C740" s="14" t="s">
        <v>1755</v>
      </c>
      <c r="D740" s="15">
        <v>66</v>
      </c>
      <c r="E740" s="15">
        <v>1388</v>
      </c>
      <c r="F740" s="15">
        <v>4050</v>
      </c>
      <c r="G740" s="15">
        <v>2914</v>
      </c>
      <c r="H740" s="15">
        <v>1136</v>
      </c>
      <c r="I740" s="16">
        <v>33</v>
      </c>
      <c r="J740" s="292">
        <v>1993</v>
      </c>
      <c r="K740" s="286">
        <v>2001</v>
      </c>
      <c r="L740" s="286">
        <v>2004</v>
      </c>
      <c r="M740" s="286">
        <v>2010</v>
      </c>
      <c r="N740" s="286">
        <v>2011</v>
      </c>
      <c r="O740" s="283">
        <v>2012</v>
      </c>
    </row>
    <row r="741" spans="1:15" ht="12.75">
      <c r="A741" s="26">
        <v>13</v>
      </c>
      <c r="B741" s="258" t="s">
        <v>1756</v>
      </c>
      <c r="C741" s="14" t="s">
        <v>1757</v>
      </c>
      <c r="D741" s="15">
        <v>36</v>
      </c>
      <c r="E741" s="15">
        <v>564</v>
      </c>
      <c r="F741" s="15">
        <v>1635</v>
      </c>
      <c r="G741" s="15">
        <v>1140</v>
      </c>
      <c r="H741" s="15">
        <v>495</v>
      </c>
      <c r="I741" s="16">
        <v>20</v>
      </c>
      <c r="J741" s="292">
        <v>1993</v>
      </c>
      <c r="K741" s="286">
        <v>2001</v>
      </c>
      <c r="L741" s="286">
        <v>2004</v>
      </c>
      <c r="M741" s="286">
        <v>2010</v>
      </c>
      <c r="N741" s="286">
        <v>2011</v>
      </c>
      <c r="O741" s="283">
        <v>2012</v>
      </c>
    </row>
    <row r="742" spans="1:15" ht="12.75">
      <c r="A742" s="26">
        <v>13</v>
      </c>
      <c r="B742" s="258" t="s">
        <v>1758</v>
      </c>
      <c r="C742" s="14" t="s">
        <v>1739</v>
      </c>
      <c r="D742" s="15">
        <v>30</v>
      </c>
      <c r="E742" s="15">
        <v>398</v>
      </c>
      <c r="F742" s="15">
        <v>554</v>
      </c>
      <c r="G742" s="15">
        <v>186</v>
      </c>
      <c r="H742" s="15">
        <v>368</v>
      </c>
      <c r="I742" s="16">
        <v>4</v>
      </c>
      <c r="J742" s="292">
        <v>1993</v>
      </c>
      <c r="K742" s="286">
        <v>2001</v>
      </c>
      <c r="L742" s="286">
        <v>2004</v>
      </c>
      <c r="M742" s="286">
        <v>2010</v>
      </c>
      <c r="N742" s="286">
        <v>2011</v>
      </c>
      <c r="O742" s="283">
        <v>2012</v>
      </c>
    </row>
    <row r="743" spans="1:15" ht="12.75">
      <c r="A743" s="26">
        <v>13</v>
      </c>
      <c r="B743" s="258" t="s">
        <v>1759</v>
      </c>
      <c r="C743" s="14" t="s">
        <v>12</v>
      </c>
      <c r="D743" s="15">
        <v>48</v>
      </c>
      <c r="E743" s="15">
        <v>680</v>
      </c>
      <c r="F743" s="15">
        <v>1431</v>
      </c>
      <c r="G743" s="15">
        <v>812</v>
      </c>
      <c r="H743" s="15">
        <v>619</v>
      </c>
      <c r="I743" s="16">
        <v>9</v>
      </c>
      <c r="J743" s="292">
        <v>1994</v>
      </c>
      <c r="K743" s="286">
        <v>2001</v>
      </c>
      <c r="L743" s="286">
        <v>2004</v>
      </c>
      <c r="M743" s="286">
        <v>2010</v>
      </c>
      <c r="N743" s="286">
        <v>2011</v>
      </c>
      <c r="O743" s="283">
        <v>2012</v>
      </c>
    </row>
    <row r="744" spans="1:15" ht="12.75">
      <c r="A744" s="26">
        <v>13</v>
      </c>
      <c r="B744" s="258" t="s">
        <v>1760</v>
      </c>
      <c r="C744" s="14" t="s">
        <v>1761</v>
      </c>
      <c r="D744" s="15">
        <v>21</v>
      </c>
      <c r="E744" s="15">
        <v>347</v>
      </c>
      <c r="F744" s="15">
        <v>986</v>
      </c>
      <c r="G744" s="15">
        <v>691</v>
      </c>
      <c r="H744" s="15">
        <v>295</v>
      </c>
      <c r="I744" s="16">
        <v>44</v>
      </c>
      <c r="J744" s="292">
        <v>1995</v>
      </c>
      <c r="K744" s="286">
        <v>2001</v>
      </c>
      <c r="L744" s="286">
        <v>2004</v>
      </c>
      <c r="M744" s="286">
        <v>2010</v>
      </c>
      <c r="N744" s="286">
        <v>2011</v>
      </c>
      <c r="O744" s="283">
        <v>2012</v>
      </c>
    </row>
    <row r="745" spans="1:15" ht="12.75">
      <c r="A745" s="26">
        <v>13</v>
      </c>
      <c r="B745" s="258" t="s">
        <v>1762</v>
      </c>
      <c r="C745" s="14" t="s">
        <v>1763</v>
      </c>
      <c r="D745" s="15">
        <v>16</v>
      </c>
      <c r="E745" s="15">
        <v>246</v>
      </c>
      <c r="F745" s="15">
        <v>627</v>
      </c>
      <c r="G745" s="15">
        <v>415</v>
      </c>
      <c r="H745" s="15">
        <v>212</v>
      </c>
      <c r="I745" s="16">
        <v>38</v>
      </c>
      <c r="J745" s="292">
        <v>1993</v>
      </c>
      <c r="K745" s="286">
        <v>2001</v>
      </c>
      <c r="L745" s="286">
        <v>2004</v>
      </c>
      <c r="M745" s="286">
        <v>2010</v>
      </c>
      <c r="N745" s="286">
        <v>2011</v>
      </c>
      <c r="O745" s="283">
        <v>2012</v>
      </c>
    </row>
    <row r="746" spans="1:15" ht="12.75">
      <c r="A746" s="26">
        <v>13</v>
      </c>
      <c r="B746" s="258" t="s">
        <v>1764</v>
      </c>
      <c r="C746" s="14" t="s">
        <v>1765</v>
      </c>
      <c r="D746" s="15">
        <v>26</v>
      </c>
      <c r="E746" s="15">
        <v>474</v>
      </c>
      <c r="F746" s="15">
        <v>898</v>
      </c>
      <c r="G746" s="15">
        <v>482</v>
      </c>
      <c r="H746" s="15">
        <v>416</v>
      </c>
      <c r="I746" s="16">
        <v>11</v>
      </c>
      <c r="J746" s="292">
        <v>1993</v>
      </c>
      <c r="K746" s="286">
        <v>2000</v>
      </c>
      <c r="L746" s="286">
        <v>2004</v>
      </c>
      <c r="M746" s="286">
        <v>2010</v>
      </c>
      <c r="N746" s="286">
        <v>2011</v>
      </c>
      <c r="O746" s="283">
        <v>2012</v>
      </c>
    </row>
    <row r="747" spans="1:15" ht="12.75">
      <c r="A747" s="26">
        <v>13</v>
      </c>
      <c r="B747" s="258" t="s">
        <v>1766</v>
      </c>
      <c r="C747" s="14" t="s">
        <v>1767</v>
      </c>
      <c r="D747" s="15">
        <v>22</v>
      </c>
      <c r="E747" s="15">
        <v>340</v>
      </c>
      <c r="F747" s="15">
        <v>543</v>
      </c>
      <c r="G747" s="15">
        <v>231</v>
      </c>
      <c r="H747" s="15">
        <v>312</v>
      </c>
      <c r="I747" s="16">
        <v>5</v>
      </c>
      <c r="J747" s="292">
        <v>1994</v>
      </c>
      <c r="K747" s="286">
        <v>2001</v>
      </c>
      <c r="L747" s="286">
        <v>2004</v>
      </c>
      <c r="M747" s="286">
        <v>2010</v>
      </c>
      <c r="N747" s="286">
        <v>2011</v>
      </c>
      <c r="O747" s="283">
        <v>2012</v>
      </c>
    </row>
    <row r="748" spans="1:15" ht="12.75">
      <c r="A748" s="26">
        <v>13</v>
      </c>
      <c r="B748" s="258" t="s">
        <v>1768</v>
      </c>
      <c r="C748" s="14" t="s">
        <v>562</v>
      </c>
      <c r="D748" s="15">
        <v>67</v>
      </c>
      <c r="E748" s="15">
        <v>1331</v>
      </c>
      <c r="F748" s="15">
        <v>3219</v>
      </c>
      <c r="G748" s="15">
        <v>2025</v>
      </c>
      <c r="H748" s="15">
        <v>1194</v>
      </c>
      <c r="I748" s="16">
        <v>49</v>
      </c>
      <c r="J748" s="292">
        <v>1994</v>
      </c>
      <c r="K748" s="286">
        <v>2001</v>
      </c>
      <c r="L748" s="286">
        <v>2004</v>
      </c>
      <c r="M748" s="286">
        <v>2010</v>
      </c>
      <c r="N748" s="286">
        <v>2011</v>
      </c>
      <c r="O748" s="283">
        <v>2012</v>
      </c>
    </row>
    <row r="749" spans="1:15" ht="12.75">
      <c r="A749" s="26">
        <v>13</v>
      </c>
      <c r="B749" s="258" t="s">
        <v>1769</v>
      </c>
      <c r="C749" s="14" t="s">
        <v>1770</v>
      </c>
      <c r="D749" s="15">
        <v>40</v>
      </c>
      <c r="E749" s="15">
        <v>858</v>
      </c>
      <c r="F749" s="15">
        <v>2535</v>
      </c>
      <c r="G749" s="15">
        <v>1788</v>
      </c>
      <c r="H749" s="15">
        <v>747</v>
      </c>
      <c r="I749" s="16">
        <v>34</v>
      </c>
      <c r="J749" s="292">
        <v>1995</v>
      </c>
      <c r="K749" s="286">
        <v>2001</v>
      </c>
      <c r="L749" s="286">
        <v>2004</v>
      </c>
      <c r="M749" s="286">
        <v>2010</v>
      </c>
      <c r="N749" s="286">
        <v>2011</v>
      </c>
      <c r="O749" s="283">
        <v>2012</v>
      </c>
    </row>
    <row r="750" spans="1:15" ht="12.75">
      <c r="A750" s="26">
        <v>13</v>
      </c>
      <c r="B750" s="258" t="s">
        <v>1771</v>
      </c>
      <c r="C750" s="14" t="s">
        <v>1772</v>
      </c>
      <c r="D750" s="15">
        <v>21</v>
      </c>
      <c r="E750" s="15">
        <v>658</v>
      </c>
      <c r="F750" s="15">
        <v>2389</v>
      </c>
      <c r="G750" s="15">
        <v>1819</v>
      </c>
      <c r="H750" s="15">
        <v>570</v>
      </c>
      <c r="I750" s="16">
        <v>40</v>
      </c>
      <c r="J750" s="292">
        <v>1996</v>
      </c>
      <c r="K750" s="286">
        <v>2001</v>
      </c>
      <c r="L750" s="286">
        <v>2004</v>
      </c>
      <c r="M750" s="286">
        <v>2010</v>
      </c>
      <c r="N750" s="286">
        <v>2011</v>
      </c>
      <c r="O750" s="283">
        <v>2012</v>
      </c>
    </row>
    <row r="751" spans="1:15" ht="12.75">
      <c r="A751" s="26">
        <v>13</v>
      </c>
      <c r="B751" s="258" t="s">
        <v>1773</v>
      </c>
      <c r="C751" s="14" t="s">
        <v>1774</v>
      </c>
      <c r="D751" s="15">
        <v>50</v>
      </c>
      <c r="E751" s="15">
        <v>796</v>
      </c>
      <c r="F751" s="15">
        <v>3474</v>
      </c>
      <c r="G751" s="15">
        <v>2786</v>
      </c>
      <c r="H751" s="15">
        <v>688</v>
      </c>
      <c r="I751" s="16">
        <v>22</v>
      </c>
      <c r="J751" s="292">
        <v>1995</v>
      </c>
      <c r="K751" s="286">
        <v>2001</v>
      </c>
      <c r="L751" s="286">
        <v>2004</v>
      </c>
      <c r="M751" s="286">
        <v>2010</v>
      </c>
      <c r="N751" s="286">
        <v>2011</v>
      </c>
      <c r="O751" s="283">
        <v>2012</v>
      </c>
    </row>
    <row r="752" spans="1:15" ht="12.75">
      <c r="A752" s="26">
        <v>13</v>
      </c>
      <c r="B752" s="258" t="s">
        <v>1775</v>
      </c>
      <c r="C752" s="14" t="s">
        <v>1776</v>
      </c>
      <c r="D752" s="15">
        <v>28</v>
      </c>
      <c r="E752" s="15">
        <v>499</v>
      </c>
      <c r="F752" s="15">
        <v>3340</v>
      </c>
      <c r="G752" s="15">
        <v>3040</v>
      </c>
      <c r="H752" s="15">
        <v>300</v>
      </c>
      <c r="I752" s="16">
        <v>13</v>
      </c>
      <c r="J752" s="292">
        <v>1995</v>
      </c>
      <c r="K752" s="286">
        <v>2001</v>
      </c>
      <c r="L752" s="286">
        <v>2004</v>
      </c>
      <c r="M752" s="286">
        <v>2010</v>
      </c>
      <c r="N752" s="286">
        <v>2011</v>
      </c>
      <c r="O752" s="283">
        <v>2012</v>
      </c>
    </row>
    <row r="753" spans="1:15" ht="12.75">
      <c r="A753" s="26">
        <v>13</v>
      </c>
      <c r="B753" s="258" t="s">
        <v>1777</v>
      </c>
      <c r="C753" s="14" t="s">
        <v>1778</v>
      </c>
      <c r="D753" s="15">
        <v>27</v>
      </c>
      <c r="E753" s="15">
        <v>488</v>
      </c>
      <c r="F753" s="15">
        <v>2140</v>
      </c>
      <c r="G753" s="15">
        <v>1775</v>
      </c>
      <c r="H753" s="15">
        <v>365</v>
      </c>
      <c r="I753" s="16">
        <v>50</v>
      </c>
      <c r="J753" s="292">
        <v>1995</v>
      </c>
      <c r="K753" s="286">
        <v>2001</v>
      </c>
      <c r="L753" s="286">
        <v>2004</v>
      </c>
      <c r="M753" s="286">
        <v>2010</v>
      </c>
      <c r="N753" s="286">
        <v>2011</v>
      </c>
      <c r="O753" s="283">
        <v>2012</v>
      </c>
    </row>
    <row r="754" spans="1:15" ht="12.75">
      <c r="A754" s="26">
        <v>13</v>
      </c>
      <c r="B754" s="258" t="s">
        <v>1779</v>
      </c>
      <c r="C754" s="14" t="s">
        <v>1780</v>
      </c>
      <c r="D754" s="15">
        <v>26</v>
      </c>
      <c r="E754" s="15">
        <v>479</v>
      </c>
      <c r="F754" s="15">
        <v>1554</v>
      </c>
      <c r="G754" s="15">
        <v>1138</v>
      </c>
      <c r="H754" s="15">
        <v>416</v>
      </c>
      <c r="I754" s="16">
        <v>60</v>
      </c>
      <c r="J754" s="292">
        <v>1995</v>
      </c>
      <c r="K754" s="286">
        <v>2001</v>
      </c>
      <c r="L754" s="286">
        <v>2004</v>
      </c>
      <c r="M754" s="286">
        <v>2010</v>
      </c>
      <c r="N754" s="286">
        <v>2011</v>
      </c>
      <c r="O754" s="283">
        <v>2012</v>
      </c>
    </row>
    <row r="755" spans="1:15" ht="12.75">
      <c r="A755" s="26">
        <v>13</v>
      </c>
      <c r="B755" s="258" t="s">
        <v>1781</v>
      </c>
      <c r="C755" s="14" t="s">
        <v>2714</v>
      </c>
      <c r="D755" s="15">
        <v>41</v>
      </c>
      <c r="E755" s="15">
        <v>1018</v>
      </c>
      <c r="F755" s="15">
        <v>2724</v>
      </c>
      <c r="G755" s="15">
        <v>1839</v>
      </c>
      <c r="H755" s="15">
        <v>885</v>
      </c>
      <c r="I755" s="16">
        <v>15</v>
      </c>
      <c r="J755" s="292">
        <v>1995</v>
      </c>
      <c r="K755" s="286">
        <v>2001</v>
      </c>
      <c r="L755" s="286">
        <v>2004</v>
      </c>
      <c r="M755" s="286">
        <v>2010</v>
      </c>
      <c r="N755" s="286">
        <v>2011</v>
      </c>
      <c r="O755" s="283">
        <v>2012</v>
      </c>
    </row>
    <row r="756" spans="1:15" ht="12.75">
      <c r="A756" s="26">
        <v>12</v>
      </c>
      <c r="B756" s="258" t="s">
        <v>1782</v>
      </c>
      <c r="C756" s="14" t="s">
        <v>1783</v>
      </c>
      <c r="D756" s="15">
        <v>26</v>
      </c>
      <c r="E756" s="15">
        <v>595</v>
      </c>
      <c r="F756" s="15">
        <v>614</v>
      </c>
      <c r="G756" s="15">
        <v>23</v>
      </c>
      <c r="H756" s="15">
        <v>591</v>
      </c>
      <c r="I756" s="16">
        <v>89</v>
      </c>
      <c r="J756" s="292">
        <v>1995</v>
      </c>
      <c r="K756" s="286">
        <v>2001</v>
      </c>
      <c r="L756" s="286">
        <v>2004</v>
      </c>
      <c r="M756" s="286">
        <v>2010</v>
      </c>
      <c r="N756" s="286">
        <v>2011</v>
      </c>
      <c r="O756" s="283">
        <v>2012</v>
      </c>
    </row>
    <row r="757" spans="1:15" ht="12.75">
      <c r="A757" s="26">
        <v>12</v>
      </c>
      <c r="B757" s="258" t="s">
        <v>1784</v>
      </c>
      <c r="C757" s="14" t="s">
        <v>1785</v>
      </c>
      <c r="D757" s="15">
        <v>32</v>
      </c>
      <c r="E757" s="15">
        <v>720</v>
      </c>
      <c r="F757" s="15">
        <v>867</v>
      </c>
      <c r="G757" s="15">
        <v>174</v>
      </c>
      <c r="H757" s="15">
        <v>693</v>
      </c>
      <c r="I757" s="16">
        <v>17</v>
      </c>
      <c r="J757" s="292">
        <v>1995</v>
      </c>
      <c r="K757" s="286">
        <v>2001</v>
      </c>
      <c r="L757" s="286">
        <v>2004</v>
      </c>
      <c r="M757" s="286">
        <v>2010</v>
      </c>
      <c r="N757" s="286">
        <v>2011</v>
      </c>
      <c r="O757" s="283">
        <v>2012</v>
      </c>
    </row>
    <row r="758" spans="1:15" ht="12.75">
      <c r="A758" s="26">
        <v>12</v>
      </c>
      <c r="B758" s="258" t="s">
        <v>1786</v>
      </c>
      <c r="C758" s="14" t="s">
        <v>1787</v>
      </c>
      <c r="D758" s="15">
        <v>37</v>
      </c>
      <c r="E758" s="15">
        <v>999</v>
      </c>
      <c r="F758" s="15">
        <v>1324</v>
      </c>
      <c r="G758" s="15">
        <v>379</v>
      </c>
      <c r="H758" s="15">
        <v>945</v>
      </c>
      <c r="I758" s="16">
        <v>9</v>
      </c>
      <c r="J758" s="292">
        <v>1996</v>
      </c>
      <c r="K758" s="286">
        <v>2001</v>
      </c>
      <c r="L758" s="286">
        <v>2004</v>
      </c>
      <c r="M758" s="286">
        <v>2010</v>
      </c>
      <c r="N758" s="286">
        <v>2011</v>
      </c>
      <c r="O758" s="283">
        <v>2012</v>
      </c>
    </row>
    <row r="759" spans="1:15" ht="12.75">
      <c r="A759" s="26">
        <v>12</v>
      </c>
      <c r="B759" s="258" t="s">
        <v>1788</v>
      </c>
      <c r="C759" s="14" t="s">
        <v>1789</v>
      </c>
      <c r="D759" s="15">
        <v>19</v>
      </c>
      <c r="E759" s="15">
        <v>381</v>
      </c>
      <c r="F759" s="15">
        <v>850</v>
      </c>
      <c r="G759" s="15">
        <v>508</v>
      </c>
      <c r="H759" s="15">
        <v>342</v>
      </c>
      <c r="I759" s="16">
        <v>15</v>
      </c>
      <c r="J759" s="292">
        <v>1995</v>
      </c>
      <c r="K759" s="286">
        <v>2001</v>
      </c>
      <c r="L759" s="286">
        <v>2004</v>
      </c>
      <c r="M759" s="286">
        <v>2010</v>
      </c>
      <c r="N759" s="286">
        <v>2011</v>
      </c>
      <c r="O759" s="283">
        <v>2012</v>
      </c>
    </row>
    <row r="760" spans="1:15" ht="12.75">
      <c r="A760" s="26">
        <v>12</v>
      </c>
      <c r="B760" s="258" t="s">
        <v>1790</v>
      </c>
      <c r="C760" s="14" t="s">
        <v>1791</v>
      </c>
      <c r="D760" s="15">
        <v>25</v>
      </c>
      <c r="E760" s="15">
        <v>615</v>
      </c>
      <c r="F760" s="15">
        <v>950</v>
      </c>
      <c r="G760" s="15">
        <v>365</v>
      </c>
      <c r="H760" s="15">
        <v>585</v>
      </c>
      <c r="I760" s="16">
        <v>25</v>
      </c>
      <c r="J760" s="292">
        <v>1995</v>
      </c>
      <c r="K760" s="286">
        <v>2001</v>
      </c>
      <c r="L760" s="286">
        <v>2004</v>
      </c>
      <c r="M760" s="286">
        <v>2010</v>
      </c>
      <c r="N760" s="286">
        <v>2011</v>
      </c>
      <c r="O760" s="283">
        <v>2012</v>
      </c>
    </row>
    <row r="761" spans="1:15" ht="12.75">
      <c r="A761" s="26">
        <v>12</v>
      </c>
      <c r="B761" s="258" t="s">
        <v>1792</v>
      </c>
      <c r="C761" s="14" t="s">
        <v>1793</v>
      </c>
      <c r="D761" s="15">
        <v>22</v>
      </c>
      <c r="E761" s="15">
        <v>421</v>
      </c>
      <c r="F761" s="15">
        <v>621</v>
      </c>
      <c r="G761" s="15">
        <v>235</v>
      </c>
      <c r="H761" s="15">
        <v>386</v>
      </c>
      <c r="I761" s="16">
        <v>3</v>
      </c>
      <c r="J761" s="292">
        <v>1995</v>
      </c>
      <c r="K761" s="286">
        <v>2001</v>
      </c>
      <c r="L761" s="286">
        <v>2004</v>
      </c>
      <c r="M761" s="286">
        <v>2010</v>
      </c>
      <c r="N761" s="286">
        <v>2011</v>
      </c>
      <c r="O761" s="283">
        <v>2012</v>
      </c>
    </row>
    <row r="762" spans="1:15" ht="12.75">
      <c r="A762" s="26">
        <v>12</v>
      </c>
      <c r="B762" s="258" t="s">
        <v>1794</v>
      </c>
      <c r="C762" s="14" t="s">
        <v>1795</v>
      </c>
      <c r="D762" s="15">
        <v>16</v>
      </c>
      <c r="E762" s="15">
        <v>357</v>
      </c>
      <c r="F762" s="15">
        <v>770</v>
      </c>
      <c r="G762" s="15">
        <v>439</v>
      </c>
      <c r="H762" s="15">
        <v>331</v>
      </c>
      <c r="I762" s="16">
        <v>4</v>
      </c>
      <c r="J762" s="292">
        <v>1995</v>
      </c>
      <c r="K762" s="286">
        <v>2001</v>
      </c>
      <c r="L762" s="286">
        <v>2004</v>
      </c>
      <c r="M762" s="286">
        <v>2010</v>
      </c>
      <c r="N762" s="286">
        <v>2011</v>
      </c>
      <c r="O762" s="283">
        <v>2012</v>
      </c>
    </row>
    <row r="763" spans="1:15" ht="12.75">
      <c r="A763" s="26">
        <v>12</v>
      </c>
      <c r="B763" s="258" t="s">
        <v>1796</v>
      </c>
      <c r="C763" s="14" t="s">
        <v>1797</v>
      </c>
      <c r="D763" s="15">
        <v>15</v>
      </c>
      <c r="E763" s="15">
        <v>423</v>
      </c>
      <c r="F763" s="15">
        <v>621</v>
      </c>
      <c r="G763" s="15">
        <v>211</v>
      </c>
      <c r="H763" s="15">
        <v>410</v>
      </c>
      <c r="I763" s="16">
        <v>10</v>
      </c>
      <c r="J763" s="292">
        <v>1995</v>
      </c>
      <c r="K763" s="286">
        <v>2001</v>
      </c>
      <c r="L763" s="286">
        <v>2004</v>
      </c>
      <c r="M763" s="286">
        <v>2010</v>
      </c>
      <c r="N763" s="286">
        <v>2011</v>
      </c>
      <c r="O763" s="283">
        <v>2012</v>
      </c>
    </row>
    <row r="764" spans="1:15" ht="12.75">
      <c r="A764" s="26">
        <v>12</v>
      </c>
      <c r="B764" s="258" t="s">
        <v>1798</v>
      </c>
      <c r="C764" s="14" t="s">
        <v>1799</v>
      </c>
      <c r="D764" s="15">
        <v>17</v>
      </c>
      <c r="E764" s="15">
        <v>520</v>
      </c>
      <c r="F764" s="15">
        <v>558</v>
      </c>
      <c r="G764" s="15">
        <v>44</v>
      </c>
      <c r="H764" s="15">
        <v>514</v>
      </c>
      <c r="I764" s="16">
        <v>16</v>
      </c>
      <c r="J764" s="292">
        <v>1995</v>
      </c>
      <c r="K764" s="286">
        <v>2001</v>
      </c>
      <c r="L764" s="286">
        <v>2004</v>
      </c>
      <c r="M764" s="286">
        <v>2010</v>
      </c>
      <c r="N764" s="286">
        <v>2011</v>
      </c>
      <c r="O764" s="283">
        <v>2012</v>
      </c>
    </row>
    <row r="765" spans="1:15" ht="12.75">
      <c r="A765" s="26">
        <v>12</v>
      </c>
      <c r="B765" s="258" t="s">
        <v>1800</v>
      </c>
      <c r="C765" s="14" t="s">
        <v>855</v>
      </c>
      <c r="D765" s="15">
        <v>39</v>
      </c>
      <c r="E765" s="15">
        <v>1222</v>
      </c>
      <c r="F765" s="15">
        <v>1375</v>
      </c>
      <c r="G765" s="15">
        <v>179</v>
      </c>
      <c r="H765" s="15">
        <v>1196</v>
      </c>
      <c r="I765" s="16">
        <v>107</v>
      </c>
      <c r="J765" s="292">
        <v>1995</v>
      </c>
      <c r="K765" s="286">
        <v>2001</v>
      </c>
      <c r="L765" s="286">
        <v>2004</v>
      </c>
      <c r="M765" s="286">
        <v>2010</v>
      </c>
      <c r="N765" s="286">
        <v>2011</v>
      </c>
      <c r="O765" s="283">
        <v>2012</v>
      </c>
    </row>
    <row r="766" spans="1:15" ht="12.75">
      <c r="A766" s="26">
        <v>12</v>
      </c>
      <c r="B766" s="258" t="s">
        <v>1801</v>
      </c>
      <c r="C766" s="14" t="s">
        <v>1802</v>
      </c>
      <c r="D766" s="15">
        <v>38</v>
      </c>
      <c r="E766" s="15">
        <v>894</v>
      </c>
      <c r="F766" s="15">
        <v>1404</v>
      </c>
      <c r="G766" s="15">
        <v>552</v>
      </c>
      <c r="H766" s="15">
        <v>852</v>
      </c>
      <c r="I766" s="16">
        <v>21</v>
      </c>
      <c r="J766" s="292">
        <v>1995</v>
      </c>
      <c r="K766" s="286">
        <v>2001</v>
      </c>
      <c r="L766" s="286">
        <v>2004</v>
      </c>
      <c r="M766" s="286">
        <v>2010</v>
      </c>
      <c r="N766" s="286">
        <v>2011</v>
      </c>
      <c r="O766" s="283">
        <v>2012</v>
      </c>
    </row>
    <row r="767" spans="1:15" ht="12.75">
      <c r="A767" s="26">
        <v>12</v>
      </c>
      <c r="B767" s="258" t="s">
        <v>1803</v>
      </c>
      <c r="C767" s="14" t="s">
        <v>1804</v>
      </c>
      <c r="D767" s="15">
        <v>13</v>
      </c>
      <c r="E767" s="15">
        <v>399</v>
      </c>
      <c r="F767" s="15">
        <v>488</v>
      </c>
      <c r="G767" s="15">
        <v>103</v>
      </c>
      <c r="H767" s="15">
        <v>385</v>
      </c>
      <c r="I767" s="16">
        <v>7</v>
      </c>
      <c r="J767" s="292">
        <v>1995</v>
      </c>
      <c r="K767" s="286">
        <v>2001</v>
      </c>
      <c r="L767" s="286">
        <v>2004</v>
      </c>
      <c r="M767" s="286">
        <v>2010</v>
      </c>
      <c r="N767" s="286">
        <v>2011</v>
      </c>
      <c r="O767" s="283">
        <v>2012</v>
      </c>
    </row>
    <row r="768" spans="1:15" ht="12.75">
      <c r="A768" s="26">
        <v>12</v>
      </c>
      <c r="B768" s="258" t="s">
        <v>1805</v>
      </c>
      <c r="C768" s="14" t="s">
        <v>1806</v>
      </c>
      <c r="D768" s="15">
        <v>75</v>
      </c>
      <c r="E768" s="15">
        <v>1247</v>
      </c>
      <c r="F768" s="15">
        <v>2929</v>
      </c>
      <c r="G768" s="15">
        <v>1750</v>
      </c>
      <c r="H768" s="15">
        <v>1179</v>
      </c>
      <c r="I768" s="16">
        <v>111</v>
      </c>
      <c r="J768" s="292">
        <v>1995</v>
      </c>
      <c r="K768" s="286">
        <v>2001</v>
      </c>
      <c r="L768" s="286">
        <v>2004</v>
      </c>
      <c r="M768" s="286">
        <v>2010</v>
      </c>
      <c r="N768" s="286">
        <v>2011</v>
      </c>
      <c r="O768" s="283">
        <v>2012</v>
      </c>
    </row>
    <row r="769" spans="1:15" ht="12.75">
      <c r="A769" s="26">
        <v>12</v>
      </c>
      <c r="B769" s="258" t="s">
        <v>1807</v>
      </c>
      <c r="C769" s="14" t="s">
        <v>1808</v>
      </c>
      <c r="D769" s="15">
        <v>24</v>
      </c>
      <c r="E769" s="15">
        <v>685</v>
      </c>
      <c r="F769" s="15">
        <v>792</v>
      </c>
      <c r="G769" s="15">
        <v>124</v>
      </c>
      <c r="H769" s="15">
        <v>668</v>
      </c>
      <c r="I769" s="16">
        <v>18</v>
      </c>
      <c r="J769" s="292">
        <v>1994</v>
      </c>
      <c r="K769" s="286">
        <v>2001</v>
      </c>
      <c r="L769" s="286">
        <v>2004</v>
      </c>
      <c r="M769" s="286">
        <v>2010</v>
      </c>
      <c r="N769" s="286">
        <v>2011</v>
      </c>
      <c r="O769" s="283">
        <v>2012</v>
      </c>
    </row>
    <row r="770" spans="1:15" ht="12.75">
      <c r="A770" s="26">
        <v>12</v>
      </c>
      <c r="B770" s="258" t="s">
        <v>1809</v>
      </c>
      <c r="C770" s="14" t="s">
        <v>1810</v>
      </c>
      <c r="D770" s="15">
        <v>40</v>
      </c>
      <c r="E770" s="15">
        <v>737</v>
      </c>
      <c r="F770" s="15">
        <v>1167</v>
      </c>
      <c r="G770" s="15">
        <v>476</v>
      </c>
      <c r="H770" s="15">
        <v>691</v>
      </c>
      <c r="I770" s="16">
        <v>17</v>
      </c>
      <c r="J770" s="292">
        <v>1999</v>
      </c>
      <c r="K770" s="286">
        <v>2004</v>
      </c>
      <c r="L770" s="286">
        <v>2010</v>
      </c>
      <c r="M770" s="286">
        <v>2011</v>
      </c>
      <c r="N770" s="285">
        <v>2012</v>
      </c>
      <c r="O770" s="281"/>
    </row>
    <row r="771" spans="1:15" ht="12.75">
      <c r="A771" s="26">
        <v>12</v>
      </c>
      <c r="B771" s="258" t="s">
        <v>1811</v>
      </c>
      <c r="C771" s="14" t="s">
        <v>1812</v>
      </c>
      <c r="D771" s="15">
        <v>14</v>
      </c>
      <c r="E771" s="15">
        <v>331</v>
      </c>
      <c r="F771" s="15">
        <v>379</v>
      </c>
      <c r="G771" s="15">
        <v>57</v>
      </c>
      <c r="H771" s="15">
        <v>322</v>
      </c>
      <c r="I771" s="16">
        <v>6</v>
      </c>
      <c r="J771" s="292">
        <v>1993</v>
      </c>
      <c r="K771" s="286">
        <v>2000</v>
      </c>
      <c r="L771" s="286">
        <v>2004</v>
      </c>
      <c r="M771" s="286">
        <v>2010</v>
      </c>
      <c r="N771" s="286">
        <v>2011</v>
      </c>
      <c r="O771" s="283">
        <v>2012</v>
      </c>
    </row>
    <row r="772" spans="1:15" ht="12.75">
      <c r="A772" s="26">
        <v>12</v>
      </c>
      <c r="B772" s="258" t="s">
        <v>1813</v>
      </c>
      <c r="C772" s="14" t="s">
        <v>1814</v>
      </c>
      <c r="D772" s="15">
        <v>22</v>
      </c>
      <c r="E772" s="15">
        <v>589</v>
      </c>
      <c r="F772" s="15">
        <v>634</v>
      </c>
      <c r="G772" s="15">
        <v>57</v>
      </c>
      <c r="H772" s="15">
        <v>577</v>
      </c>
      <c r="I772" s="16">
        <v>76</v>
      </c>
      <c r="J772" s="292">
        <v>1998</v>
      </c>
      <c r="K772" s="286">
        <v>2003</v>
      </c>
      <c r="L772" s="286">
        <v>2009</v>
      </c>
      <c r="M772" s="286">
        <v>2011</v>
      </c>
      <c r="N772" s="285">
        <v>2012</v>
      </c>
      <c r="O772" s="281"/>
    </row>
    <row r="773" spans="1:15" ht="12.75">
      <c r="A773" s="26">
        <v>12</v>
      </c>
      <c r="B773" s="258" t="s">
        <v>1815</v>
      </c>
      <c r="C773" s="14" t="s">
        <v>1816</v>
      </c>
      <c r="D773" s="15">
        <v>36</v>
      </c>
      <c r="E773" s="15">
        <v>792</v>
      </c>
      <c r="F773" s="15">
        <v>864</v>
      </c>
      <c r="G773" s="15">
        <v>78</v>
      </c>
      <c r="H773" s="15">
        <v>786</v>
      </c>
      <c r="I773" s="16">
        <v>98</v>
      </c>
      <c r="J773" s="292">
        <v>1993</v>
      </c>
      <c r="K773" s="286">
        <v>2000</v>
      </c>
      <c r="L773" s="286">
        <v>2004</v>
      </c>
      <c r="M773" s="286">
        <v>2010</v>
      </c>
      <c r="N773" s="286">
        <v>2011</v>
      </c>
      <c r="O773" s="283">
        <v>2012</v>
      </c>
    </row>
    <row r="774" spans="1:15" ht="12.75">
      <c r="A774" s="26">
        <v>12</v>
      </c>
      <c r="B774" s="258" t="s">
        <v>1817</v>
      </c>
      <c r="C774" s="14" t="s">
        <v>735</v>
      </c>
      <c r="D774" s="15">
        <v>26</v>
      </c>
      <c r="E774" s="15">
        <v>528</v>
      </c>
      <c r="F774" s="15">
        <v>633</v>
      </c>
      <c r="G774" s="15">
        <v>124</v>
      </c>
      <c r="H774" s="15">
        <v>509</v>
      </c>
      <c r="I774" s="16">
        <v>7</v>
      </c>
      <c r="J774" s="292">
        <v>2001</v>
      </c>
      <c r="K774" s="286">
        <v>2004</v>
      </c>
      <c r="L774" s="286">
        <v>2010</v>
      </c>
      <c r="M774" s="286">
        <v>2011</v>
      </c>
      <c r="N774" s="285">
        <v>2012</v>
      </c>
      <c r="O774" s="281"/>
    </row>
    <row r="775" spans="1:15" ht="12.75">
      <c r="A775" s="26">
        <v>3</v>
      </c>
      <c r="B775" s="258" t="s">
        <v>1818</v>
      </c>
      <c r="C775" s="14" t="s">
        <v>1819</v>
      </c>
      <c r="D775" s="15">
        <v>16</v>
      </c>
      <c r="E775" s="15">
        <v>178</v>
      </c>
      <c r="F775" s="15">
        <v>2608</v>
      </c>
      <c r="G775" s="15">
        <v>2472</v>
      </c>
      <c r="H775" s="15">
        <v>136</v>
      </c>
      <c r="I775" s="16">
        <v>5</v>
      </c>
      <c r="J775" s="292">
        <v>1993</v>
      </c>
      <c r="K775" s="286">
        <v>2000</v>
      </c>
      <c r="L775" s="286">
        <v>2004</v>
      </c>
      <c r="M775" s="286">
        <v>2010</v>
      </c>
      <c r="N775" s="286">
        <v>2011</v>
      </c>
      <c r="O775" s="283">
        <v>2012</v>
      </c>
    </row>
    <row r="776" spans="1:15" ht="12.75">
      <c r="A776" s="26">
        <v>3</v>
      </c>
      <c r="B776" s="258" t="s">
        <v>1820</v>
      </c>
      <c r="C776" s="14" t="s">
        <v>1821</v>
      </c>
      <c r="D776" s="15">
        <v>2</v>
      </c>
      <c r="E776" s="15">
        <v>5</v>
      </c>
      <c r="F776" s="15">
        <v>6</v>
      </c>
      <c r="G776" s="15"/>
      <c r="H776" s="15">
        <v>6</v>
      </c>
      <c r="I776" s="16">
        <v>1</v>
      </c>
      <c r="J776" s="292">
        <v>1994</v>
      </c>
      <c r="K776" s="286">
        <v>2001</v>
      </c>
      <c r="L776" s="286">
        <v>2004</v>
      </c>
      <c r="M776" s="286">
        <v>2010</v>
      </c>
      <c r="N776" s="286">
        <v>2011</v>
      </c>
      <c r="O776" s="283">
        <v>2012</v>
      </c>
    </row>
    <row r="777" spans="1:15" ht="12.75">
      <c r="A777" s="26">
        <v>3</v>
      </c>
      <c r="B777" s="258" t="s">
        <v>1822</v>
      </c>
      <c r="C777" s="14" t="s">
        <v>1823</v>
      </c>
      <c r="D777" s="15">
        <v>9</v>
      </c>
      <c r="E777" s="15">
        <v>124</v>
      </c>
      <c r="F777" s="15">
        <v>408</v>
      </c>
      <c r="G777" s="15">
        <v>296</v>
      </c>
      <c r="H777" s="15">
        <v>112</v>
      </c>
      <c r="I777" s="16">
        <v>2</v>
      </c>
      <c r="J777" s="292">
        <v>1993</v>
      </c>
      <c r="K777" s="286">
        <v>2000</v>
      </c>
      <c r="L777" s="286">
        <v>2004</v>
      </c>
      <c r="M777" s="286">
        <v>2010</v>
      </c>
      <c r="N777" s="286">
        <v>2011</v>
      </c>
      <c r="O777" s="283">
        <v>2012</v>
      </c>
    </row>
    <row r="778" spans="1:15" ht="12.75">
      <c r="A778" s="26">
        <v>3</v>
      </c>
      <c r="B778" s="258" t="s">
        <v>1824</v>
      </c>
      <c r="C778" s="14" t="s">
        <v>1825</v>
      </c>
      <c r="D778" s="15">
        <v>44</v>
      </c>
      <c r="E778" s="15">
        <v>1084</v>
      </c>
      <c r="F778" s="15">
        <v>1193</v>
      </c>
      <c r="G778" s="15">
        <v>115</v>
      </c>
      <c r="H778" s="15">
        <v>1078</v>
      </c>
      <c r="I778" s="16">
        <v>19</v>
      </c>
      <c r="J778" s="292">
        <v>2000</v>
      </c>
      <c r="K778" s="286">
        <v>2004</v>
      </c>
      <c r="L778" s="286">
        <v>2010</v>
      </c>
      <c r="M778" s="286">
        <v>2011</v>
      </c>
      <c r="N778" s="285">
        <v>2012</v>
      </c>
      <c r="O778" s="281"/>
    </row>
    <row r="779" spans="1:15" ht="12.75">
      <c r="A779" s="26">
        <v>3</v>
      </c>
      <c r="B779" s="258" t="s">
        <v>1826</v>
      </c>
      <c r="C779" s="14" t="s">
        <v>1827</v>
      </c>
      <c r="D779" s="15">
        <v>25</v>
      </c>
      <c r="E779" s="15">
        <v>383</v>
      </c>
      <c r="F779" s="15">
        <v>2358</v>
      </c>
      <c r="G779" s="15">
        <v>2092</v>
      </c>
      <c r="H779" s="15">
        <v>266</v>
      </c>
      <c r="I779" s="16">
        <v>22</v>
      </c>
      <c r="J779" s="292">
        <v>1993</v>
      </c>
      <c r="K779" s="286">
        <v>2000</v>
      </c>
      <c r="L779" s="286">
        <v>2004</v>
      </c>
      <c r="M779" s="286">
        <v>2010</v>
      </c>
      <c r="N779" s="286">
        <v>2011</v>
      </c>
      <c r="O779" s="283">
        <v>2012</v>
      </c>
    </row>
    <row r="780" spans="1:15" ht="12.75">
      <c r="A780" s="26">
        <v>3</v>
      </c>
      <c r="B780" s="258" t="s">
        <v>1828</v>
      </c>
      <c r="C780" s="14" t="s">
        <v>1829</v>
      </c>
      <c r="D780" s="15">
        <v>20</v>
      </c>
      <c r="E780" s="15">
        <v>190</v>
      </c>
      <c r="F780" s="15">
        <v>268</v>
      </c>
      <c r="G780" s="15"/>
      <c r="H780" s="15">
        <v>268</v>
      </c>
      <c r="I780" s="16">
        <v>67</v>
      </c>
      <c r="J780" s="292">
        <v>1995</v>
      </c>
      <c r="K780" s="286">
        <v>2001</v>
      </c>
      <c r="L780" s="286">
        <v>2004</v>
      </c>
      <c r="M780" s="286">
        <v>2010</v>
      </c>
      <c r="N780" s="286">
        <v>2011</v>
      </c>
      <c r="O780" s="283">
        <v>2012</v>
      </c>
    </row>
    <row r="781" spans="1:15" ht="12.75">
      <c r="A781" s="26">
        <v>3</v>
      </c>
      <c r="B781" s="258" t="s">
        <v>1830</v>
      </c>
      <c r="C781" s="14" t="s">
        <v>1831</v>
      </c>
      <c r="D781" s="15">
        <v>26</v>
      </c>
      <c r="E781" s="15">
        <v>282</v>
      </c>
      <c r="F781" s="15">
        <v>2815</v>
      </c>
      <c r="G781" s="15">
        <v>2582</v>
      </c>
      <c r="H781" s="15">
        <v>233</v>
      </c>
      <c r="I781" s="16">
        <v>78</v>
      </c>
      <c r="J781" s="292">
        <v>2001</v>
      </c>
      <c r="K781" s="286">
        <v>2006</v>
      </c>
      <c r="L781" s="286">
        <v>2010</v>
      </c>
      <c r="M781" s="286">
        <v>2011</v>
      </c>
      <c r="N781" s="285">
        <v>2012</v>
      </c>
      <c r="O781" s="281"/>
    </row>
    <row r="782" spans="1:15" ht="12.75">
      <c r="A782" s="26">
        <v>3</v>
      </c>
      <c r="B782" s="258" t="s">
        <v>1832</v>
      </c>
      <c r="C782" s="14" t="s">
        <v>1833</v>
      </c>
      <c r="D782" s="15">
        <v>15</v>
      </c>
      <c r="E782" s="15">
        <v>164</v>
      </c>
      <c r="F782" s="15">
        <v>7989</v>
      </c>
      <c r="G782" s="15">
        <v>7859</v>
      </c>
      <c r="H782" s="15">
        <v>130</v>
      </c>
      <c r="I782" s="16">
        <v>30</v>
      </c>
      <c r="J782" s="292">
        <v>1994</v>
      </c>
      <c r="K782" s="286">
        <v>2000</v>
      </c>
      <c r="L782" s="286">
        <v>2003</v>
      </c>
      <c r="M782" s="286">
        <v>2009</v>
      </c>
      <c r="N782" s="286">
        <v>2011</v>
      </c>
      <c r="O782" s="283">
        <v>2012</v>
      </c>
    </row>
    <row r="783" spans="1:15" ht="12.75">
      <c r="A783" s="26">
        <v>3</v>
      </c>
      <c r="B783" s="258" t="s">
        <v>1834</v>
      </c>
      <c r="C783" s="14" t="s">
        <v>1285</v>
      </c>
      <c r="D783" s="15">
        <v>12</v>
      </c>
      <c r="E783" s="15">
        <v>305</v>
      </c>
      <c r="F783" s="15">
        <v>936</v>
      </c>
      <c r="G783" s="15">
        <v>643</v>
      </c>
      <c r="H783" s="15">
        <v>293</v>
      </c>
      <c r="I783" s="16">
        <v>32</v>
      </c>
      <c r="J783" s="292">
        <v>1993</v>
      </c>
      <c r="K783" s="286">
        <v>2000</v>
      </c>
      <c r="L783" s="286">
        <v>2003</v>
      </c>
      <c r="M783" s="286">
        <v>2009</v>
      </c>
      <c r="N783" s="286">
        <v>2011</v>
      </c>
      <c r="O783" s="283">
        <v>2012</v>
      </c>
    </row>
    <row r="784" spans="1:15" ht="12.75">
      <c r="A784" s="26">
        <v>2</v>
      </c>
      <c r="B784" s="258" t="s">
        <v>1835</v>
      </c>
      <c r="C784" s="14" t="s">
        <v>472</v>
      </c>
      <c r="D784" s="15">
        <v>25</v>
      </c>
      <c r="E784" s="15">
        <v>297</v>
      </c>
      <c r="F784" s="15">
        <v>387</v>
      </c>
      <c r="G784" s="15">
        <v>73</v>
      </c>
      <c r="H784" s="15">
        <v>314</v>
      </c>
      <c r="I784" s="16">
        <v>52</v>
      </c>
      <c r="J784" s="292">
        <v>1993</v>
      </c>
      <c r="K784" s="286">
        <v>2000</v>
      </c>
      <c r="L784" s="286">
        <v>2003</v>
      </c>
      <c r="M784" s="286">
        <v>2009</v>
      </c>
      <c r="N784" s="286">
        <v>2011</v>
      </c>
      <c r="O784" s="283">
        <v>2012</v>
      </c>
    </row>
    <row r="785" spans="1:15" ht="12.75">
      <c r="A785" s="26">
        <v>2</v>
      </c>
      <c r="B785" s="258" t="s">
        <v>1836</v>
      </c>
      <c r="C785" s="14" t="s">
        <v>1837</v>
      </c>
      <c r="D785" s="15">
        <v>9</v>
      </c>
      <c r="E785" s="15">
        <v>119</v>
      </c>
      <c r="F785" s="15">
        <v>876</v>
      </c>
      <c r="G785" s="15">
        <v>801</v>
      </c>
      <c r="H785" s="15">
        <v>75</v>
      </c>
      <c r="I785" s="16">
        <v>17</v>
      </c>
      <c r="J785" s="292">
        <v>1992</v>
      </c>
      <c r="K785" s="286">
        <v>2000</v>
      </c>
      <c r="L785" s="286">
        <v>2003</v>
      </c>
      <c r="M785" s="286">
        <v>2009</v>
      </c>
      <c r="N785" s="286">
        <v>2011</v>
      </c>
      <c r="O785" s="283">
        <v>2012</v>
      </c>
    </row>
    <row r="786" spans="1:15" ht="12.75">
      <c r="A786" s="26">
        <v>2</v>
      </c>
      <c r="B786" s="258" t="s">
        <v>1838</v>
      </c>
      <c r="C786" s="14" t="s">
        <v>1839</v>
      </c>
      <c r="D786" s="15">
        <v>26</v>
      </c>
      <c r="E786" s="15">
        <v>343</v>
      </c>
      <c r="F786" s="15">
        <v>4601</v>
      </c>
      <c r="G786" s="15">
        <v>4352</v>
      </c>
      <c r="H786" s="15">
        <v>249</v>
      </c>
      <c r="I786" s="16">
        <v>17</v>
      </c>
      <c r="J786" s="292">
        <v>1993</v>
      </c>
      <c r="K786" s="286">
        <v>2001</v>
      </c>
      <c r="L786" s="286">
        <v>2004</v>
      </c>
      <c r="M786" s="286">
        <v>2010</v>
      </c>
      <c r="N786" s="286">
        <v>2011</v>
      </c>
      <c r="O786" s="283">
        <v>2012</v>
      </c>
    </row>
    <row r="787" spans="1:15" ht="12.75">
      <c r="A787" s="26">
        <v>3</v>
      </c>
      <c r="B787" s="258" t="s">
        <v>1840</v>
      </c>
      <c r="C787" s="14" t="s">
        <v>2715</v>
      </c>
      <c r="D787" s="15">
        <v>1</v>
      </c>
      <c r="E787" s="15">
        <v>2</v>
      </c>
      <c r="F787" s="15">
        <v>2</v>
      </c>
      <c r="G787" s="15"/>
      <c r="H787" s="15">
        <v>2</v>
      </c>
      <c r="I787" s="16">
        <v>1</v>
      </c>
      <c r="J787" s="292">
        <v>1993</v>
      </c>
      <c r="K787" s="286">
        <v>2000</v>
      </c>
      <c r="L787" s="286">
        <v>2004</v>
      </c>
      <c r="M787" s="286">
        <v>2010</v>
      </c>
      <c r="N787" s="286">
        <v>2011</v>
      </c>
      <c r="O787" s="283">
        <v>2012</v>
      </c>
    </row>
    <row r="788" spans="1:15" ht="12.75">
      <c r="A788" s="26">
        <v>2</v>
      </c>
      <c r="B788" s="258" t="s">
        <v>1841</v>
      </c>
      <c r="C788" s="14" t="s">
        <v>1842</v>
      </c>
      <c r="D788" s="15">
        <v>33</v>
      </c>
      <c r="E788" s="15">
        <v>704</v>
      </c>
      <c r="F788" s="15">
        <v>4048</v>
      </c>
      <c r="G788" s="15">
        <v>3447</v>
      </c>
      <c r="H788" s="15">
        <v>601</v>
      </c>
      <c r="I788" s="16">
        <v>19</v>
      </c>
      <c r="J788" s="292">
        <v>1993</v>
      </c>
      <c r="K788" s="286">
        <v>2000</v>
      </c>
      <c r="L788" s="286">
        <v>2004</v>
      </c>
      <c r="M788" s="286">
        <v>2010</v>
      </c>
      <c r="N788" s="286">
        <v>2011</v>
      </c>
      <c r="O788" s="283">
        <v>2012</v>
      </c>
    </row>
    <row r="789" spans="1:15" ht="12.75">
      <c r="A789" s="26">
        <v>2</v>
      </c>
      <c r="B789" s="258" t="s">
        <v>1843</v>
      </c>
      <c r="C789" s="14" t="s">
        <v>1844</v>
      </c>
      <c r="D789" s="15">
        <v>13</v>
      </c>
      <c r="E789" s="15">
        <v>172</v>
      </c>
      <c r="F789" s="15">
        <v>2952</v>
      </c>
      <c r="G789" s="15">
        <v>2833</v>
      </c>
      <c r="H789" s="15">
        <v>119</v>
      </c>
      <c r="I789" s="16">
        <v>20</v>
      </c>
      <c r="J789" s="292">
        <v>1993</v>
      </c>
      <c r="K789" s="286">
        <v>2000</v>
      </c>
      <c r="L789" s="286">
        <v>2004</v>
      </c>
      <c r="M789" s="286">
        <v>2010</v>
      </c>
      <c r="N789" s="286">
        <v>2011</v>
      </c>
      <c r="O789" s="283">
        <v>2012</v>
      </c>
    </row>
    <row r="790" spans="1:15" ht="12.75">
      <c r="A790" s="26">
        <v>2</v>
      </c>
      <c r="B790" s="258" t="s">
        <v>1845</v>
      </c>
      <c r="C790" s="14" t="s">
        <v>753</v>
      </c>
      <c r="D790" s="15">
        <v>17</v>
      </c>
      <c r="E790" s="15">
        <v>149</v>
      </c>
      <c r="F790" s="15">
        <v>2798</v>
      </c>
      <c r="G790" s="15">
        <v>2734</v>
      </c>
      <c r="H790" s="15">
        <v>64</v>
      </c>
      <c r="I790" s="16">
        <v>36</v>
      </c>
      <c r="J790" s="292">
        <v>1998</v>
      </c>
      <c r="K790" s="286">
        <v>2003</v>
      </c>
      <c r="L790" s="286">
        <v>2009</v>
      </c>
      <c r="M790" s="286">
        <v>2011</v>
      </c>
      <c r="N790" s="285">
        <v>2012</v>
      </c>
      <c r="O790" s="281"/>
    </row>
    <row r="791" spans="1:15" ht="12.75">
      <c r="A791" s="26">
        <v>2</v>
      </c>
      <c r="B791" s="258" t="s">
        <v>1846</v>
      </c>
      <c r="C791" s="14" t="s">
        <v>1847</v>
      </c>
      <c r="D791" s="15">
        <v>20</v>
      </c>
      <c r="E791" s="15">
        <v>417</v>
      </c>
      <c r="F791" s="15">
        <v>3982</v>
      </c>
      <c r="G791" s="15">
        <v>3669</v>
      </c>
      <c r="H791" s="15">
        <v>313</v>
      </c>
      <c r="I791" s="16">
        <v>64</v>
      </c>
      <c r="J791" s="292">
        <v>1994</v>
      </c>
      <c r="K791" s="286">
        <v>2000</v>
      </c>
      <c r="L791" s="286">
        <v>2004</v>
      </c>
      <c r="M791" s="286">
        <v>2010</v>
      </c>
      <c r="N791" s="286">
        <v>2011</v>
      </c>
      <c r="O791" s="283">
        <v>2012</v>
      </c>
    </row>
    <row r="792" spans="1:15" ht="12.75">
      <c r="A792" s="26">
        <v>2</v>
      </c>
      <c r="B792" s="258" t="s">
        <v>1848</v>
      </c>
      <c r="C792" s="14" t="s">
        <v>1849</v>
      </c>
      <c r="D792" s="15">
        <v>36</v>
      </c>
      <c r="E792" s="15">
        <v>452</v>
      </c>
      <c r="F792" s="15">
        <v>4207</v>
      </c>
      <c r="G792" s="15">
        <v>3646</v>
      </c>
      <c r="H792" s="15">
        <v>561</v>
      </c>
      <c r="I792" s="16">
        <v>49</v>
      </c>
      <c r="J792" s="292">
        <v>1994</v>
      </c>
      <c r="K792" s="286">
        <v>2001</v>
      </c>
      <c r="L792" s="286">
        <v>2004</v>
      </c>
      <c r="M792" s="286">
        <v>2010</v>
      </c>
      <c r="N792" s="286">
        <v>2011</v>
      </c>
      <c r="O792" s="283">
        <v>2012</v>
      </c>
    </row>
    <row r="793" spans="1:15" ht="12.75">
      <c r="A793" s="26">
        <v>2</v>
      </c>
      <c r="B793" s="258" t="s">
        <v>1850</v>
      </c>
      <c r="C793" s="14" t="s">
        <v>1851</v>
      </c>
      <c r="D793" s="15">
        <v>13</v>
      </c>
      <c r="E793" s="15">
        <v>265</v>
      </c>
      <c r="F793" s="15">
        <v>3169</v>
      </c>
      <c r="G793" s="15">
        <v>2998</v>
      </c>
      <c r="H793" s="15">
        <v>171</v>
      </c>
      <c r="I793" s="16">
        <v>38</v>
      </c>
      <c r="J793" s="292">
        <v>1994</v>
      </c>
      <c r="K793" s="286">
        <v>2001</v>
      </c>
      <c r="L793" s="286">
        <v>2004</v>
      </c>
      <c r="M793" s="286">
        <v>2010</v>
      </c>
      <c r="N793" s="286">
        <v>2011</v>
      </c>
      <c r="O793" s="283">
        <v>2012</v>
      </c>
    </row>
    <row r="794" spans="1:15" ht="12.75">
      <c r="A794" s="26">
        <v>2</v>
      </c>
      <c r="B794" s="258" t="s">
        <v>1852</v>
      </c>
      <c r="C794" s="14" t="s">
        <v>1853</v>
      </c>
      <c r="D794" s="15">
        <v>38</v>
      </c>
      <c r="E794" s="15">
        <v>442</v>
      </c>
      <c r="F794" s="15">
        <v>3927</v>
      </c>
      <c r="G794" s="15">
        <v>3619</v>
      </c>
      <c r="H794" s="15">
        <v>308</v>
      </c>
      <c r="I794" s="16">
        <v>25</v>
      </c>
      <c r="J794" s="292">
        <v>1993</v>
      </c>
      <c r="K794" s="286">
        <v>2000</v>
      </c>
      <c r="L794" s="286">
        <v>2004</v>
      </c>
      <c r="M794" s="286">
        <v>2010</v>
      </c>
      <c r="N794" s="286">
        <v>2011</v>
      </c>
      <c r="O794" s="283">
        <v>2012</v>
      </c>
    </row>
    <row r="795" spans="1:15" ht="12.75">
      <c r="A795" s="26">
        <v>2</v>
      </c>
      <c r="B795" s="258" t="s">
        <v>1854</v>
      </c>
      <c r="C795" s="14" t="s">
        <v>1855</v>
      </c>
      <c r="D795" s="15">
        <v>29</v>
      </c>
      <c r="E795" s="15">
        <v>404</v>
      </c>
      <c r="F795" s="15">
        <v>4498</v>
      </c>
      <c r="G795" s="15">
        <v>4231</v>
      </c>
      <c r="H795" s="15">
        <v>267</v>
      </c>
      <c r="I795" s="16">
        <v>30</v>
      </c>
      <c r="J795" s="292">
        <v>2000</v>
      </c>
      <c r="K795" s="286">
        <v>2004</v>
      </c>
      <c r="L795" s="286">
        <v>2010</v>
      </c>
      <c r="M795" s="286">
        <v>2011</v>
      </c>
      <c r="N795" s="285">
        <v>2012</v>
      </c>
      <c r="O795" s="281"/>
    </row>
    <row r="796" spans="1:15" ht="12.75">
      <c r="A796" s="26">
        <v>2</v>
      </c>
      <c r="B796" s="258" t="s">
        <v>1856</v>
      </c>
      <c r="C796" s="14" t="s">
        <v>1808</v>
      </c>
      <c r="D796" s="15">
        <v>19</v>
      </c>
      <c r="E796" s="15">
        <v>182</v>
      </c>
      <c r="F796" s="15">
        <v>182</v>
      </c>
      <c r="G796" s="15"/>
      <c r="H796" s="15">
        <v>182</v>
      </c>
      <c r="I796" s="16">
        <v>2</v>
      </c>
      <c r="J796" s="292">
        <v>1993</v>
      </c>
      <c r="K796" s="286">
        <v>2000</v>
      </c>
      <c r="L796" s="286">
        <v>2003</v>
      </c>
      <c r="M796" s="286">
        <v>2009</v>
      </c>
      <c r="N796" s="286">
        <v>2011</v>
      </c>
      <c r="O796" s="283">
        <v>2012</v>
      </c>
    </row>
    <row r="797" spans="1:15" ht="12.75">
      <c r="A797" s="26">
        <v>2</v>
      </c>
      <c r="B797" s="258" t="s">
        <v>1857</v>
      </c>
      <c r="C797" s="14" t="s">
        <v>1858</v>
      </c>
      <c r="D797" s="15">
        <v>30</v>
      </c>
      <c r="E797" s="15">
        <v>532</v>
      </c>
      <c r="F797" s="15">
        <v>5072</v>
      </c>
      <c r="G797" s="15">
        <v>4700</v>
      </c>
      <c r="H797" s="15">
        <v>372</v>
      </c>
      <c r="I797" s="16">
        <v>13</v>
      </c>
      <c r="J797" s="292">
        <v>1994</v>
      </c>
      <c r="K797" s="286">
        <v>2000</v>
      </c>
      <c r="L797" s="286">
        <v>2004</v>
      </c>
      <c r="M797" s="286">
        <v>2010</v>
      </c>
      <c r="N797" s="286">
        <v>2011</v>
      </c>
      <c r="O797" s="283">
        <v>2012</v>
      </c>
    </row>
    <row r="798" spans="1:15" ht="12.75">
      <c r="A798" s="26">
        <v>2</v>
      </c>
      <c r="B798" s="258" t="s">
        <v>1859</v>
      </c>
      <c r="C798" s="14" t="s">
        <v>1860</v>
      </c>
      <c r="D798" s="15">
        <v>42</v>
      </c>
      <c r="E798" s="15">
        <v>828</v>
      </c>
      <c r="F798" s="15">
        <v>7883</v>
      </c>
      <c r="G798" s="15">
        <v>7288</v>
      </c>
      <c r="H798" s="15">
        <v>595</v>
      </c>
      <c r="I798" s="16">
        <v>42</v>
      </c>
      <c r="J798" s="292">
        <v>1994</v>
      </c>
      <c r="K798" s="286">
        <v>2001</v>
      </c>
      <c r="L798" s="286">
        <v>2003</v>
      </c>
      <c r="M798" s="286">
        <v>2009</v>
      </c>
      <c r="N798" s="286">
        <v>2011</v>
      </c>
      <c r="O798" s="283">
        <v>2012</v>
      </c>
    </row>
    <row r="799" spans="1:15" ht="12.75">
      <c r="A799" s="26">
        <v>2</v>
      </c>
      <c r="B799" s="258" t="s">
        <v>1861</v>
      </c>
      <c r="C799" s="14" t="s">
        <v>1862</v>
      </c>
      <c r="D799" s="15">
        <v>30</v>
      </c>
      <c r="E799" s="15">
        <v>438</v>
      </c>
      <c r="F799" s="15">
        <v>5287</v>
      </c>
      <c r="G799" s="15">
        <v>4993</v>
      </c>
      <c r="H799" s="15">
        <v>294</v>
      </c>
      <c r="I799" s="16">
        <v>31</v>
      </c>
      <c r="J799" s="292">
        <v>1993</v>
      </c>
      <c r="K799" s="286">
        <v>2000</v>
      </c>
      <c r="L799" s="286">
        <v>2003</v>
      </c>
      <c r="M799" s="286">
        <v>2009</v>
      </c>
      <c r="N799" s="286">
        <v>2011</v>
      </c>
      <c r="O799" s="283">
        <v>2012</v>
      </c>
    </row>
    <row r="800" spans="1:15" ht="12.75">
      <c r="A800" s="26">
        <v>2</v>
      </c>
      <c r="B800" s="258" t="s">
        <v>1863</v>
      </c>
      <c r="C800" s="14" t="s">
        <v>1864</v>
      </c>
      <c r="D800" s="15">
        <v>14</v>
      </c>
      <c r="E800" s="15">
        <v>181</v>
      </c>
      <c r="F800" s="15">
        <v>1426</v>
      </c>
      <c r="G800" s="15">
        <v>1287</v>
      </c>
      <c r="H800" s="15">
        <v>139</v>
      </c>
      <c r="I800" s="16">
        <v>61</v>
      </c>
      <c r="J800" s="292">
        <v>1993</v>
      </c>
      <c r="K800" s="286">
        <v>2000</v>
      </c>
      <c r="L800" s="286">
        <v>2003</v>
      </c>
      <c r="M800" s="286">
        <v>2009</v>
      </c>
      <c r="N800" s="286">
        <v>2011</v>
      </c>
      <c r="O800" s="283">
        <v>2012</v>
      </c>
    </row>
    <row r="801" spans="1:15" ht="12.75">
      <c r="A801" s="26">
        <v>2</v>
      </c>
      <c r="B801" s="258" t="s">
        <v>2716</v>
      </c>
      <c r="C801" s="14" t="s">
        <v>2717</v>
      </c>
      <c r="D801" s="15">
        <v>14</v>
      </c>
      <c r="E801" s="15">
        <v>54</v>
      </c>
      <c r="F801" s="15">
        <v>168</v>
      </c>
      <c r="G801" s="15"/>
      <c r="H801" s="15">
        <v>168</v>
      </c>
      <c r="I801" s="16">
        <v>15</v>
      </c>
      <c r="J801" s="292">
        <v>1994</v>
      </c>
      <c r="K801" s="286">
        <v>2000</v>
      </c>
      <c r="L801" s="286">
        <v>2003</v>
      </c>
      <c r="M801" s="286">
        <v>2009</v>
      </c>
      <c r="N801" s="286">
        <v>2011</v>
      </c>
      <c r="O801" s="283">
        <v>2012</v>
      </c>
    </row>
    <row r="802" spans="1:15" ht="12.75">
      <c r="A802" s="26">
        <v>2</v>
      </c>
      <c r="B802" s="258" t="s">
        <v>1865</v>
      </c>
      <c r="C802" s="14" t="s">
        <v>1866</v>
      </c>
      <c r="D802" s="15">
        <v>50</v>
      </c>
      <c r="E802" s="15">
        <v>655</v>
      </c>
      <c r="F802" s="15">
        <v>715</v>
      </c>
      <c r="G802" s="15"/>
      <c r="H802" s="15">
        <v>715</v>
      </c>
      <c r="I802" s="16">
        <v>118</v>
      </c>
      <c r="J802" s="292">
        <v>1993</v>
      </c>
      <c r="K802" s="286">
        <v>2000</v>
      </c>
      <c r="L802" s="286">
        <v>2003</v>
      </c>
      <c r="M802" s="286">
        <v>2009</v>
      </c>
      <c r="N802" s="286">
        <v>2011</v>
      </c>
      <c r="O802" s="283">
        <v>2012</v>
      </c>
    </row>
    <row r="803" spans="1:15" ht="12.75">
      <c r="A803" s="26">
        <v>2</v>
      </c>
      <c r="B803" s="258" t="s">
        <v>2718</v>
      </c>
      <c r="C803" s="14" t="s">
        <v>2719</v>
      </c>
      <c r="D803" s="15">
        <v>4</v>
      </c>
      <c r="E803" s="15">
        <v>57</v>
      </c>
      <c r="F803" s="15">
        <v>60</v>
      </c>
      <c r="G803" s="15"/>
      <c r="H803" s="15">
        <v>60</v>
      </c>
      <c r="I803" s="16">
        <v>3</v>
      </c>
      <c r="J803" s="292">
        <v>1993</v>
      </c>
      <c r="K803" s="286">
        <v>2000</v>
      </c>
      <c r="L803" s="286">
        <v>2003</v>
      </c>
      <c r="M803" s="286">
        <v>2009</v>
      </c>
      <c r="N803" s="286">
        <v>2011</v>
      </c>
      <c r="O803" s="283">
        <v>2012</v>
      </c>
    </row>
    <row r="804" spans="1:15" ht="12.75">
      <c r="A804" s="26">
        <v>2</v>
      </c>
      <c r="B804" s="258" t="s">
        <v>1867</v>
      </c>
      <c r="C804" s="14" t="s">
        <v>1868</v>
      </c>
      <c r="D804" s="15">
        <v>58</v>
      </c>
      <c r="E804" s="15">
        <v>623</v>
      </c>
      <c r="F804" s="15">
        <v>10564</v>
      </c>
      <c r="G804" s="15">
        <v>10200</v>
      </c>
      <c r="H804" s="15">
        <v>364</v>
      </c>
      <c r="I804" s="16">
        <v>76</v>
      </c>
      <c r="J804" s="292">
        <v>1993</v>
      </c>
      <c r="K804" s="286">
        <v>2000</v>
      </c>
      <c r="L804" s="286">
        <v>2003</v>
      </c>
      <c r="M804" s="286">
        <v>2009</v>
      </c>
      <c r="N804" s="286">
        <v>2011</v>
      </c>
      <c r="O804" s="283">
        <v>2012</v>
      </c>
    </row>
    <row r="805" spans="1:15" ht="12.75">
      <c r="A805" s="26">
        <v>2</v>
      </c>
      <c r="B805" s="258" t="s">
        <v>1869</v>
      </c>
      <c r="C805" s="14" t="s">
        <v>1870</v>
      </c>
      <c r="D805" s="15">
        <v>12</v>
      </c>
      <c r="E805" s="15">
        <v>59</v>
      </c>
      <c r="F805" s="15">
        <v>207</v>
      </c>
      <c r="G805" s="15">
        <v>161</v>
      </c>
      <c r="H805" s="15">
        <v>46</v>
      </c>
      <c r="I805" s="16">
        <v>13</v>
      </c>
      <c r="J805" s="292">
        <v>1994</v>
      </c>
      <c r="K805" s="286">
        <v>2001</v>
      </c>
      <c r="L805" s="286">
        <v>2003</v>
      </c>
      <c r="M805" s="286">
        <v>2009</v>
      </c>
      <c r="N805" s="286">
        <v>2011</v>
      </c>
      <c r="O805" s="283">
        <v>2012</v>
      </c>
    </row>
    <row r="806" spans="1:15" ht="12.75">
      <c r="A806" s="26">
        <v>2</v>
      </c>
      <c r="B806" s="258" t="s">
        <v>1871</v>
      </c>
      <c r="C806" s="14" t="s">
        <v>1689</v>
      </c>
      <c r="D806" s="15">
        <v>36</v>
      </c>
      <c r="E806" s="15">
        <v>191</v>
      </c>
      <c r="F806" s="15">
        <v>2786</v>
      </c>
      <c r="G806" s="15">
        <v>2692</v>
      </c>
      <c r="H806" s="15">
        <v>94</v>
      </c>
      <c r="I806" s="16">
        <v>32</v>
      </c>
      <c r="J806" s="292">
        <v>1993</v>
      </c>
      <c r="K806" s="286">
        <v>2000</v>
      </c>
      <c r="L806" s="286">
        <v>2003</v>
      </c>
      <c r="M806" s="286">
        <v>2009</v>
      </c>
      <c r="N806" s="286">
        <v>2011</v>
      </c>
      <c r="O806" s="283">
        <v>2012</v>
      </c>
    </row>
    <row r="807" spans="1:15" ht="12.75">
      <c r="A807" s="26">
        <v>2</v>
      </c>
      <c r="B807" s="258" t="s">
        <v>1872</v>
      </c>
      <c r="C807" s="14" t="s">
        <v>1873</v>
      </c>
      <c r="D807" s="15">
        <v>26</v>
      </c>
      <c r="E807" s="15">
        <v>300</v>
      </c>
      <c r="F807" s="15">
        <v>5652</v>
      </c>
      <c r="G807" s="15">
        <v>5520</v>
      </c>
      <c r="H807" s="15">
        <v>132</v>
      </c>
      <c r="I807" s="16">
        <v>59</v>
      </c>
      <c r="J807" s="292">
        <v>1994</v>
      </c>
      <c r="K807" s="286">
        <v>2001</v>
      </c>
      <c r="L807" s="286">
        <v>2003</v>
      </c>
      <c r="M807" s="286">
        <v>2009</v>
      </c>
      <c r="N807" s="286">
        <v>2011</v>
      </c>
      <c r="O807" s="283">
        <v>2012</v>
      </c>
    </row>
    <row r="808" spans="1:15" ht="12.75">
      <c r="A808" s="26">
        <v>2</v>
      </c>
      <c r="B808" s="258" t="s">
        <v>1874</v>
      </c>
      <c r="C808" s="14" t="s">
        <v>694</v>
      </c>
      <c r="D808" s="15">
        <v>31</v>
      </c>
      <c r="E808" s="15">
        <v>345</v>
      </c>
      <c r="F808" s="15">
        <v>6382</v>
      </c>
      <c r="G808" s="15">
        <v>6220</v>
      </c>
      <c r="H808" s="15">
        <v>162</v>
      </c>
      <c r="I808" s="16">
        <v>38</v>
      </c>
      <c r="J808" s="292">
        <v>1994</v>
      </c>
      <c r="K808" s="286">
        <v>2000</v>
      </c>
      <c r="L808" s="286">
        <v>2003</v>
      </c>
      <c r="M808" s="286">
        <v>2009</v>
      </c>
      <c r="N808" s="286">
        <v>2011</v>
      </c>
      <c r="O808" s="283">
        <v>2012</v>
      </c>
    </row>
    <row r="809" spans="1:15" ht="12.75">
      <c r="A809" s="26">
        <v>2</v>
      </c>
      <c r="B809" s="258" t="s">
        <v>1875</v>
      </c>
      <c r="C809" s="14" t="s">
        <v>1876</v>
      </c>
      <c r="D809" s="15">
        <v>24</v>
      </c>
      <c r="E809" s="15">
        <v>418</v>
      </c>
      <c r="F809" s="15">
        <v>6498</v>
      </c>
      <c r="G809" s="15">
        <v>6201</v>
      </c>
      <c r="H809" s="15">
        <v>297</v>
      </c>
      <c r="I809" s="16">
        <v>24</v>
      </c>
      <c r="J809" s="292">
        <v>1994</v>
      </c>
      <c r="K809" s="286">
        <v>2000</v>
      </c>
      <c r="L809" s="286">
        <v>2003</v>
      </c>
      <c r="M809" s="286">
        <v>2009</v>
      </c>
      <c r="N809" s="286">
        <v>2011</v>
      </c>
      <c r="O809" s="283">
        <v>2012</v>
      </c>
    </row>
    <row r="810" spans="1:15" ht="12.75">
      <c r="A810" s="26">
        <v>2</v>
      </c>
      <c r="B810" s="258" t="s">
        <v>1877</v>
      </c>
      <c r="C810" s="14" t="s">
        <v>1878</v>
      </c>
      <c r="D810" s="15">
        <v>56</v>
      </c>
      <c r="E810" s="15">
        <v>738</v>
      </c>
      <c r="F810" s="15">
        <v>14247</v>
      </c>
      <c r="G810" s="15">
        <v>13846</v>
      </c>
      <c r="H810" s="15">
        <v>401</v>
      </c>
      <c r="I810" s="16">
        <v>171</v>
      </c>
      <c r="J810" s="292">
        <v>1993</v>
      </c>
      <c r="K810" s="286">
        <v>1999</v>
      </c>
      <c r="L810" s="286">
        <v>2003</v>
      </c>
      <c r="M810" s="286">
        <v>2009</v>
      </c>
      <c r="N810" s="286">
        <v>2011</v>
      </c>
      <c r="O810" s="283">
        <v>2012</v>
      </c>
    </row>
    <row r="811" spans="1:15" ht="12.75">
      <c r="A811" s="26">
        <v>2</v>
      </c>
      <c r="B811" s="258" t="s">
        <v>1879</v>
      </c>
      <c r="C811" s="14" t="s">
        <v>1880</v>
      </c>
      <c r="D811" s="15">
        <v>79</v>
      </c>
      <c r="E811" s="15">
        <v>444</v>
      </c>
      <c r="F811" s="15">
        <v>10550</v>
      </c>
      <c r="G811" s="15">
        <v>10368</v>
      </c>
      <c r="H811" s="15">
        <v>182</v>
      </c>
      <c r="I811" s="16">
        <v>57</v>
      </c>
      <c r="J811" s="292">
        <v>2001</v>
      </c>
      <c r="K811" s="286">
        <v>2006</v>
      </c>
      <c r="L811" s="286">
        <v>2010</v>
      </c>
      <c r="M811" s="286">
        <v>2011</v>
      </c>
      <c r="N811" s="285">
        <v>2012</v>
      </c>
      <c r="O811" s="281"/>
    </row>
    <row r="812" spans="1:15" ht="12.75">
      <c r="A812" s="26">
        <v>2</v>
      </c>
      <c r="B812" s="258" t="s">
        <v>1881</v>
      </c>
      <c r="C812" s="14" t="s">
        <v>1882</v>
      </c>
      <c r="D812" s="15">
        <v>25</v>
      </c>
      <c r="E812" s="15">
        <v>354</v>
      </c>
      <c r="F812" s="15">
        <v>5316</v>
      </c>
      <c r="G812" s="15">
        <v>5100</v>
      </c>
      <c r="H812" s="15">
        <v>216</v>
      </c>
      <c r="I812" s="16">
        <v>25</v>
      </c>
      <c r="J812" s="292">
        <v>1992</v>
      </c>
      <c r="K812" s="286">
        <v>1999</v>
      </c>
      <c r="L812" s="286">
        <v>2003</v>
      </c>
      <c r="M812" s="286">
        <v>2009</v>
      </c>
      <c r="N812" s="286">
        <v>2011</v>
      </c>
      <c r="O812" s="283">
        <v>2012</v>
      </c>
    </row>
    <row r="813" spans="1:15" ht="12.75">
      <c r="A813" s="26">
        <v>2</v>
      </c>
      <c r="B813" s="258" t="s">
        <v>1883</v>
      </c>
      <c r="C813" s="14" t="s">
        <v>1884</v>
      </c>
      <c r="D813" s="15">
        <v>22</v>
      </c>
      <c r="E813" s="15">
        <v>326</v>
      </c>
      <c r="F813" s="15">
        <v>2670</v>
      </c>
      <c r="G813" s="15">
        <v>2429</v>
      </c>
      <c r="H813" s="15">
        <v>241</v>
      </c>
      <c r="I813" s="16">
        <v>15</v>
      </c>
      <c r="J813" s="292">
        <v>1993</v>
      </c>
      <c r="K813" s="286">
        <v>1999</v>
      </c>
      <c r="L813" s="286">
        <v>2003</v>
      </c>
      <c r="M813" s="286">
        <v>2009</v>
      </c>
      <c r="N813" s="286">
        <v>2011</v>
      </c>
      <c r="O813" s="283">
        <v>2012</v>
      </c>
    </row>
    <row r="814" spans="1:15" ht="12.75">
      <c r="A814" s="26">
        <v>2</v>
      </c>
      <c r="B814" s="258" t="s">
        <v>1885</v>
      </c>
      <c r="C814" s="14" t="s">
        <v>1886</v>
      </c>
      <c r="D814" s="15">
        <v>21</v>
      </c>
      <c r="E814" s="15">
        <v>340</v>
      </c>
      <c r="F814" s="15">
        <v>5692</v>
      </c>
      <c r="G814" s="15">
        <v>5510</v>
      </c>
      <c r="H814" s="15">
        <v>182</v>
      </c>
      <c r="I814" s="16">
        <v>7</v>
      </c>
      <c r="J814" s="292">
        <v>1992</v>
      </c>
      <c r="K814" s="286">
        <v>1999</v>
      </c>
      <c r="L814" s="286">
        <v>2003</v>
      </c>
      <c r="M814" s="286">
        <v>2009</v>
      </c>
      <c r="N814" s="286">
        <v>2011</v>
      </c>
      <c r="O814" s="283">
        <v>2012</v>
      </c>
    </row>
    <row r="815" spans="1:15" ht="12.75">
      <c r="A815" s="26">
        <v>2</v>
      </c>
      <c r="B815" s="258" t="s">
        <v>1887</v>
      </c>
      <c r="C815" s="14" t="s">
        <v>1888</v>
      </c>
      <c r="D815" s="15">
        <v>21</v>
      </c>
      <c r="E815" s="15">
        <v>350</v>
      </c>
      <c r="F815" s="15">
        <v>2497</v>
      </c>
      <c r="G815" s="15">
        <v>2206</v>
      </c>
      <c r="H815" s="15">
        <v>291</v>
      </c>
      <c r="I815" s="16">
        <v>21</v>
      </c>
      <c r="J815" s="292">
        <v>1994</v>
      </c>
      <c r="K815" s="286">
        <v>1999</v>
      </c>
      <c r="L815" s="286">
        <v>2004</v>
      </c>
      <c r="M815" s="286">
        <v>2010</v>
      </c>
      <c r="N815" s="286">
        <v>2011</v>
      </c>
      <c r="O815" s="283">
        <v>2012</v>
      </c>
    </row>
    <row r="816" spans="1:15" ht="12.75">
      <c r="A816" s="26">
        <v>2</v>
      </c>
      <c r="B816" s="258" t="s">
        <v>1889</v>
      </c>
      <c r="C816" s="14" t="s">
        <v>1890</v>
      </c>
      <c r="D816" s="15">
        <v>30</v>
      </c>
      <c r="E816" s="15">
        <v>350</v>
      </c>
      <c r="F816" s="15">
        <v>5032</v>
      </c>
      <c r="G816" s="15">
        <v>4806</v>
      </c>
      <c r="H816" s="15">
        <v>226</v>
      </c>
      <c r="I816" s="16">
        <v>28</v>
      </c>
      <c r="J816" s="292">
        <v>1993</v>
      </c>
      <c r="K816" s="286">
        <v>1999</v>
      </c>
      <c r="L816" s="286">
        <v>2003</v>
      </c>
      <c r="M816" s="286">
        <v>2009</v>
      </c>
      <c r="N816" s="286">
        <v>2011</v>
      </c>
      <c r="O816" s="283">
        <v>2012</v>
      </c>
    </row>
    <row r="817" spans="1:15" ht="12.75">
      <c r="A817" s="26">
        <v>2</v>
      </c>
      <c r="B817" s="258" t="s">
        <v>1891</v>
      </c>
      <c r="C817" s="14" t="s">
        <v>1892</v>
      </c>
      <c r="D817" s="15">
        <v>31</v>
      </c>
      <c r="E817" s="15">
        <v>460</v>
      </c>
      <c r="F817" s="15">
        <v>5647</v>
      </c>
      <c r="G817" s="15">
        <v>5396</v>
      </c>
      <c r="H817" s="15">
        <v>251</v>
      </c>
      <c r="I817" s="16">
        <v>34</v>
      </c>
      <c r="J817" s="292">
        <v>1995</v>
      </c>
      <c r="K817" s="286">
        <v>1999</v>
      </c>
      <c r="L817" s="286">
        <v>2004</v>
      </c>
      <c r="M817" s="286">
        <v>2010</v>
      </c>
      <c r="N817" s="286">
        <v>2011</v>
      </c>
      <c r="O817" s="283">
        <v>2012</v>
      </c>
    </row>
    <row r="818" spans="1:15" ht="12.75">
      <c r="A818" s="26">
        <v>2</v>
      </c>
      <c r="B818" s="258" t="s">
        <v>1893</v>
      </c>
      <c r="C818" s="14" t="s">
        <v>1894</v>
      </c>
      <c r="D818" s="15">
        <v>49</v>
      </c>
      <c r="E818" s="15">
        <v>419</v>
      </c>
      <c r="F818" s="15">
        <v>10010</v>
      </c>
      <c r="G818" s="15">
        <v>9798</v>
      </c>
      <c r="H818" s="15">
        <v>212</v>
      </c>
      <c r="I818" s="16">
        <v>59</v>
      </c>
      <c r="J818" s="292">
        <v>1993</v>
      </c>
      <c r="K818" s="286">
        <v>2000</v>
      </c>
      <c r="L818" s="286">
        <v>2004</v>
      </c>
      <c r="M818" s="286">
        <v>2010</v>
      </c>
      <c r="N818" s="286">
        <v>2011</v>
      </c>
      <c r="O818" s="283">
        <v>2012</v>
      </c>
    </row>
    <row r="819" spans="1:15" ht="12.75">
      <c r="A819" s="26">
        <v>2</v>
      </c>
      <c r="B819" s="258" t="s">
        <v>2720</v>
      </c>
      <c r="C819" s="14" t="s">
        <v>2652</v>
      </c>
      <c r="D819" s="15">
        <v>71</v>
      </c>
      <c r="E819" s="15">
        <v>1425</v>
      </c>
      <c r="F819" s="15">
        <v>1517</v>
      </c>
      <c r="G819" s="15"/>
      <c r="H819" s="15">
        <v>1517</v>
      </c>
      <c r="I819" s="16">
        <v>326</v>
      </c>
      <c r="J819" s="292">
        <v>1993</v>
      </c>
      <c r="K819" s="286">
        <v>2000</v>
      </c>
      <c r="L819" s="286">
        <v>2004</v>
      </c>
      <c r="M819" s="286">
        <v>2010</v>
      </c>
      <c r="N819" s="286">
        <v>2011</v>
      </c>
      <c r="O819" s="283">
        <v>2012</v>
      </c>
    </row>
    <row r="820" spans="1:15" ht="12.75">
      <c r="A820" s="26">
        <v>2</v>
      </c>
      <c r="B820" s="258" t="s">
        <v>2721</v>
      </c>
      <c r="C820" s="14" t="s">
        <v>524</v>
      </c>
      <c r="D820" s="15">
        <v>28</v>
      </c>
      <c r="E820" s="15">
        <v>578</v>
      </c>
      <c r="F820" s="15">
        <v>626</v>
      </c>
      <c r="G820" s="15"/>
      <c r="H820" s="15">
        <v>626</v>
      </c>
      <c r="I820" s="16">
        <v>217</v>
      </c>
      <c r="J820" s="292">
        <v>1999</v>
      </c>
      <c r="K820" s="286">
        <v>2004</v>
      </c>
      <c r="L820" s="286">
        <v>2010</v>
      </c>
      <c r="M820" s="286">
        <v>2011</v>
      </c>
      <c r="N820" s="285">
        <v>2012</v>
      </c>
      <c r="O820" s="281"/>
    </row>
    <row r="821" spans="1:15" ht="12.75">
      <c r="A821" s="26">
        <v>2</v>
      </c>
      <c r="B821" s="258" t="s">
        <v>1895</v>
      </c>
      <c r="C821" s="14" t="s">
        <v>1896</v>
      </c>
      <c r="D821" s="15">
        <v>1</v>
      </c>
      <c r="E821" s="15">
        <v>1</v>
      </c>
      <c r="F821" s="15">
        <v>1</v>
      </c>
      <c r="G821" s="15"/>
      <c r="H821" s="15">
        <v>1</v>
      </c>
      <c r="I821" s="16"/>
      <c r="J821" s="292">
        <v>2000</v>
      </c>
      <c r="K821" s="286">
        <v>2004</v>
      </c>
      <c r="L821" s="286">
        <v>2010</v>
      </c>
      <c r="M821" s="286">
        <v>2011</v>
      </c>
      <c r="N821" s="285">
        <v>2012</v>
      </c>
      <c r="O821" s="281"/>
    </row>
    <row r="822" spans="1:15" ht="12.75">
      <c r="A822" s="26">
        <v>1</v>
      </c>
      <c r="B822" s="258" t="s">
        <v>1897</v>
      </c>
      <c r="C822" s="14" t="s">
        <v>1898</v>
      </c>
      <c r="D822" s="15">
        <v>37</v>
      </c>
      <c r="E822" s="15">
        <v>444</v>
      </c>
      <c r="F822" s="15">
        <v>11840</v>
      </c>
      <c r="G822" s="15">
        <v>11564</v>
      </c>
      <c r="H822" s="15">
        <v>276</v>
      </c>
      <c r="I822" s="16">
        <v>99</v>
      </c>
      <c r="J822" s="292">
        <v>1993</v>
      </c>
      <c r="K822" s="286">
        <v>2000</v>
      </c>
      <c r="L822" s="286">
        <v>2004</v>
      </c>
      <c r="M822" s="286">
        <v>2010</v>
      </c>
      <c r="N822" s="286">
        <v>2011</v>
      </c>
      <c r="O822" s="283">
        <v>2012</v>
      </c>
    </row>
    <row r="823" spans="1:15" ht="12.75">
      <c r="A823" s="26">
        <v>1</v>
      </c>
      <c r="B823" s="258" t="s">
        <v>1899</v>
      </c>
      <c r="C823" s="14" t="s">
        <v>1900</v>
      </c>
      <c r="D823" s="15">
        <v>7</v>
      </c>
      <c r="E823" s="15">
        <v>55</v>
      </c>
      <c r="F823" s="15">
        <v>1567</v>
      </c>
      <c r="G823" s="15">
        <v>1539</v>
      </c>
      <c r="H823" s="15">
        <v>28</v>
      </c>
      <c r="I823" s="16">
        <v>21</v>
      </c>
      <c r="J823" s="292">
        <v>1994</v>
      </c>
      <c r="K823" s="286">
        <v>2000</v>
      </c>
      <c r="L823" s="286">
        <v>2004</v>
      </c>
      <c r="M823" s="286">
        <v>2010</v>
      </c>
      <c r="N823" s="286">
        <v>2011</v>
      </c>
      <c r="O823" s="283">
        <v>2012</v>
      </c>
    </row>
    <row r="824" spans="1:15" ht="12.75">
      <c r="A824" s="26">
        <v>1</v>
      </c>
      <c r="B824" s="258" t="s">
        <v>1901</v>
      </c>
      <c r="C824" s="14" t="s">
        <v>1902</v>
      </c>
      <c r="D824" s="15">
        <v>22</v>
      </c>
      <c r="E824" s="15">
        <v>256</v>
      </c>
      <c r="F824" s="15">
        <v>7230</v>
      </c>
      <c r="G824" s="15">
        <v>7111</v>
      </c>
      <c r="H824" s="15">
        <v>119</v>
      </c>
      <c r="I824" s="16">
        <v>68</v>
      </c>
      <c r="J824" s="292">
        <v>1994</v>
      </c>
      <c r="K824" s="286">
        <v>2001</v>
      </c>
      <c r="L824" s="286">
        <v>2003</v>
      </c>
      <c r="M824" s="286">
        <v>2009</v>
      </c>
      <c r="N824" s="286">
        <v>2011</v>
      </c>
      <c r="O824" s="283">
        <v>2012</v>
      </c>
    </row>
    <row r="825" spans="1:15" ht="12.75">
      <c r="A825" s="26">
        <v>1</v>
      </c>
      <c r="B825" s="258" t="s">
        <v>1903</v>
      </c>
      <c r="C825" s="14" t="s">
        <v>1904</v>
      </c>
      <c r="D825" s="15">
        <v>36</v>
      </c>
      <c r="E825" s="15">
        <v>536</v>
      </c>
      <c r="F825" s="15">
        <v>5990</v>
      </c>
      <c r="G825" s="15">
        <v>5594</v>
      </c>
      <c r="H825" s="15">
        <v>396</v>
      </c>
      <c r="I825" s="16">
        <v>49</v>
      </c>
      <c r="J825" s="292">
        <v>1994</v>
      </c>
      <c r="K825" s="286">
        <v>2000</v>
      </c>
      <c r="L825" s="286">
        <v>2004</v>
      </c>
      <c r="M825" s="286">
        <v>2010</v>
      </c>
      <c r="N825" s="286">
        <v>2011</v>
      </c>
      <c r="O825" s="283">
        <v>2012</v>
      </c>
    </row>
    <row r="826" spans="1:15" ht="12.75">
      <c r="A826" s="26">
        <v>1</v>
      </c>
      <c r="B826" s="258" t="s">
        <v>1905</v>
      </c>
      <c r="C826" s="14" t="s">
        <v>1906</v>
      </c>
      <c r="D826" s="15">
        <v>15</v>
      </c>
      <c r="E826" s="15">
        <v>61</v>
      </c>
      <c r="F826" s="15">
        <v>2199</v>
      </c>
      <c r="G826" s="15">
        <v>2166</v>
      </c>
      <c r="H826" s="15">
        <v>33</v>
      </c>
      <c r="I826" s="16">
        <v>31</v>
      </c>
      <c r="J826" s="292">
        <v>1992</v>
      </c>
      <c r="K826" s="286">
        <v>1999</v>
      </c>
      <c r="L826" s="286">
        <v>2003</v>
      </c>
      <c r="M826" s="286">
        <v>2009</v>
      </c>
      <c r="N826" s="286">
        <v>2011</v>
      </c>
      <c r="O826" s="283">
        <v>2012</v>
      </c>
    </row>
    <row r="827" spans="1:15" ht="12.75">
      <c r="A827" s="26">
        <v>1</v>
      </c>
      <c r="B827" s="258" t="s">
        <v>1907</v>
      </c>
      <c r="C827" s="14" t="s">
        <v>1908</v>
      </c>
      <c r="D827" s="15">
        <v>39</v>
      </c>
      <c r="E827" s="15">
        <v>397</v>
      </c>
      <c r="F827" s="15">
        <v>4959</v>
      </c>
      <c r="G827" s="15">
        <v>4587</v>
      </c>
      <c r="H827" s="15">
        <v>372</v>
      </c>
      <c r="I827" s="16">
        <v>80</v>
      </c>
      <c r="J827" s="292">
        <v>1993</v>
      </c>
      <c r="K827" s="286">
        <v>2000</v>
      </c>
      <c r="L827" s="286">
        <v>2003</v>
      </c>
      <c r="M827" s="286">
        <v>2009</v>
      </c>
      <c r="N827" s="286">
        <v>2011</v>
      </c>
      <c r="O827" s="283">
        <v>2012</v>
      </c>
    </row>
    <row r="828" spans="1:15" ht="12.75">
      <c r="A828" s="26">
        <v>1</v>
      </c>
      <c r="B828" s="258" t="s">
        <v>1909</v>
      </c>
      <c r="C828" s="14" t="s">
        <v>0</v>
      </c>
      <c r="D828" s="15">
        <v>49</v>
      </c>
      <c r="E828" s="15">
        <v>646</v>
      </c>
      <c r="F828" s="15">
        <v>3265</v>
      </c>
      <c r="G828" s="15">
        <v>2676</v>
      </c>
      <c r="H828" s="15">
        <v>589</v>
      </c>
      <c r="I828" s="16">
        <v>87</v>
      </c>
      <c r="J828" s="292">
        <v>1993</v>
      </c>
      <c r="K828" s="286">
        <v>1999</v>
      </c>
      <c r="L828" s="286">
        <v>2003</v>
      </c>
      <c r="M828" s="286">
        <v>2009</v>
      </c>
      <c r="N828" s="286">
        <v>2011</v>
      </c>
      <c r="O828" s="283">
        <v>2012</v>
      </c>
    </row>
    <row r="829" spans="1:15" ht="12.75">
      <c r="A829" s="26">
        <v>1</v>
      </c>
      <c r="B829" s="258" t="s">
        <v>1910</v>
      </c>
      <c r="C829" s="14" t="s">
        <v>1911</v>
      </c>
      <c r="D829" s="15">
        <v>41</v>
      </c>
      <c r="E829" s="15">
        <v>470</v>
      </c>
      <c r="F829" s="15">
        <v>1488</v>
      </c>
      <c r="G829" s="15">
        <v>1116</v>
      </c>
      <c r="H829" s="15">
        <v>372</v>
      </c>
      <c r="I829" s="16">
        <v>22</v>
      </c>
      <c r="J829" s="292">
        <v>1993</v>
      </c>
      <c r="K829" s="286">
        <v>1999</v>
      </c>
      <c r="L829" s="286">
        <v>2003</v>
      </c>
      <c r="M829" s="286">
        <v>2009</v>
      </c>
      <c r="N829" s="286">
        <v>2011</v>
      </c>
      <c r="O829" s="283">
        <v>2012</v>
      </c>
    </row>
    <row r="830" spans="1:15" ht="12.75">
      <c r="A830" s="26">
        <v>1</v>
      </c>
      <c r="B830" s="258" t="s">
        <v>1912</v>
      </c>
      <c r="C830" s="14" t="s">
        <v>1913</v>
      </c>
      <c r="D830" s="15">
        <v>1</v>
      </c>
      <c r="E830" s="15">
        <v>4</v>
      </c>
      <c r="F830" s="15">
        <v>4</v>
      </c>
      <c r="G830" s="15"/>
      <c r="H830" s="15">
        <v>4</v>
      </c>
      <c r="I830" s="16">
        <v>3</v>
      </c>
      <c r="J830" s="292">
        <v>1994</v>
      </c>
      <c r="K830" s="286">
        <v>2004</v>
      </c>
      <c r="L830" s="286">
        <v>2010</v>
      </c>
      <c r="M830" s="286">
        <v>2011</v>
      </c>
      <c r="N830" s="285">
        <v>2012</v>
      </c>
      <c r="O830" s="281"/>
    </row>
    <row r="831" spans="1:15" ht="12.75">
      <c r="A831" s="26">
        <v>1</v>
      </c>
      <c r="B831" s="258" t="s">
        <v>1914</v>
      </c>
      <c r="C831" s="14" t="s">
        <v>1915</v>
      </c>
      <c r="D831" s="15">
        <v>8</v>
      </c>
      <c r="E831" s="15">
        <v>89</v>
      </c>
      <c r="F831" s="15">
        <v>107</v>
      </c>
      <c r="G831" s="15">
        <v>19</v>
      </c>
      <c r="H831" s="15">
        <v>88</v>
      </c>
      <c r="I831" s="16">
        <v>14</v>
      </c>
      <c r="J831" s="292">
        <v>1993</v>
      </c>
      <c r="K831" s="286">
        <v>2001</v>
      </c>
      <c r="L831" s="286">
        <v>2005</v>
      </c>
      <c r="M831" s="286">
        <v>2010</v>
      </c>
      <c r="N831" s="285">
        <v>2012</v>
      </c>
      <c r="O831" s="281"/>
    </row>
    <row r="832" spans="1:15" ht="12.75">
      <c r="A832" s="26">
        <v>1</v>
      </c>
      <c r="B832" s="258" t="s">
        <v>1916</v>
      </c>
      <c r="C832" s="14" t="s">
        <v>1917</v>
      </c>
      <c r="D832" s="15">
        <v>28</v>
      </c>
      <c r="E832" s="15">
        <v>342</v>
      </c>
      <c r="F832" s="15">
        <v>5512</v>
      </c>
      <c r="G832" s="15">
        <v>5347</v>
      </c>
      <c r="H832" s="15">
        <v>165</v>
      </c>
      <c r="I832" s="16">
        <v>15</v>
      </c>
      <c r="J832" s="292">
        <v>1999</v>
      </c>
      <c r="K832" s="286">
        <v>2010</v>
      </c>
      <c r="L832" s="286">
        <v>2011</v>
      </c>
      <c r="M832" s="286"/>
      <c r="N832" s="285">
        <v>2012</v>
      </c>
      <c r="O832" s="281"/>
    </row>
    <row r="833" spans="1:15" ht="12.75">
      <c r="A833" s="26">
        <v>1</v>
      </c>
      <c r="B833" s="258" t="s">
        <v>1918</v>
      </c>
      <c r="C833" s="14" t="s">
        <v>1919</v>
      </c>
      <c r="D833" s="15">
        <v>67</v>
      </c>
      <c r="E833" s="15">
        <v>624</v>
      </c>
      <c r="F833" s="15">
        <v>10370</v>
      </c>
      <c r="G833" s="15">
        <v>10053</v>
      </c>
      <c r="H833" s="15">
        <v>317</v>
      </c>
      <c r="I833" s="16">
        <v>44</v>
      </c>
      <c r="J833" s="292">
        <v>1993</v>
      </c>
      <c r="K833" s="286">
        <v>2009</v>
      </c>
      <c r="L833" s="286">
        <v>2011</v>
      </c>
      <c r="M833" s="286"/>
      <c r="N833" s="285">
        <v>2012</v>
      </c>
      <c r="O833" s="281"/>
    </row>
    <row r="834" spans="1:15" ht="12.75">
      <c r="A834" s="26">
        <v>1</v>
      </c>
      <c r="B834" s="258" t="s">
        <v>1920</v>
      </c>
      <c r="C834" s="14" t="s">
        <v>1921</v>
      </c>
      <c r="D834" s="15">
        <v>30</v>
      </c>
      <c r="E834" s="15">
        <v>639</v>
      </c>
      <c r="F834" s="15">
        <v>2244</v>
      </c>
      <c r="G834" s="15">
        <v>1666</v>
      </c>
      <c r="H834" s="15">
        <v>578</v>
      </c>
      <c r="I834" s="16">
        <v>44</v>
      </c>
      <c r="J834" s="292">
        <v>1993</v>
      </c>
      <c r="K834" s="286">
        <v>2001</v>
      </c>
      <c r="L834" s="286">
        <v>2011</v>
      </c>
      <c r="M834" s="286"/>
      <c r="N834" s="285">
        <v>2012</v>
      </c>
      <c r="O834" s="281"/>
    </row>
    <row r="835" spans="1:15" ht="12.75">
      <c r="A835" s="26">
        <v>1</v>
      </c>
      <c r="B835" s="258" t="s">
        <v>1922</v>
      </c>
      <c r="C835" s="14" t="s">
        <v>1923</v>
      </c>
      <c r="D835" s="15">
        <v>38</v>
      </c>
      <c r="E835" s="15">
        <v>576</v>
      </c>
      <c r="F835" s="15">
        <v>5566</v>
      </c>
      <c r="G835" s="15">
        <v>5085</v>
      </c>
      <c r="H835" s="15">
        <v>481</v>
      </c>
      <c r="I835" s="16">
        <v>73</v>
      </c>
      <c r="J835" s="292">
        <v>1993</v>
      </c>
      <c r="K835" s="286">
        <v>1999</v>
      </c>
      <c r="L835" s="286">
        <v>2004</v>
      </c>
      <c r="M835" s="286">
        <v>2010</v>
      </c>
      <c r="N835" s="286">
        <v>2011</v>
      </c>
      <c r="O835" s="283">
        <v>2012</v>
      </c>
    </row>
    <row r="836" spans="1:15" ht="12.75">
      <c r="A836" s="26">
        <v>1</v>
      </c>
      <c r="B836" s="258" t="s">
        <v>1924</v>
      </c>
      <c r="C836" s="14" t="s">
        <v>1925</v>
      </c>
      <c r="D836" s="15">
        <v>72</v>
      </c>
      <c r="E836" s="15">
        <v>867</v>
      </c>
      <c r="F836" s="15">
        <v>19079</v>
      </c>
      <c r="G836" s="15">
        <v>18744</v>
      </c>
      <c r="H836" s="15">
        <v>335</v>
      </c>
      <c r="I836" s="16">
        <v>91</v>
      </c>
      <c r="J836" s="292">
        <v>1995</v>
      </c>
      <c r="K836" s="286">
        <v>2001</v>
      </c>
      <c r="L836" s="286">
        <v>2004</v>
      </c>
      <c r="M836" s="286">
        <v>2010</v>
      </c>
      <c r="N836" s="286">
        <v>2011</v>
      </c>
      <c r="O836" s="283">
        <v>2012</v>
      </c>
    </row>
    <row r="837" spans="1:15" ht="12.75">
      <c r="A837" s="26">
        <v>1</v>
      </c>
      <c r="B837" s="258" t="s">
        <v>1926</v>
      </c>
      <c r="C837" s="14" t="s">
        <v>1927</v>
      </c>
      <c r="D837" s="15">
        <v>53</v>
      </c>
      <c r="E837" s="15">
        <v>752</v>
      </c>
      <c r="F837" s="15">
        <v>8927</v>
      </c>
      <c r="G837" s="15">
        <v>8572</v>
      </c>
      <c r="H837" s="15">
        <v>355</v>
      </c>
      <c r="I837" s="16">
        <v>93</v>
      </c>
      <c r="J837" s="292">
        <v>1995</v>
      </c>
      <c r="K837" s="286">
        <v>2001</v>
      </c>
      <c r="L837" s="286">
        <v>2004</v>
      </c>
      <c r="M837" s="286">
        <v>2010</v>
      </c>
      <c r="N837" s="286">
        <v>2011</v>
      </c>
      <c r="O837" s="283">
        <v>2012</v>
      </c>
    </row>
    <row r="838" spans="1:15" ht="12.75">
      <c r="A838" s="26">
        <v>1</v>
      </c>
      <c r="B838" s="258" t="s">
        <v>1928</v>
      </c>
      <c r="C838" s="14" t="s">
        <v>1929</v>
      </c>
      <c r="D838" s="15">
        <v>93</v>
      </c>
      <c r="E838" s="15">
        <v>1003</v>
      </c>
      <c r="F838" s="15">
        <v>15560</v>
      </c>
      <c r="G838" s="15">
        <v>14985</v>
      </c>
      <c r="H838" s="15">
        <v>575</v>
      </c>
      <c r="I838" s="16">
        <v>145</v>
      </c>
      <c r="J838" s="292">
        <v>1995</v>
      </c>
      <c r="K838" s="286">
        <v>2001</v>
      </c>
      <c r="L838" s="286">
        <v>2004</v>
      </c>
      <c r="M838" s="286">
        <v>2010</v>
      </c>
      <c r="N838" s="286">
        <v>2011</v>
      </c>
      <c r="O838" s="283">
        <v>2012</v>
      </c>
    </row>
    <row r="839" spans="1:15" ht="12.75">
      <c r="A839" s="26">
        <v>1</v>
      </c>
      <c r="B839" s="258" t="s">
        <v>1930</v>
      </c>
      <c r="C839" s="14" t="s">
        <v>1931</v>
      </c>
      <c r="D839" s="15">
        <v>62</v>
      </c>
      <c r="E839" s="15">
        <v>890</v>
      </c>
      <c r="F839" s="15">
        <v>10766</v>
      </c>
      <c r="G839" s="15">
        <v>10260</v>
      </c>
      <c r="H839" s="15">
        <v>506</v>
      </c>
      <c r="I839" s="16">
        <v>94</v>
      </c>
      <c r="J839" s="292">
        <v>1995</v>
      </c>
      <c r="K839" s="286">
        <v>2001</v>
      </c>
      <c r="L839" s="286">
        <v>2004</v>
      </c>
      <c r="M839" s="286">
        <v>2010</v>
      </c>
      <c r="N839" s="286">
        <v>2011</v>
      </c>
      <c r="O839" s="283">
        <v>2012</v>
      </c>
    </row>
    <row r="840" spans="1:15" ht="12.75">
      <c r="A840" s="26">
        <v>1</v>
      </c>
      <c r="B840" s="258" t="s">
        <v>1932</v>
      </c>
      <c r="C840" s="14" t="s">
        <v>1933</v>
      </c>
      <c r="D840" s="15">
        <v>1</v>
      </c>
      <c r="E840" s="15">
        <v>1</v>
      </c>
      <c r="F840" s="15">
        <v>1</v>
      </c>
      <c r="G840" s="15"/>
      <c r="H840" s="15">
        <v>1</v>
      </c>
      <c r="I840" s="16"/>
      <c r="J840" s="292">
        <v>1994</v>
      </c>
      <c r="K840" s="286">
        <v>2001</v>
      </c>
      <c r="L840" s="286">
        <v>2004</v>
      </c>
      <c r="M840" s="286">
        <v>2010</v>
      </c>
      <c r="N840" s="286">
        <v>2011</v>
      </c>
      <c r="O840" s="283">
        <v>2012</v>
      </c>
    </row>
    <row r="841" spans="1:15" ht="12.75">
      <c r="A841" s="26">
        <v>1</v>
      </c>
      <c r="B841" s="258" t="s">
        <v>1934</v>
      </c>
      <c r="C841" s="14" t="s">
        <v>1935</v>
      </c>
      <c r="D841" s="15">
        <v>16</v>
      </c>
      <c r="E841" s="15">
        <v>231</v>
      </c>
      <c r="F841" s="15">
        <v>234</v>
      </c>
      <c r="G841" s="15"/>
      <c r="H841" s="15">
        <v>234</v>
      </c>
      <c r="I841" s="16">
        <v>18</v>
      </c>
      <c r="J841" s="292">
        <v>1996</v>
      </c>
      <c r="K841" s="286">
        <v>2001</v>
      </c>
      <c r="L841" s="286">
        <v>2004</v>
      </c>
      <c r="M841" s="286">
        <v>2010</v>
      </c>
      <c r="N841" s="286">
        <v>2011</v>
      </c>
      <c r="O841" s="283">
        <v>2012</v>
      </c>
    </row>
    <row r="842" spans="1:15" ht="12.75">
      <c r="A842" s="26">
        <v>1</v>
      </c>
      <c r="B842" s="258" t="s">
        <v>2722</v>
      </c>
      <c r="C842" s="14" t="s">
        <v>2654</v>
      </c>
      <c r="D842" s="15">
        <v>7</v>
      </c>
      <c r="E842" s="15">
        <v>60</v>
      </c>
      <c r="F842" s="15">
        <v>76</v>
      </c>
      <c r="G842" s="15"/>
      <c r="H842" s="15">
        <v>76</v>
      </c>
      <c r="I842" s="16">
        <v>4</v>
      </c>
      <c r="J842" s="292">
        <v>1992</v>
      </c>
      <c r="K842" s="286">
        <v>1999</v>
      </c>
      <c r="L842" s="286">
        <v>2004</v>
      </c>
      <c r="M842" s="286">
        <v>2010</v>
      </c>
      <c r="N842" s="286">
        <v>2011</v>
      </c>
      <c r="O842" s="283">
        <v>2012</v>
      </c>
    </row>
    <row r="843" spans="1:15" ht="12.75">
      <c r="A843" s="26">
        <v>1</v>
      </c>
      <c r="B843" s="258" t="s">
        <v>1936</v>
      </c>
      <c r="C843" s="14" t="s">
        <v>1937</v>
      </c>
      <c r="D843" s="15">
        <v>1</v>
      </c>
      <c r="E843" s="15">
        <v>1</v>
      </c>
      <c r="F843" s="15">
        <v>1</v>
      </c>
      <c r="G843" s="15"/>
      <c r="H843" s="15">
        <v>1</v>
      </c>
      <c r="I843" s="16"/>
      <c r="J843" s="292">
        <v>1994</v>
      </c>
      <c r="K843" s="286">
        <v>1999</v>
      </c>
      <c r="L843" s="286">
        <v>2004</v>
      </c>
      <c r="M843" s="286">
        <v>2010</v>
      </c>
      <c r="N843" s="286">
        <v>2011</v>
      </c>
      <c r="O843" s="283">
        <v>2012</v>
      </c>
    </row>
    <row r="844" spans="1:15" ht="12.75">
      <c r="A844" s="26">
        <v>1</v>
      </c>
      <c r="B844" s="258" t="s">
        <v>1938</v>
      </c>
      <c r="C844" s="14" t="s">
        <v>1939</v>
      </c>
      <c r="D844" s="15">
        <v>3</v>
      </c>
      <c r="E844" s="15">
        <v>72</v>
      </c>
      <c r="F844" s="15">
        <v>1145</v>
      </c>
      <c r="G844" s="15">
        <v>1081</v>
      </c>
      <c r="H844" s="15">
        <v>64</v>
      </c>
      <c r="I844" s="16">
        <v>9</v>
      </c>
      <c r="J844" s="292">
        <v>1992</v>
      </c>
      <c r="K844" s="286">
        <v>1999</v>
      </c>
      <c r="L844" s="286">
        <v>2004</v>
      </c>
      <c r="M844" s="286">
        <v>2010</v>
      </c>
      <c r="N844" s="286">
        <v>2011</v>
      </c>
      <c r="O844" s="283">
        <v>2012</v>
      </c>
    </row>
    <row r="845" spans="1:15" ht="12.75">
      <c r="A845" s="26">
        <v>1</v>
      </c>
      <c r="B845" s="258" t="s">
        <v>1940</v>
      </c>
      <c r="C845" s="14" t="s">
        <v>1941</v>
      </c>
      <c r="D845" s="15">
        <v>1</v>
      </c>
      <c r="E845" s="15">
        <v>7</v>
      </c>
      <c r="F845" s="15">
        <v>613</v>
      </c>
      <c r="G845" s="15">
        <v>606</v>
      </c>
      <c r="H845" s="15">
        <v>7</v>
      </c>
      <c r="I845" s="16">
        <v>7</v>
      </c>
      <c r="J845" s="292">
        <v>1992</v>
      </c>
      <c r="K845" s="286">
        <v>1999</v>
      </c>
      <c r="L845" s="286">
        <v>2004</v>
      </c>
      <c r="M845" s="286">
        <v>2010</v>
      </c>
      <c r="N845" s="286">
        <v>2011</v>
      </c>
      <c r="O845" s="283">
        <v>2012</v>
      </c>
    </row>
    <row r="846" spans="1:15" ht="12.75">
      <c r="A846" s="26">
        <v>1</v>
      </c>
      <c r="B846" s="258" t="s">
        <v>1942</v>
      </c>
      <c r="C846" s="14" t="s">
        <v>1943</v>
      </c>
      <c r="D846" s="15">
        <v>56</v>
      </c>
      <c r="E846" s="15">
        <v>1473</v>
      </c>
      <c r="F846" s="15">
        <v>4702</v>
      </c>
      <c r="G846" s="15">
        <v>3176</v>
      </c>
      <c r="H846" s="15">
        <v>1526</v>
      </c>
      <c r="I846" s="16">
        <v>88</v>
      </c>
      <c r="J846" s="292">
        <v>1992</v>
      </c>
      <c r="K846" s="286">
        <v>1999</v>
      </c>
      <c r="L846" s="286">
        <v>2003</v>
      </c>
      <c r="M846" s="286">
        <v>2009</v>
      </c>
      <c r="N846" s="286">
        <v>2011</v>
      </c>
      <c r="O846" s="283">
        <v>2012</v>
      </c>
    </row>
    <row r="847" spans="1:15" ht="12.75">
      <c r="A847" s="26">
        <v>1</v>
      </c>
      <c r="B847" s="258" t="s">
        <v>1944</v>
      </c>
      <c r="C847" s="14" t="s">
        <v>1945</v>
      </c>
      <c r="D847" s="15">
        <v>53</v>
      </c>
      <c r="E847" s="15">
        <v>966</v>
      </c>
      <c r="F847" s="15">
        <v>8749</v>
      </c>
      <c r="G847" s="15">
        <v>7795</v>
      </c>
      <c r="H847" s="15">
        <v>954</v>
      </c>
      <c r="I847" s="16">
        <v>505</v>
      </c>
      <c r="J847" s="292">
        <v>1992</v>
      </c>
      <c r="K847" s="286">
        <v>1999</v>
      </c>
      <c r="L847" s="286">
        <v>2003</v>
      </c>
      <c r="M847" s="286">
        <v>2009</v>
      </c>
      <c r="N847" s="286">
        <v>2011</v>
      </c>
      <c r="O847" s="283">
        <v>2012</v>
      </c>
    </row>
    <row r="848" spans="1:15" ht="12.75">
      <c r="A848" s="26">
        <v>1</v>
      </c>
      <c r="B848" s="258" t="s">
        <v>1946</v>
      </c>
      <c r="C848" s="14" t="s">
        <v>1947</v>
      </c>
      <c r="D848" s="15">
        <v>17</v>
      </c>
      <c r="E848" s="15">
        <v>269</v>
      </c>
      <c r="F848" s="15">
        <v>4191</v>
      </c>
      <c r="G848" s="15">
        <v>3942</v>
      </c>
      <c r="H848" s="15">
        <v>249</v>
      </c>
      <c r="I848" s="16">
        <v>86</v>
      </c>
      <c r="J848" s="292">
        <v>1992</v>
      </c>
      <c r="K848" s="286">
        <v>1999</v>
      </c>
      <c r="L848" s="286">
        <v>2004</v>
      </c>
      <c r="M848" s="286">
        <v>2010</v>
      </c>
      <c r="N848" s="286">
        <v>2011</v>
      </c>
      <c r="O848" s="283">
        <v>2012</v>
      </c>
    </row>
    <row r="849" spans="1:15" ht="12.75">
      <c r="A849" s="26">
        <v>1</v>
      </c>
      <c r="B849" s="258" t="s">
        <v>1948</v>
      </c>
      <c r="C849" s="14" t="s">
        <v>1949</v>
      </c>
      <c r="D849" s="15">
        <v>29</v>
      </c>
      <c r="E849" s="15">
        <v>421</v>
      </c>
      <c r="F849" s="15">
        <v>1019</v>
      </c>
      <c r="G849" s="15">
        <v>505</v>
      </c>
      <c r="H849" s="15">
        <v>514</v>
      </c>
      <c r="I849" s="16">
        <v>109</v>
      </c>
      <c r="J849" s="292">
        <v>1992</v>
      </c>
      <c r="K849" s="286">
        <v>1999</v>
      </c>
      <c r="L849" s="286">
        <v>2003</v>
      </c>
      <c r="M849" s="286">
        <v>2009</v>
      </c>
      <c r="N849" s="286">
        <v>2011</v>
      </c>
      <c r="O849" s="283">
        <v>2012</v>
      </c>
    </row>
    <row r="850" spans="1:15" ht="12.75">
      <c r="A850" s="26">
        <v>1</v>
      </c>
      <c r="B850" s="258" t="s">
        <v>1950</v>
      </c>
      <c r="C850" s="14" t="s">
        <v>1951</v>
      </c>
      <c r="D850" s="15">
        <v>89</v>
      </c>
      <c r="E850" s="15">
        <v>2014</v>
      </c>
      <c r="F850" s="15">
        <v>2847</v>
      </c>
      <c r="G850" s="15">
        <v>855</v>
      </c>
      <c r="H850" s="15">
        <v>1992</v>
      </c>
      <c r="I850" s="16">
        <v>100</v>
      </c>
      <c r="J850" s="292">
        <v>1994</v>
      </c>
      <c r="K850" s="286">
        <v>1999</v>
      </c>
      <c r="L850" s="286">
        <v>2004</v>
      </c>
      <c r="M850" s="286">
        <v>2010</v>
      </c>
      <c r="N850" s="286">
        <v>2011</v>
      </c>
      <c r="O850" s="283">
        <v>2012</v>
      </c>
    </row>
    <row r="851" spans="1:15" ht="12.75">
      <c r="A851" s="26">
        <v>1</v>
      </c>
      <c r="B851" s="258" t="s">
        <v>1952</v>
      </c>
      <c r="C851" s="14" t="s">
        <v>1953</v>
      </c>
      <c r="D851" s="15">
        <v>92</v>
      </c>
      <c r="E851" s="15">
        <v>2174</v>
      </c>
      <c r="F851" s="15">
        <v>3590</v>
      </c>
      <c r="G851" s="15">
        <v>1756</v>
      </c>
      <c r="H851" s="15">
        <v>1834</v>
      </c>
      <c r="I851" s="16">
        <v>159</v>
      </c>
      <c r="J851" s="292">
        <v>1993</v>
      </c>
      <c r="K851" s="286">
        <v>1999</v>
      </c>
      <c r="L851" s="286">
        <v>2004</v>
      </c>
      <c r="M851" s="286">
        <v>2010</v>
      </c>
      <c r="N851" s="286">
        <v>2011</v>
      </c>
      <c r="O851" s="283">
        <v>2012</v>
      </c>
    </row>
    <row r="852" spans="1:15" ht="12.75">
      <c r="A852" s="26">
        <v>1</v>
      </c>
      <c r="B852" s="258" t="s">
        <v>1954</v>
      </c>
      <c r="C852" s="14" t="s">
        <v>1955</v>
      </c>
      <c r="D852" s="15">
        <v>56</v>
      </c>
      <c r="E852" s="15">
        <v>1367</v>
      </c>
      <c r="F852" s="15">
        <v>4505</v>
      </c>
      <c r="G852" s="15">
        <v>3173</v>
      </c>
      <c r="H852" s="15">
        <v>1332</v>
      </c>
      <c r="I852" s="16">
        <v>114</v>
      </c>
      <c r="J852" s="292">
        <v>1992</v>
      </c>
      <c r="K852" s="286">
        <v>1999</v>
      </c>
      <c r="L852" s="286">
        <v>2003</v>
      </c>
      <c r="M852" s="286">
        <v>2009</v>
      </c>
      <c r="N852" s="286">
        <v>2011</v>
      </c>
      <c r="O852" s="283">
        <v>2012</v>
      </c>
    </row>
    <row r="853" spans="1:15" ht="12.75">
      <c r="A853" s="26">
        <v>1</v>
      </c>
      <c r="B853" s="258" t="s">
        <v>1956</v>
      </c>
      <c r="C853" s="14" t="s">
        <v>1957</v>
      </c>
      <c r="D853" s="15">
        <v>43</v>
      </c>
      <c r="E853" s="15">
        <v>679</v>
      </c>
      <c r="F853" s="15">
        <v>6949</v>
      </c>
      <c r="G853" s="15">
        <v>6721</v>
      </c>
      <c r="H853" s="15">
        <v>228</v>
      </c>
      <c r="I853" s="16">
        <v>90</v>
      </c>
      <c r="J853" s="292">
        <v>1992</v>
      </c>
      <c r="K853" s="286">
        <v>1999</v>
      </c>
      <c r="L853" s="286">
        <v>2004</v>
      </c>
      <c r="M853" s="286">
        <v>2010</v>
      </c>
      <c r="N853" s="286">
        <v>2011</v>
      </c>
      <c r="O853" s="283">
        <v>2012</v>
      </c>
    </row>
    <row r="854" spans="1:15" ht="12.75">
      <c r="A854" s="26">
        <v>1</v>
      </c>
      <c r="B854" s="258" t="s">
        <v>1958</v>
      </c>
      <c r="C854" s="14" t="s">
        <v>1959</v>
      </c>
      <c r="D854" s="15">
        <v>4</v>
      </c>
      <c r="E854" s="15">
        <v>98</v>
      </c>
      <c r="F854" s="15">
        <v>2499</v>
      </c>
      <c r="G854" s="15">
        <v>2444</v>
      </c>
      <c r="H854" s="15">
        <v>55</v>
      </c>
      <c r="I854" s="16">
        <v>16</v>
      </c>
      <c r="J854" s="292">
        <v>1995</v>
      </c>
      <c r="K854" s="286">
        <v>2001</v>
      </c>
      <c r="L854" s="286">
        <v>2005</v>
      </c>
      <c r="M854" s="286">
        <v>2010</v>
      </c>
      <c r="N854" s="286">
        <v>2011</v>
      </c>
      <c r="O854" s="283">
        <v>2012</v>
      </c>
    </row>
    <row r="855" spans="1:15" ht="12.75">
      <c r="A855" s="26">
        <v>1</v>
      </c>
      <c r="B855" s="258" t="s">
        <v>1960</v>
      </c>
      <c r="C855" s="14" t="s">
        <v>1961</v>
      </c>
      <c r="D855" s="15">
        <v>21</v>
      </c>
      <c r="E855" s="15">
        <v>455</v>
      </c>
      <c r="F855" s="15">
        <v>10293</v>
      </c>
      <c r="G855" s="15">
        <v>10073</v>
      </c>
      <c r="H855" s="15">
        <v>220</v>
      </c>
      <c r="I855" s="16">
        <v>64</v>
      </c>
      <c r="J855" s="292">
        <v>1995</v>
      </c>
      <c r="K855" s="286">
        <v>2001</v>
      </c>
      <c r="L855" s="286">
        <v>2004</v>
      </c>
      <c r="M855" s="286">
        <v>2010</v>
      </c>
      <c r="N855" s="286">
        <v>2011</v>
      </c>
      <c r="O855" s="283">
        <v>2012</v>
      </c>
    </row>
    <row r="856" spans="1:15" ht="12.75">
      <c r="A856" s="26">
        <v>1</v>
      </c>
      <c r="B856" s="258" t="s">
        <v>1962</v>
      </c>
      <c r="C856" s="14" t="s">
        <v>1963</v>
      </c>
      <c r="D856" s="15">
        <v>12</v>
      </c>
      <c r="E856" s="15">
        <v>252</v>
      </c>
      <c r="F856" s="15">
        <v>3701</v>
      </c>
      <c r="G856" s="15">
        <v>3522</v>
      </c>
      <c r="H856" s="15">
        <v>179</v>
      </c>
      <c r="I856" s="16">
        <v>84</v>
      </c>
      <c r="J856" s="292">
        <v>1995</v>
      </c>
      <c r="K856" s="286">
        <v>2001</v>
      </c>
      <c r="L856" s="286">
        <v>2004</v>
      </c>
      <c r="M856" s="286">
        <v>2010</v>
      </c>
      <c r="N856" s="286">
        <v>2011</v>
      </c>
      <c r="O856" s="283">
        <v>2012</v>
      </c>
    </row>
    <row r="857" spans="1:15" ht="12.75">
      <c r="A857" s="26">
        <v>1</v>
      </c>
      <c r="B857" s="258" t="s">
        <v>1964</v>
      </c>
      <c r="C857" s="14" t="s">
        <v>1965</v>
      </c>
      <c r="D857" s="15">
        <v>27</v>
      </c>
      <c r="E857" s="15">
        <v>620</v>
      </c>
      <c r="F857" s="15">
        <v>10928</v>
      </c>
      <c r="G857" s="15">
        <v>10584</v>
      </c>
      <c r="H857" s="15">
        <v>344</v>
      </c>
      <c r="I857" s="16">
        <v>72</v>
      </c>
      <c r="J857" s="292">
        <v>1995</v>
      </c>
      <c r="K857" s="286">
        <v>2001</v>
      </c>
      <c r="L857" s="286">
        <v>2004</v>
      </c>
      <c r="M857" s="286">
        <v>2010</v>
      </c>
      <c r="N857" s="286">
        <v>2011</v>
      </c>
      <c r="O857" s="283">
        <v>2012</v>
      </c>
    </row>
    <row r="858" spans="1:15" ht="12.75">
      <c r="A858" s="26">
        <v>1</v>
      </c>
      <c r="B858" s="258" t="s">
        <v>1966</v>
      </c>
      <c r="C858" s="14" t="s">
        <v>1967</v>
      </c>
      <c r="D858" s="15">
        <v>47</v>
      </c>
      <c r="E858" s="15">
        <v>548</v>
      </c>
      <c r="F858" s="15">
        <v>6846</v>
      </c>
      <c r="G858" s="15">
        <v>6505</v>
      </c>
      <c r="H858" s="15">
        <v>341</v>
      </c>
      <c r="I858" s="16">
        <v>77</v>
      </c>
      <c r="J858" s="292">
        <v>1995</v>
      </c>
      <c r="K858" s="286">
        <v>2001</v>
      </c>
      <c r="L858" s="286">
        <v>2004</v>
      </c>
      <c r="M858" s="286">
        <v>2010</v>
      </c>
      <c r="N858" s="286">
        <v>2011</v>
      </c>
      <c r="O858" s="283">
        <v>2012</v>
      </c>
    </row>
    <row r="859" spans="1:15" ht="12.75">
      <c r="A859" s="26">
        <v>1</v>
      </c>
      <c r="B859" s="258" t="s">
        <v>1968</v>
      </c>
      <c r="C859" s="14" t="s">
        <v>1969</v>
      </c>
      <c r="D859" s="15">
        <v>40</v>
      </c>
      <c r="E859" s="15">
        <v>574</v>
      </c>
      <c r="F859" s="15">
        <v>3767</v>
      </c>
      <c r="G859" s="15">
        <v>3400</v>
      </c>
      <c r="H859" s="15">
        <v>367</v>
      </c>
      <c r="I859" s="16">
        <v>41</v>
      </c>
      <c r="J859" s="292">
        <v>1995</v>
      </c>
      <c r="K859" s="286">
        <v>2001</v>
      </c>
      <c r="L859" s="286">
        <v>2004</v>
      </c>
      <c r="M859" s="286">
        <v>2010</v>
      </c>
      <c r="N859" s="286">
        <v>2011</v>
      </c>
      <c r="O859" s="283">
        <v>2012</v>
      </c>
    </row>
    <row r="860" spans="1:15" ht="12.75">
      <c r="A860" s="26">
        <v>1</v>
      </c>
      <c r="B860" s="258" t="s">
        <v>1970</v>
      </c>
      <c r="C860" s="14" t="s">
        <v>1971</v>
      </c>
      <c r="D860" s="15">
        <v>72</v>
      </c>
      <c r="E860" s="15">
        <v>1132</v>
      </c>
      <c r="F860" s="15">
        <v>14108</v>
      </c>
      <c r="G860" s="15">
        <v>13319</v>
      </c>
      <c r="H860" s="15">
        <v>789</v>
      </c>
      <c r="I860" s="16">
        <v>147</v>
      </c>
      <c r="J860" s="292">
        <v>1995</v>
      </c>
      <c r="K860" s="286">
        <v>2001</v>
      </c>
      <c r="L860" s="286">
        <v>2004</v>
      </c>
      <c r="M860" s="286">
        <v>2010</v>
      </c>
      <c r="N860" s="286">
        <v>2011</v>
      </c>
      <c r="O860" s="283">
        <v>2012</v>
      </c>
    </row>
    <row r="861" spans="1:15" ht="12.75">
      <c r="A861" s="26">
        <v>1</v>
      </c>
      <c r="B861" s="258" t="s">
        <v>1972</v>
      </c>
      <c r="C861" s="14" t="s">
        <v>1973</v>
      </c>
      <c r="D861" s="15">
        <v>40</v>
      </c>
      <c r="E861" s="15">
        <v>1148</v>
      </c>
      <c r="F861" s="15">
        <v>3010</v>
      </c>
      <c r="G861" s="15">
        <v>1914</v>
      </c>
      <c r="H861" s="15">
        <v>1096</v>
      </c>
      <c r="I861" s="16">
        <v>33</v>
      </c>
      <c r="J861" s="292">
        <v>1995</v>
      </c>
      <c r="K861" s="286">
        <v>2001</v>
      </c>
      <c r="L861" s="286">
        <v>2004</v>
      </c>
      <c r="M861" s="286">
        <v>2010</v>
      </c>
      <c r="N861" s="286">
        <v>2011</v>
      </c>
      <c r="O861" s="283">
        <v>2012</v>
      </c>
    </row>
    <row r="862" spans="1:15" ht="12.75">
      <c r="A862" s="26">
        <v>1</v>
      </c>
      <c r="B862" s="258" t="s">
        <v>1974</v>
      </c>
      <c r="C862" s="14" t="s">
        <v>1975</v>
      </c>
      <c r="D862" s="15">
        <v>18</v>
      </c>
      <c r="E862" s="15">
        <v>152</v>
      </c>
      <c r="F862" s="15">
        <v>7143</v>
      </c>
      <c r="G862" s="15">
        <v>7041</v>
      </c>
      <c r="H862" s="15">
        <v>102</v>
      </c>
      <c r="I862" s="16">
        <v>86</v>
      </c>
      <c r="J862" s="292">
        <v>1995</v>
      </c>
      <c r="K862" s="286">
        <v>2001</v>
      </c>
      <c r="L862" s="286">
        <v>2004</v>
      </c>
      <c r="M862" s="286">
        <v>2010</v>
      </c>
      <c r="N862" s="286">
        <v>2011</v>
      </c>
      <c r="O862" s="283">
        <v>2012</v>
      </c>
    </row>
    <row r="863" spans="1:15" ht="12.75">
      <c r="A863" s="26">
        <v>1</v>
      </c>
      <c r="B863" s="258" t="s">
        <v>1976</v>
      </c>
      <c r="C863" s="14" t="s">
        <v>1977</v>
      </c>
      <c r="D863" s="15">
        <v>41</v>
      </c>
      <c r="E863" s="15">
        <v>844</v>
      </c>
      <c r="F863" s="15">
        <v>16008</v>
      </c>
      <c r="G863" s="15">
        <v>15448</v>
      </c>
      <c r="H863" s="15">
        <v>560</v>
      </c>
      <c r="I863" s="16">
        <v>197</v>
      </c>
      <c r="J863" s="292">
        <v>1995</v>
      </c>
      <c r="K863" s="286">
        <v>2001</v>
      </c>
      <c r="L863" s="286">
        <v>2003</v>
      </c>
      <c r="M863" s="286">
        <v>2009</v>
      </c>
      <c r="N863" s="286">
        <v>2011</v>
      </c>
      <c r="O863" s="283">
        <v>2012</v>
      </c>
    </row>
    <row r="864" spans="1:15" ht="12.75">
      <c r="A864" s="26">
        <v>1</v>
      </c>
      <c r="B864" s="258" t="s">
        <v>1978</v>
      </c>
      <c r="C864" s="14" t="s">
        <v>1979</v>
      </c>
      <c r="D864" s="15">
        <v>55</v>
      </c>
      <c r="E864" s="15">
        <v>1063</v>
      </c>
      <c r="F864" s="15">
        <v>4677</v>
      </c>
      <c r="G864" s="15">
        <v>3891</v>
      </c>
      <c r="H864" s="15">
        <v>786</v>
      </c>
      <c r="I864" s="16">
        <v>72</v>
      </c>
      <c r="J864" s="292">
        <v>1992</v>
      </c>
      <c r="K864" s="286">
        <v>1999</v>
      </c>
      <c r="L864" s="286">
        <v>2004</v>
      </c>
      <c r="M864" s="286">
        <v>2010</v>
      </c>
      <c r="N864" s="286">
        <v>2011</v>
      </c>
      <c r="O864" s="283">
        <v>2012</v>
      </c>
    </row>
    <row r="865" spans="1:15" ht="12.75">
      <c r="A865" s="26">
        <v>1</v>
      </c>
      <c r="B865" s="258" t="s">
        <v>1980</v>
      </c>
      <c r="C865" s="14" t="s">
        <v>1981</v>
      </c>
      <c r="D865" s="15">
        <v>69</v>
      </c>
      <c r="E865" s="15">
        <v>1608</v>
      </c>
      <c r="F865" s="15">
        <v>2003</v>
      </c>
      <c r="G865" s="15">
        <v>337</v>
      </c>
      <c r="H865" s="15">
        <v>1666</v>
      </c>
      <c r="I865" s="16">
        <v>374</v>
      </c>
      <c r="J865" s="292"/>
      <c r="K865" s="286"/>
      <c r="L865" s="286"/>
      <c r="M865" s="286"/>
      <c r="N865" s="285">
        <v>2012</v>
      </c>
      <c r="O865" s="281"/>
    </row>
    <row r="866" spans="1:15" ht="12.75">
      <c r="A866" s="26">
        <v>1</v>
      </c>
      <c r="B866" s="258" t="s">
        <v>1982</v>
      </c>
      <c r="C866" s="14" t="s">
        <v>1983</v>
      </c>
      <c r="D866" s="15">
        <v>42</v>
      </c>
      <c r="E866" s="15">
        <v>1423</v>
      </c>
      <c r="F866" s="15">
        <v>3321</v>
      </c>
      <c r="G866" s="15">
        <v>1955</v>
      </c>
      <c r="H866" s="15">
        <v>1366</v>
      </c>
      <c r="I866" s="16">
        <v>89</v>
      </c>
      <c r="J866" s="292">
        <v>1995</v>
      </c>
      <c r="K866" s="286">
        <v>2001</v>
      </c>
      <c r="L866" s="286">
        <v>2004</v>
      </c>
      <c r="M866" s="286">
        <v>2010</v>
      </c>
      <c r="N866" s="286">
        <v>2011</v>
      </c>
      <c r="O866" s="283">
        <v>2012</v>
      </c>
    </row>
    <row r="867" spans="1:15" ht="12.75">
      <c r="A867" s="26">
        <v>1</v>
      </c>
      <c r="B867" s="258" t="s">
        <v>1984</v>
      </c>
      <c r="C867" s="14" t="s">
        <v>1985</v>
      </c>
      <c r="D867" s="15">
        <v>7</v>
      </c>
      <c r="E867" s="15">
        <v>267</v>
      </c>
      <c r="F867" s="15">
        <v>460</v>
      </c>
      <c r="G867" s="15">
        <v>186</v>
      </c>
      <c r="H867" s="15">
        <v>274</v>
      </c>
      <c r="I867" s="16">
        <v>13</v>
      </c>
      <c r="J867" s="292">
        <v>1999</v>
      </c>
      <c r="K867" s="286">
        <v>2004</v>
      </c>
      <c r="L867" s="286">
        <v>2010</v>
      </c>
      <c r="M867" s="286">
        <v>2011</v>
      </c>
      <c r="N867" s="285">
        <v>2012</v>
      </c>
      <c r="O867" s="281"/>
    </row>
    <row r="868" spans="1:15" ht="12.75">
      <c r="A868" s="26">
        <v>1</v>
      </c>
      <c r="B868" s="258" t="s">
        <v>1986</v>
      </c>
      <c r="C868" s="14" t="s">
        <v>1987</v>
      </c>
      <c r="D868" s="15">
        <v>14</v>
      </c>
      <c r="E868" s="15">
        <v>428</v>
      </c>
      <c r="F868" s="15">
        <v>1499</v>
      </c>
      <c r="G868" s="15">
        <v>1086</v>
      </c>
      <c r="H868" s="15">
        <v>413</v>
      </c>
      <c r="I868" s="16">
        <v>58</v>
      </c>
      <c r="J868" s="292">
        <v>1999</v>
      </c>
      <c r="K868" s="286">
        <v>2004</v>
      </c>
      <c r="L868" s="286">
        <v>2010</v>
      </c>
      <c r="M868" s="286">
        <v>2011</v>
      </c>
      <c r="N868" s="285">
        <v>2012</v>
      </c>
      <c r="O868" s="281"/>
    </row>
    <row r="869" spans="1:15" ht="12.75">
      <c r="A869" s="26">
        <v>1</v>
      </c>
      <c r="B869" s="258" t="s">
        <v>1988</v>
      </c>
      <c r="C869" s="14" t="s">
        <v>1989</v>
      </c>
      <c r="D869" s="15">
        <v>15</v>
      </c>
      <c r="E869" s="15">
        <v>156</v>
      </c>
      <c r="F869" s="15">
        <v>158</v>
      </c>
      <c r="G869" s="15"/>
      <c r="H869" s="15">
        <v>158</v>
      </c>
      <c r="I869" s="16">
        <v>25</v>
      </c>
      <c r="J869" s="292">
        <v>1995</v>
      </c>
      <c r="K869" s="286">
        <v>2001</v>
      </c>
      <c r="L869" s="286">
        <v>2004</v>
      </c>
      <c r="M869" s="286">
        <v>2010</v>
      </c>
      <c r="N869" s="286">
        <v>2011</v>
      </c>
      <c r="O869" s="283">
        <v>2012</v>
      </c>
    </row>
    <row r="870" spans="1:15" ht="12.75">
      <c r="A870" s="26">
        <v>1</v>
      </c>
      <c r="B870" s="258" t="s">
        <v>1990</v>
      </c>
      <c r="C870" s="14" t="s">
        <v>1991</v>
      </c>
      <c r="D870" s="15">
        <v>16</v>
      </c>
      <c r="E870" s="15">
        <v>245</v>
      </c>
      <c r="F870" s="15">
        <v>2231</v>
      </c>
      <c r="G870" s="15">
        <v>1992</v>
      </c>
      <c r="H870" s="15">
        <v>239</v>
      </c>
      <c r="I870" s="16">
        <v>60</v>
      </c>
      <c r="J870" s="292">
        <v>1995</v>
      </c>
      <c r="K870" s="286">
        <v>2001</v>
      </c>
      <c r="L870" s="286">
        <v>2004</v>
      </c>
      <c r="M870" s="286">
        <v>2010</v>
      </c>
      <c r="N870" s="286">
        <v>2011</v>
      </c>
      <c r="O870" s="283">
        <v>2012</v>
      </c>
    </row>
    <row r="871" spans="1:15" ht="12.75">
      <c r="A871" s="26">
        <v>1</v>
      </c>
      <c r="B871" s="258" t="s">
        <v>1992</v>
      </c>
      <c r="C871" s="14" t="s">
        <v>1993</v>
      </c>
      <c r="D871" s="15">
        <v>46</v>
      </c>
      <c r="E871" s="15">
        <v>894</v>
      </c>
      <c r="F871" s="15">
        <v>3791</v>
      </c>
      <c r="G871" s="15">
        <v>2914</v>
      </c>
      <c r="H871" s="15">
        <v>877</v>
      </c>
      <c r="I871" s="16">
        <v>86</v>
      </c>
      <c r="J871" s="292">
        <v>1995</v>
      </c>
      <c r="K871" s="286">
        <v>2001</v>
      </c>
      <c r="L871" s="286">
        <v>2004</v>
      </c>
      <c r="M871" s="286">
        <v>2010</v>
      </c>
      <c r="N871" s="286">
        <v>2011</v>
      </c>
      <c r="O871" s="283">
        <v>2012</v>
      </c>
    </row>
    <row r="872" spans="1:15" ht="12.75">
      <c r="A872" s="26">
        <v>1</v>
      </c>
      <c r="B872" s="258" t="s">
        <v>1994</v>
      </c>
      <c r="C872" s="14" t="s">
        <v>1995</v>
      </c>
      <c r="D872" s="15">
        <v>26</v>
      </c>
      <c r="E872" s="15">
        <v>466</v>
      </c>
      <c r="F872" s="15">
        <v>1079</v>
      </c>
      <c r="G872" s="15">
        <v>614</v>
      </c>
      <c r="H872" s="15">
        <v>465</v>
      </c>
      <c r="I872" s="16">
        <v>65</v>
      </c>
      <c r="J872" s="292">
        <v>1993</v>
      </c>
      <c r="K872" s="286">
        <v>2001</v>
      </c>
      <c r="L872" s="286">
        <v>2005</v>
      </c>
      <c r="M872" s="286">
        <v>2010</v>
      </c>
      <c r="N872" s="286">
        <v>2011</v>
      </c>
      <c r="O872" s="283">
        <v>2012</v>
      </c>
    </row>
    <row r="873" spans="1:15" ht="12.75">
      <c r="A873" s="26">
        <v>1</v>
      </c>
      <c r="B873" s="258" t="s">
        <v>1996</v>
      </c>
      <c r="C873" s="14" t="s">
        <v>1997</v>
      </c>
      <c r="D873" s="15">
        <v>46</v>
      </c>
      <c r="E873" s="15">
        <v>785</v>
      </c>
      <c r="F873" s="15">
        <v>7793</v>
      </c>
      <c r="G873" s="15">
        <v>6989</v>
      </c>
      <c r="H873" s="15">
        <v>804</v>
      </c>
      <c r="I873" s="16">
        <v>146</v>
      </c>
      <c r="J873" s="292">
        <v>2000</v>
      </c>
      <c r="K873" s="286">
        <v>2004</v>
      </c>
      <c r="L873" s="286">
        <v>2011</v>
      </c>
      <c r="M873" s="286"/>
      <c r="N873" s="285">
        <v>2012</v>
      </c>
      <c r="O873" s="281"/>
    </row>
    <row r="874" spans="1:15" ht="12.75">
      <c r="A874" s="26">
        <v>1</v>
      </c>
      <c r="B874" s="258" t="s">
        <v>1998</v>
      </c>
      <c r="C874" s="14" t="s">
        <v>1999</v>
      </c>
      <c r="D874" s="15">
        <v>25</v>
      </c>
      <c r="E874" s="15">
        <v>456</v>
      </c>
      <c r="F874" s="15">
        <v>5382</v>
      </c>
      <c r="G874" s="15">
        <v>4995</v>
      </c>
      <c r="H874" s="15">
        <v>387</v>
      </c>
      <c r="I874" s="16">
        <v>617</v>
      </c>
      <c r="J874" s="292">
        <v>1993</v>
      </c>
      <c r="K874" s="286">
        <v>2001</v>
      </c>
      <c r="L874" s="286">
        <v>2005</v>
      </c>
      <c r="M874" s="286">
        <v>2010</v>
      </c>
      <c r="N874" s="286">
        <v>2011</v>
      </c>
      <c r="O874" s="283">
        <v>2012</v>
      </c>
    </row>
    <row r="875" spans="1:15" ht="12.75">
      <c r="A875" s="26">
        <v>1</v>
      </c>
      <c r="B875" s="258" t="s">
        <v>2000</v>
      </c>
      <c r="C875" s="14" t="s">
        <v>1092</v>
      </c>
      <c r="D875" s="15">
        <v>50</v>
      </c>
      <c r="E875" s="15">
        <v>922</v>
      </c>
      <c r="F875" s="15">
        <v>3476</v>
      </c>
      <c r="G875" s="15">
        <v>2620</v>
      </c>
      <c r="H875" s="15">
        <v>856</v>
      </c>
      <c r="I875" s="16">
        <v>86</v>
      </c>
      <c r="J875" s="292">
        <v>2000</v>
      </c>
      <c r="K875" s="286">
        <v>2004</v>
      </c>
      <c r="L875" s="286">
        <v>2011</v>
      </c>
      <c r="M875" s="286"/>
      <c r="N875" s="285">
        <v>2012</v>
      </c>
      <c r="O875" s="281"/>
    </row>
    <row r="876" spans="1:15" ht="12.75">
      <c r="A876" s="26">
        <v>1</v>
      </c>
      <c r="B876" s="258" t="s">
        <v>2002</v>
      </c>
      <c r="C876" s="14" t="s">
        <v>2003</v>
      </c>
      <c r="D876" s="15">
        <v>10</v>
      </c>
      <c r="E876" s="15">
        <v>66</v>
      </c>
      <c r="F876" s="15">
        <v>2586</v>
      </c>
      <c r="G876" s="15">
        <v>2520</v>
      </c>
      <c r="H876" s="15">
        <v>66</v>
      </c>
      <c r="I876" s="16">
        <v>25</v>
      </c>
      <c r="J876" s="292">
        <v>1992</v>
      </c>
      <c r="K876" s="286">
        <v>1999</v>
      </c>
      <c r="L876" s="286">
        <v>2003</v>
      </c>
      <c r="M876" s="286">
        <v>2009</v>
      </c>
      <c r="N876" s="286">
        <v>2011</v>
      </c>
      <c r="O876" s="283">
        <v>2012</v>
      </c>
    </row>
    <row r="877" spans="1:15" ht="12.75">
      <c r="A877" s="26">
        <v>1</v>
      </c>
      <c r="B877" s="258" t="s">
        <v>2004</v>
      </c>
      <c r="C877" s="14" t="s">
        <v>2005</v>
      </c>
      <c r="D877" s="15">
        <v>63</v>
      </c>
      <c r="E877" s="15">
        <v>1078</v>
      </c>
      <c r="F877" s="15">
        <v>3706</v>
      </c>
      <c r="G877" s="15">
        <v>2610</v>
      </c>
      <c r="H877" s="15">
        <v>1096</v>
      </c>
      <c r="I877" s="16">
        <v>409</v>
      </c>
      <c r="J877" s="292">
        <v>1992</v>
      </c>
      <c r="K877" s="286">
        <v>1999</v>
      </c>
      <c r="L877" s="286">
        <v>2004</v>
      </c>
      <c r="M877" s="286">
        <v>2009</v>
      </c>
      <c r="N877" s="286">
        <v>2011</v>
      </c>
      <c r="O877" s="283">
        <v>2012</v>
      </c>
    </row>
    <row r="878" spans="1:15" ht="12.75">
      <c r="A878" s="26">
        <v>1</v>
      </c>
      <c r="B878" s="258" t="s">
        <v>2006</v>
      </c>
      <c r="C878" s="14" t="s">
        <v>2007</v>
      </c>
      <c r="D878" s="15">
        <v>83</v>
      </c>
      <c r="E878" s="15">
        <v>1154</v>
      </c>
      <c r="F878" s="15">
        <v>1252</v>
      </c>
      <c r="G878" s="15"/>
      <c r="H878" s="15">
        <v>1252</v>
      </c>
      <c r="I878" s="16">
        <v>71</v>
      </c>
      <c r="J878" s="292">
        <v>1992</v>
      </c>
      <c r="K878" s="286">
        <v>1999</v>
      </c>
      <c r="L878" s="286">
        <v>2004</v>
      </c>
      <c r="M878" s="286">
        <v>2009</v>
      </c>
      <c r="N878" s="286">
        <v>2011</v>
      </c>
      <c r="O878" s="283">
        <v>2012</v>
      </c>
    </row>
    <row r="879" spans="1:15" ht="12.75">
      <c r="A879" s="26">
        <v>1</v>
      </c>
      <c r="B879" s="258" t="s">
        <v>2008</v>
      </c>
      <c r="C879" s="14" t="s">
        <v>2009</v>
      </c>
      <c r="D879" s="15">
        <v>11</v>
      </c>
      <c r="E879" s="15">
        <v>81</v>
      </c>
      <c r="F879" s="15">
        <v>1835</v>
      </c>
      <c r="G879" s="15">
        <v>1781</v>
      </c>
      <c r="H879" s="15">
        <v>54</v>
      </c>
      <c r="I879" s="16">
        <v>52</v>
      </c>
      <c r="J879" s="292">
        <v>1992</v>
      </c>
      <c r="K879" s="286">
        <v>1999</v>
      </c>
      <c r="L879" s="286">
        <v>2003</v>
      </c>
      <c r="M879" s="286">
        <v>2009</v>
      </c>
      <c r="N879" s="286">
        <v>2011</v>
      </c>
      <c r="O879" s="283">
        <v>2012</v>
      </c>
    </row>
    <row r="880" spans="1:15" ht="12.75">
      <c r="A880" s="26">
        <v>1</v>
      </c>
      <c r="B880" s="258" t="s">
        <v>2010</v>
      </c>
      <c r="C880" s="14" t="s">
        <v>2011</v>
      </c>
      <c r="D880" s="15">
        <v>55</v>
      </c>
      <c r="E880" s="15">
        <v>1410</v>
      </c>
      <c r="F880" s="15">
        <v>2414</v>
      </c>
      <c r="G880" s="15">
        <v>1067</v>
      </c>
      <c r="H880" s="15">
        <v>1347</v>
      </c>
      <c r="I880" s="16">
        <v>63</v>
      </c>
      <c r="J880" s="292">
        <v>1994</v>
      </c>
      <c r="K880" s="286">
        <v>1999</v>
      </c>
      <c r="L880" s="286">
        <v>2003</v>
      </c>
      <c r="M880" s="286">
        <v>2009</v>
      </c>
      <c r="N880" s="286">
        <v>2011</v>
      </c>
      <c r="O880" s="283">
        <v>2012</v>
      </c>
    </row>
    <row r="881" spans="1:15" ht="12.75">
      <c r="A881" s="26">
        <v>1</v>
      </c>
      <c r="B881" s="258" t="s">
        <v>2012</v>
      </c>
      <c r="C881" s="14" t="s">
        <v>2013</v>
      </c>
      <c r="D881" s="15">
        <v>22</v>
      </c>
      <c r="E881" s="15">
        <v>183</v>
      </c>
      <c r="F881" s="15">
        <v>2266</v>
      </c>
      <c r="G881" s="15">
        <v>2117</v>
      </c>
      <c r="H881" s="15">
        <v>149</v>
      </c>
      <c r="I881" s="16">
        <v>48</v>
      </c>
      <c r="J881" s="292">
        <v>1995</v>
      </c>
      <c r="K881" s="286">
        <v>2000</v>
      </c>
      <c r="L881" s="286">
        <v>2003</v>
      </c>
      <c r="M881" s="286">
        <v>2009</v>
      </c>
      <c r="N881" s="286">
        <v>2011</v>
      </c>
      <c r="O881" s="283">
        <v>2012</v>
      </c>
    </row>
    <row r="882" spans="1:15" ht="12.75">
      <c r="A882" s="26">
        <v>1</v>
      </c>
      <c r="B882" s="258" t="s">
        <v>2014</v>
      </c>
      <c r="C882" s="14" t="s">
        <v>2015</v>
      </c>
      <c r="D882" s="15">
        <v>6</v>
      </c>
      <c r="E882" s="15">
        <v>35</v>
      </c>
      <c r="F882" s="15">
        <v>35</v>
      </c>
      <c r="G882" s="15"/>
      <c r="H882" s="15">
        <v>35</v>
      </c>
      <c r="I882" s="16">
        <v>10</v>
      </c>
      <c r="J882" s="292">
        <v>1994</v>
      </c>
      <c r="K882" s="286">
        <v>2001</v>
      </c>
      <c r="L882" s="286">
        <v>2003</v>
      </c>
      <c r="M882" s="286">
        <v>2009</v>
      </c>
      <c r="N882" s="286">
        <v>2011</v>
      </c>
      <c r="O882" s="283">
        <v>2012</v>
      </c>
    </row>
    <row r="883" spans="1:15" ht="12.75">
      <c r="A883" s="26">
        <v>1</v>
      </c>
      <c r="B883" s="258" t="s">
        <v>2016</v>
      </c>
      <c r="C883" s="14" t="s">
        <v>2017</v>
      </c>
      <c r="D883" s="15">
        <v>49</v>
      </c>
      <c r="E883" s="15">
        <v>766</v>
      </c>
      <c r="F883" s="15">
        <v>787</v>
      </c>
      <c r="G883" s="15">
        <v>3</v>
      </c>
      <c r="H883" s="15">
        <v>784</v>
      </c>
      <c r="I883" s="16">
        <v>26</v>
      </c>
      <c r="J883" s="292">
        <v>1994</v>
      </c>
      <c r="K883" s="286">
        <v>2001</v>
      </c>
      <c r="L883" s="286">
        <v>2004</v>
      </c>
      <c r="M883" s="286">
        <v>2009</v>
      </c>
      <c r="N883" s="286">
        <v>2011</v>
      </c>
      <c r="O883" s="283">
        <v>2012</v>
      </c>
    </row>
    <row r="884" spans="1:15" ht="12.75">
      <c r="A884" s="26">
        <v>1</v>
      </c>
      <c r="B884" s="258" t="s">
        <v>2723</v>
      </c>
      <c r="C884" s="14" t="s">
        <v>2655</v>
      </c>
      <c r="D884" s="15">
        <v>7</v>
      </c>
      <c r="E884" s="15">
        <v>67</v>
      </c>
      <c r="F884" s="15">
        <v>69</v>
      </c>
      <c r="G884" s="15"/>
      <c r="H884" s="15">
        <v>69</v>
      </c>
      <c r="I884" s="16">
        <v>18</v>
      </c>
      <c r="J884" s="292">
        <v>1995</v>
      </c>
      <c r="K884" s="286">
        <v>2000</v>
      </c>
      <c r="L884" s="286">
        <v>2004</v>
      </c>
      <c r="M884" s="286">
        <v>2010</v>
      </c>
      <c r="N884" s="286">
        <v>2011</v>
      </c>
      <c r="O884" s="283">
        <v>2012</v>
      </c>
    </row>
    <row r="885" spans="1:15" ht="12.75">
      <c r="A885" s="26">
        <v>1</v>
      </c>
      <c r="B885" s="258" t="s">
        <v>2724</v>
      </c>
      <c r="C885" s="14" t="s">
        <v>1983</v>
      </c>
      <c r="D885" s="15">
        <v>10</v>
      </c>
      <c r="E885" s="15">
        <v>124</v>
      </c>
      <c r="F885" s="15">
        <v>125</v>
      </c>
      <c r="G885" s="15"/>
      <c r="H885" s="15">
        <v>125</v>
      </c>
      <c r="I885" s="16">
        <v>6</v>
      </c>
      <c r="J885" s="292">
        <v>1992</v>
      </c>
      <c r="K885" s="286">
        <v>1998</v>
      </c>
      <c r="L885" s="286">
        <v>2003</v>
      </c>
      <c r="M885" s="286">
        <v>2009</v>
      </c>
      <c r="N885" s="286">
        <v>2011</v>
      </c>
      <c r="O885" s="283">
        <v>2012</v>
      </c>
    </row>
    <row r="886" spans="1:15" ht="12.75">
      <c r="A886" s="26">
        <v>1</v>
      </c>
      <c r="B886" s="258" t="s">
        <v>2725</v>
      </c>
      <c r="C886" s="14" t="s">
        <v>2726</v>
      </c>
      <c r="D886" s="15">
        <v>35</v>
      </c>
      <c r="E886" s="15">
        <v>868</v>
      </c>
      <c r="F886" s="15">
        <v>943</v>
      </c>
      <c r="G886" s="15"/>
      <c r="H886" s="15">
        <v>943</v>
      </c>
      <c r="I886" s="16">
        <v>74</v>
      </c>
      <c r="J886" s="292">
        <v>1994</v>
      </c>
      <c r="K886" s="286">
        <v>2001</v>
      </c>
      <c r="L886" s="286">
        <v>2003</v>
      </c>
      <c r="M886" s="286">
        <v>2009</v>
      </c>
      <c r="N886" s="286">
        <v>2011</v>
      </c>
      <c r="O886" s="283">
        <v>2012</v>
      </c>
    </row>
    <row r="887" spans="1:15" ht="12.75">
      <c r="A887" s="26">
        <v>1</v>
      </c>
      <c r="B887" s="258" t="s">
        <v>2018</v>
      </c>
      <c r="C887" s="14" t="s">
        <v>2001</v>
      </c>
      <c r="D887" s="15">
        <v>17</v>
      </c>
      <c r="E887" s="15">
        <v>357</v>
      </c>
      <c r="F887" s="15">
        <v>5776</v>
      </c>
      <c r="G887" s="15">
        <v>5422</v>
      </c>
      <c r="H887" s="15">
        <v>354</v>
      </c>
      <c r="I887" s="16">
        <v>105</v>
      </c>
      <c r="J887" s="292">
        <v>1996</v>
      </c>
      <c r="K887" s="286">
        <v>1999</v>
      </c>
      <c r="L887" s="286">
        <v>2004</v>
      </c>
      <c r="M887" s="286">
        <v>2009</v>
      </c>
      <c r="N887" s="286">
        <v>2011</v>
      </c>
      <c r="O887" s="283">
        <v>2012</v>
      </c>
    </row>
    <row r="888" spans="1:15" ht="12.75">
      <c r="A888" s="26">
        <v>1</v>
      </c>
      <c r="B888" s="258" t="s">
        <v>2727</v>
      </c>
      <c r="C888" s="14" t="s">
        <v>2728</v>
      </c>
      <c r="D888" s="15">
        <v>1</v>
      </c>
      <c r="E888" s="15">
        <v>42</v>
      </c>
      <c r="F888" s="15">
        <v>42</v>
      </c>
      <c r="G888" s="15"/>
      <c r="H888" s="15">
        <v>42</v>
      </c>
      <c r="I888" s="16">
        <v>9</v>
      </c>
      <c r="J888" s="292">
        <v>1992</v>
      </c>
      <c r="K888" s="286">
        <v>1999</v>
      </c>
      <c r="L888" s="286">
        <v>2004</v>
      </c>
      <c r="M888" s="286">
        <v>2010</v>
      </c>
      <c r="N888" s="286">
        <v>2011</v>
      </c>
      <c r="O888" s="283">
        <v>2012</v>
      </c>
    </row>
    <row r="889" spans="1:15" ht="12.75">
      <c r="A889" s="26">
        <v>1</v>
      </c>
      <c r="B889" s="258" t="s">
        <v>2019</v>
      </c>
      <c r="C889" s="14" t="s">
        <v>2020</v>
      </c>
      <c r="D889" s="15">
        <v>1</v>
      </c>
      <c r="E889" s="15">
        <v>13</v>
      </c>
      <c r="F889" s="15">
        <v>13</v>
      </c>
      <c r="G889" s="15"/>
      <c r="H889" s="15">
        <v>13</v>
      </c>
      <c r="I889" s="16">
        <v>1</v>
      </c>
      <c r="J889" s="292">
        <v>1992</v>
      </c>
      <c r="K889" s="286">
        <v>1999</v>
      </c>
      <c r="L889" s="286">
        <v>2004</v>
      </c>
      <c r="M889" s="286">
        <v>2009</v>
      </c>
      <c r="N889" s="286">
        <v>2011</v>
      </c>
      <c r="O889" s="283">
        <v>2012</v>
      </c>
    </row>
    <row r="890" spans="1:15" ht="12.75">
      <c r="A890" s="26">
        <v>11</v>
      </c>
      <c r="B890" s="258" t="s">
        <v>2021</v>
      </c>
      <c r="C890" s="14" t="s">
        <v>2022</v>
      </c>
      <c r="D890" s="15">
        <v>29</v>
      </c>
      <c r="E890" s="15">
        <v>478</v>
      </c>
      <c r="F890" s="15">
        <v>3622</v>
      </c>
      <c r="G890" s="15">
        <v>3166</v>
      </c>
      <c r="H890" s="15">
        <v>456</v>
      </c>
      <c r="I890" s="16">
        <v>51</v>
      </c>
      <c r="J890" s="292">
        <v>1992</v>
      </c>
      <c r="K890" s="286">
        <v>1999</v>
      </c>
      <c r="L890" s="286">
        <v>2003</v>
      </c>
      <c r="M890" s="286">
        <v>2009</v>
      </c>
      <c r="N890" s="286">
        <v>2011</v>
      </c>
      <c r="O890" s="283">
        <v>2012</v>
      </c>
    </row>
    <row r="891" spans="1:15" ht="12.75">
      <c r="A891" s="26">
        <v>11</v>
      </c>
      <c r="B891" s="258" t="s">
        <v>2023</v>
      </c>
      <c r="C891" s="14" t="s">
        <v>2024</v>
      </c>
      <c r="D891" s="15">
        <v>58</v>
      </c>
      <c r="E891" s="15">
        <v>1098</v>
      </c>
      <c r="F891" s="15">
        <v>13592</v>
      </c>
      <c r="G891" s="15">
        <v>12565</v>
      </c>
      <c r="H891" s="15">
        <v>1027</v>
      </c>
      <c r="I891" s="16">
        <v>135</v>
      </c>
      <c r="J891" s="292">
        <v>1994</v>
      </c>
      <c r="K891" s="286">
        <v>2000</v>
      </c>
      <c r="L891" s="286">
        <v>2003</v>
      </c>
      <c r="M891" s="286">
        <v>2009</v>
      </c>
      <c r="N891" s="286">
        <v>2011</v>
      </c>
      <c r="O891" s="283">
        <v>2012</v>
      </c>
    </row>
    <row r="892" spans="1:15" ht="12.75">
      <c r="A892" s="26">
        <v>11</v>
      </c>
      <c r="B892" s="258" t="s">
        <v>2025</v>
      </c>
      <c r="C892" s="14" t="s">
        <v>2026</v>
      </c>
      <c r="D892" s="15">
        <v>14</v>
      </c>
      <c r="E892" s="15">
        <v>268</v>
      </c>
      <c r="F892" s="15">
        <v>9385</v>
      </c>
      <c r="G892" s="15">
        <v>9139</v>
      </c>
      <c r="H892" s="15">
        <v>246</v>
      </c>
      <c r="I892" s="16">
        <v>266</v>
      </c>
      <c r="J892" s="292">
        <v>1994</v>
      </c>
      <c r="K892" s="286">
        <v>2000</v>
      </c>
      <c r="L892" s="286">
        <v>2003</v>
      </c>
      <c r="M892" s="286">
        <v>2009</v>
      </c>
      <c r="N892" s="286">
        <v>2011</v>
      </c>
      <c r="O892" s="283">
        <v>2012</v>
      </c>
    </row>
    <row r="893" spans="1:15" ht="12.75">
      <c r="A893" s="26">
        <v>11</v>
      </c>
      <c r="B893" s="258" t="s">
        <v>2027</v>
      </c>
      <c r="C893" s="14" t="s">
        <v>2028</v>
      </c>
      <c r="D893" s="15">
        <v>32</v>
      </c>
      <c r="E893" s="15">
        <v>448</v>
      </c>
      <c r="F893" s="15">
        <v>8748</v>
      </c>
      <c r="G893" s="15">
        <v>8449</v>
      </c>
      <c r="H893" s="15">
        <v>299</v>
      </c>
      <c r="I893" s="16">
        <v>58</v>
      </c>
      <c r="J893" s="292">
        <v>1994</v>
      </c>
      <c r="K893" s="286">
        <v>2000</v>
      </c>
      <c r="L893" s="286">
        <v>2003</v>
      </c>
      <c r="M893" s="286">
        <v>2009</v>
      </c>
      <c r="N893" s="286">
        <v>2011</v>
      </c>
      <c r="O893" s="283">
        <v>2012</v>
      </c>
    </row>
    <row r="894" spans="1:15" ht="12.75">
      <c r="A894" s="26">
        <v>11</v>
      </c>
      <c r="B894" s="258" t="s">
        <v>2029</v>
      </c>
      <c r="C894" s="14" t="s">
        <v>2030</v>
      </c>
      <c r="D894" s="15">
        <v>59</v>
      </c>
      <c r="E894" s="15">
        <v>1517</v>
      </c>
      <c r="F894" s="15">
        <v>6075</v>
      </c>
      <c r="G894" s="15">
        <v>4606</v>
      </c>
      <c r="H894" s="15">
        <v>1469</v>
      </c>
      <c r="I894" s="16">
        <v>84</v>
      </c>
      <c r="J894" s="292">
        <v>1992</v>
      </c>
      <c r="K894" s="286">
        <v>2000</v>
      </c>
      <c r="L894" s="286">
        <v>2003</v>
      </c>
      <c r="M894" s="286">
        <v>2009</v>
      </c>
      <c r="N894" s="286">
        <v>2011</v>
      </c>
      <c r="O894" s="283">
        <v>2012</v>
      </c>
    </row>
    <row r="895" spans="1:15" ht="12.75">
      <c r="A895" s="26">
        <v>11</v>
      </c>
      <c r="B895" s="258" t="s">
        <v>2031</v>
      </c>
      <c r="C895" s="14" t="s">
        <v>2032</v>
      </c>
      <c r="D895" s="15">
        <v>70</v>
      </c>
      <c r="E895" s="15">
        <v>1299</v>
      </c>
      <c r="F895" s="15">
        <v>9136</v>
      </c>
      <c r="G895" s="15">
        <v>7964</v>
      </c>
      <c r="H895" s="15">
        <v>1172</v>
      </c>
      <c r="I895" s="16">
        <v>153</v>
      </c>
      <c r="J895" s="292">
        <v>1992</v>
      </c>
      <c r="K895" s="286">
        <v>1999</v>
      </c>
      <c r="L895" s="286">
        <v>2004</v>
      </c>
      <c r="M895" s="286">
        <v>2010</v>
      </c>
      <c r="N895" s="286">
        <v>2011</v>
      </c>
      <c r="O895" s="283">
        <v>2012</v>
      </c>
    </row>
    <row r="896" spans="1:15" ht="12.75">
      <c r="A896" s="26">
        <v>11</v>
      </c>
      <c r="B896" s="258" t="s">
        <v>2033</v>
      </c>
      <c r="C896" s="14" t="s">
        <v>2034</v>
      </c>
      <c r="D896" s="15">
        <v>67</v>
      </c>
      <c r="E896" s="15">
        <v>1345</v>
      </c>
      <c r="F896" s="15">
        <v>2357</v>
      </c>
      <c r="G896" s="15">
        <v>1053</v>
      </c>
      <c r="H896" s="15">
        <v>1304</v>
      </c>
      <c r="I896" s="16">
        <v>86</v>
      </c>
      <c r="J896" s="292">
        <v>1993</v>
      </c>
      <c r="K896" s="286">
        <v>2001</v>
      </c>
      <c r="L896" s="286">
        <v>2004</v>
      </c>
      <c r="M896" s="286">
        <v>2010</v>
      </c>
      <c r="N896" s="286">
        <v>2011</v>
      </c>
      <c r="O896" s="283">
        <v>2012</v>
      </c>
    </row>
    <row r="897" spans="1:15" ht="12.75">
      <c r="A897" s="26">
        <v>11</v>
      </c>
      <c r="B897" s="258" t="s">
        <v>2035</v>
      </c>
      <c r="C897" s="14" t="s">
        <v>2036</v>
      </c>
      <c r="D897" s="15">
        <v>76</v>
      </c>
      <c r="E897" s="15">
        <v>1707</v>
      </c>
      <c r="F897" s="15">
        <v>2927</v>
      </c>
      <c r="G897" s="15">
        <v>1227</v>
      </c>
      <c r="H897" s="15">
        <v>1700</v>
      </c>
      <c r="I897" s="16">
        <v>143</v>
      </c>
      <c r="J897" s="292">
        <v>1995</v>
      </c>
      <c r="K897" s="286">
        <v>2000</v>
      </c>
      <c r="L897" s="286">
        <v>2003</v>
      </c>
      <c r="M897" s="286">
        <v>2009</v>
      </c>
      <c r="N897" s="286">
        <v>2011</v>
      </c>
      <c r="O897" s="283">
        <v>2012</v>
      </c>
    </row>
    <row r="898" spans="1:15" ht="12.75">
      <c r="A898" s="26">
        <v>11</v>
      </c>
      <c r="B898" s="258" t="s">
        <v>2037</v>
      </c>
      <c r="C898" s="14" t="s">
        <v>2038</v>
      </c>
      <c r="D898" s="15">
        <v>56</v>
      </c>
      <c r="E898" s="15">
        <v>1020</v>
      </c>
      <c r="F898" s="15">
        <v>1449</v>
      </c>
      <c r="G898" s="15">
        <v>474</v>
      </c>
      <c r="H898" s="15">
        <v>975</v>
      </c>
      <c r="I898" s="16">
        <v>17</v>
      </c>
      <c r="J898" s="292">
        <v>1994</v>
      </c>
      <c r="K898" s="286">
        <v>2000</v>
      </c>
      <c r="L898" s="286">
        <v>2003</v>
      </c>
      <c r="M898" s="286">
        <v>2009</v>
      </c>
      <c r="N898" s="286">
        <v>2011</v>
      </c>
      <c r="O898" s="283">
        <v>2012</v>
      </c>
    </row>
    <row r="899" spans="1:15" ht="12.75">
      <c r="A899" s="26">
        <v>11</v>
      </c>
      <c r="B899" s="258" t="s">
        <v>2039</v>
      </c>
      <c r="C899" s="14" t="s">
        <v>2040</v>
      </c>
      <c r="D899" s="15">
        <v>17</v>
      </c>
      <c r="E899" s="15">
        <v>160</v>
      </c>
      <c r="F899" s="15">
        <v>16651</v>
      </c>
      <c r="G899" s="15">
        <v>16532</v>
      </c>
      <c r="H899" s="15">
        <v>119</v>
      </c>
      <c r="I899" s="16">
        <v>112</v>
      </c>
      <c r="J899" s="292">
        <v>1994</v>
      </c>
      <c r="K899" s="286">
        <v>2001</v>
      </c>
      <c r="L899" s="286">
        <v>2003</v>
      </c>
      <c r="M899" s="286">
        <v>2009</v>
      </c>
      <c r="N899" s="286">
        <v>2011</v>
      </c>
      <c r="O899" s="283">
        <v>2012</v>
      </c>
    </row>
    <row r="900" spans="1:15" ht="12.75">
      <c r="A900" s="26">
        <v>11</v>
      </c>
      <c r="B900" s="258" t="s">
        <v>2041</v>
      </c>
      <c r="C900" s="14" t="s">
        <v>2042</v>
      </c>
      <c r="D900" s="15">
        <v>62</v>
      </c>
      <c r="E900" s="15">
        <v>1407</v>
      </c>
      <c r="F900" s="15">
        <v>12289</v>
      </c>
      <c r="G900" s="15">
        <v>11238</v>
      </c>
      <c r="H900" s="15">
        <v>1051</v>
      </c>
      <c r="I900" s="16">
        <v>111</v>
      </c>
      <c r="J900" s="292">
        <v>1994</v>
      </c>
      <c r="K900" s="286">
        <v>2000</v>
      </c>
      <c r="L900" s="286">
        <v>2003</v>
      </c>
      <c r="M900" s="286">
        <v>2009</v>
      </c>
      <c r="N900" s="286">
        <v>2011</v>
      </c>
      <c r="O900" s="283">
        <v>2012</v>
      </c>
    </row>
    <row r="901" spans="1:15" ht="12.75">
      <c r="A901" s="26">
        <v>11</v>
      </c>
      <c r="B901" s="258" t="s">
        <v>2043</v>
      </c>
      <c r="C901" s="14" t="s">
        <v>2044</v>
      </c>
      <c r="D901" s="15">
        <v>48</v>
      </c>
      <c r="E901" s="15">
        <v>367</v>
      </c>
      <c r="F901" s="15">
        <v>3288</v>
      </c>
      <c r="G901" s="15">
        <v>3007</v>
      </c>
      <c r="H901" s="15">
        <v>281</v>
      </c>
      <c r="I901" s="16">
        <v>121</v>
      </c>
      <c r="J901" s="292">
        <v>1994</v>
      </c>
      <c r="K901" s="286">
        <v>2000</v>
      </c>
      <c r="L901" s="286">
        <v>2003</v>
      </c>
      <c r="M901" s="286">
        <v>2009</v>
      </c>
      <c r="N901" s="286">
        <v>2011</v>
      </c>
      <c r="O901" s="283">
        <v>2012</v>
      </c>
    </row>
    <row r="902" spans="1:15" ht="12.75">
      <c r="A902" s="26">
        <v>11</v>
      </c>
      <c r="B902" s="258" t="s">
        <v>2045</v>
      </c>
      <c r="C902" s="14" t="s">
        <v>2046</v>
      </c>
      <c r="D902" s="15">
        <v>34</v>
      </c>
      <c r="E902" s="15">
        <v>506</v>
      </c>
      <c r="F902" s="15">
        <v>1378</v>
      </c>
      <c r="G902" s="15">
        <v>1066</v>
      </c>
      <c r="H902" s="15">
        <v>312</v>
      </c>
      <c r="I902" s="16">
        <v>70</v>
      </c>
      <c r="J902" s="292">
        <v>1994</v>
      </c>
      <c r="K902" s="286">
        <v>2000</v>
      </c>
      <c r="L902" s="286">
        <v>2004</v>
      </c>
      <c r="M902" s="286">
        <v>2009</v>
      </c>
      <c r="N902" s="286">
        <v>2011</v>
      </c>
      <c r="O902" s="283">
        <v>2012</v>
      </c>
    </row>
    <row r="903" spans="1:15" ht="12.75">
      <c r="A903" s="26">
        <v>11</v>
      </c>
      <c r="B903" s="258" t="s">
        <v>2047</v>
      </c>
      <c r="C903" s="14" t="s">
        <v>2048</v>
      </c>
      <c r="D903" s="15">
        <v>36</v>
      </c>
      <c r="E903" s="15">
        <v>660</v>
      </c>
      <c r="F903" s="15">
        <v>8873</v>
      </c>
      <c r="G903" s="15">
        <v>8303</v>
      </c>
      <c r="H903" s="15">
        <v>570</v>
      </c>
      <c r="I903" s="16">
        <v>241</v>
      </c>
      <c r="J903" s="292">
        <v>1992</v>
      </c>
      <c r="K903" s="286">
        <v>2000</v>
      </c>
      <c r="L903" s="286">
        <v>2004</v>
      </c>
      <c r="M903" s="286">
        <v>2009</v>
      </c>
      <c r="N903" s="286">
        <v>2011</v>
      </c>
      <c r="O903" s="283">
        <v>2012</v>
      </c>
    </row>
    <row r="904" spans="1:15" ht="12.75">
      <c r="A904" s="26">
        <v>11</v>
      </c>
      <c r="B904" s="258" t="s">
        <v>2049</v>
      </c>
      <c r="C904" s="14" t="s">
        <v>2050</v>
      </c>
      <c r="D904" s="15">
        <v>26</v>
      </c>
      <c r="E904" s="15">
        <v>237</v>
      </c>
      <c r="F904" s="15">
        <v>8948</v>
      </c>
      <c r="G904" s="15">
        <v>8773</v>
      </c>
      <c r="H904" s="15">
        <v>175</v>
      </c>
      <c r="I904" s="16">
        <v>198</v>
      </c>
      <c r="J904" s="292">
        <v>1992</v>
      </c>
      <c r="K904" s="286">
        <v>1999</v>
      </c>
      <c r="L904" s="286">
        <v>2004</v>
      </c>
      <c r="M904" s="286">
        <v>2010</v>
      </c>
      <c r="N904" s="286">
        <v>2011</v>
      </c>
      <c r="O904" s="283">
        <v>2012</v>
      </c>
    </row>
    <row r="905" spans="1:15" ht="12.75">
      <c r="A905" s="26">
        <v>11</v>
      </c>
      <c r="B905" s="258" t="s">
        <v>2051</v>
      </c>
      <c r="C905" s="14" t="s">
        <v>2052</v>
      </c>
      <c r="D905" s="15">
        <v>45</v>
      </c>
      <c r="E905" s="15">
        <v>682</v>
      </c>
      <c r="F905" s="15">
        <v>6382</v>
      </c>
      <c r="G905" s="15">
        <v>5746</v>
      </c>
      <c r="H905" s="15">
        <v>636</v>
      </c>
      <c r="I905" s="16">
        <v>203</v>
      </c>
      <c r="J905" s="292">
        <v>1995</v>
      </c>
      <c r="K905" s="286">
        <v>2001</v>
      </c>
      <c r="L905" s="286">
        <v>2003</v>
      </c>
      <c r="M905" s="286">
        <v>2009</v>
      </c>
      <c r="N905" s="286">
        <v>2011</v>
      </c>
      <c r="O905" s="283">
        <v>2012</v>
      </c>
    </row>
    <row r="906" spans="1:15" ht="12.75">
      <c r="A906" s="26">
        <v>11</v>
      </c>
      <c r="B906" s="258" t="s">
        <v>2053</v>
      </c>
      <c r="C906" s="14" t="s">
        <v>2054</v>
      </c>
      <c r="D906" s="15">
        <v>80</v>
      </c>
      <c r="E906" s="15">
        <v>1809</v>
      </c>
      <c r="F906" s="15">
        <v>9245</v>
      </c>
      <c r="G906" s="15">
        <v>7432</v>
      </c>
      <c r="H906" s="15">
        <v>1813</v>
      </c>
      <c r="I906" s="16">
        <v>148</v>
      </c>
      <c r="J906" s="292">
        <v>1992</v>
      </c>
      <c r="K906" s="286">
        <v>2000</v>
      </c>
      <c r="L906" s="286">
        <v>2003</v>
      </c>
      <c r="M906" s="286">
        <v>2009</v>
      </c>
      <c r="N906" s="286">
        <v>2011</v>
      </c>
      <c r="O906" s="283">
        <v>2012</v>
      </c>
    </row>
    <row r="907" spans="1:15" ht="12.75">
      <c r="A907" s="26">
        <v>11</v>
      </c>
      <c r="B907" s="258" t="s">
        <v>2055</v>
      </c>
      <c r="C907" s="14" t="s">
        <v>2056</v>
      </c>
      <c r="D907" s="15">
        <v>66</v>
      </c>
      <c r="E907" s="15">
        <v>1321</v>
      </c>
      <c r="F907" s="15">
        <v>10922</v>
      </c>
      <c r="G907" s="15">
        <v>9919</v>
      </c>
      <c r="H907" s="15">
        <v>1003</v>
      </c>
      <c r="I907" s="16">
        <v>67</v>
      </c>
      <c r="J907" s="292">
        <v>1993</v>
      </c>
      <c r="K907" s="286">
        <v>2000</v>
      </c>
      <c r="L907" s="286">
        <v>2004</v>
      </c>
      <c r="M907" s="286">
        <v>2010</v>
      </c>
      <c r="N907" s="286">
        <v>2011</v>
      </c>
      <c r="O907" s="283">
        <v>2012</v>
      </c>
    </row>
    <row r="908" spans="1:15" ht="12.75">
      <c r="A908" s="26">
        <v>11</v>
      </c>
      <c r="B908" s="258" t="s">
        <v>2057</v>
      </c>
      <c r="C908" s="14" t="s">
        <v>430</v>
      </c>
      <c r="D908" s="15">
        <v>13</v>
      </c>
      <c r="E908" s="15">
        <v>92</v>
      </c>
      <c r="F908" s="15">
        <v>3844</v>
      </c>
      <c r="G908" s="15">
        <v>3781</v>
      </c>
      <c r="H908" s="15">
        <v>63</v>
      </c>
      <c r="I908" s="16">
        <v>60</v>
      </c>
      <c r="J908" s="292">
        <v>1992</v>
      </c>
      <c r="K908" s="286">
        <v>1998</v>
      </c>
      <c r="L908" s="286">
        <v>2003</v>
      </c>
      <c r="M908" s="286">
        <v>2009</v>
      </c>
      <c r="N908" s="286">
        <v>2011</v>
      </c>
      <c r="O908" s="283">
        <v>2012</v>
      </c>
    </row>
    <row r="909" spans="1:15" ht="12.75">
      <c r="A909" s="26">
        <v>11</v>
      </c>
      <c r="B909" s="258" t="s">
        <v>2058</v>
      </c>
      <c r="C909" s="14" t="s">
        <v>2059</v>
      </c>
      <c r="D909" s="15">
        <v>51</v>
      </c>
      <c r="E909" s="15">
        <v>1091</v>
      </c>
      <c r="F909" s="15">
        <v>5400</v>
      </c>
      <c r="G909" s="15">
        <v>4334</v>
      </c>
      <c r="H909" s="15">
        <v>1066</v>
      </c>
      <c r="I909" s="16">
        <v>490</v>
      </c>
      <c r="J909" s="292">
        <v>1992</v>
      </c>
      <c r="K909" s="286">
        <v>1999</v>
      </c>
      <c r="L909" s="286">
        <v>2004</v>
      </c>
      <c r="M909" s="286">
        <v>2010</v>
      </c>
      <c r="N909" s="286">
        <v>2011</v>
      </c>
      <c r="O909" s="283">
        <v>2012</v>
      </c>
    </row>
    <row r="910" spans="1:15" ht="12.75">
      <c r="A910" s="26">
        <v>11</v>
      </c>
      <c r="B910" s="258" t="s">
        <v>2060</v>
      </c>
      <c r="C910" s="14" t="s">
        <v>2061</v>
      </c>
      <c r="D910" s="15">
        <v>30</v>
      </c>
      <c r="E910" s="15">
        <v>456</v>
      </c>
      <c r="F910" s="15">
        <v>4664</v>
      </c>
      <c r="G910" s="15">
        <v>4235</v>
      </c>
      <c r="H910" s="15">
        <v>429</v>
      </c>
      <c r="I910" s="16">
        <v>89</v>
      </c>
      <c r="J910" s="292">
        <v>1992</v>
      </c>
      <c r="K910" s="286">
        <v>1999</v>
      </c>
      <c r="L910" s="286">
        <v>2003</v>
      </c>
      <c r="M910" s="286">
        <v>2009</v>
      </c>
      <c r="N910" s="286">
        <v>2011</v>
      </c>
      <c r="O910" s="283">
        <v>2012</v>
      </c>
    </row>
    <row r="911" spans="1:15" ht="12.75">
      <c r="A911" s="26">
        <v>11</v>
      </c>
      <c r="B911" s="258" t="s">
        <v>2062</v>
      </c>
      <c r="C911" s="14" t="s">
        <v>2063</v>
      </c>
      <c r="D911" s="15">
        <v>32</v>
      </c>
      <c r="E911" s="15">
        <v>515</v>
      </c>
      <c r="F911" s="15">
        <v>1866</v>
      </c>
      <c r="G911" s="15">
        <v>1428</v>
      </c>
      <c r="H911" s="15">
        <v>438</v>
      </c>
      <c r="I911" s="16">
        <v>52</v>
      </c>
      <c r="J911" s="292">
        <v>1993</v>
      </c>
      <c r="K911" s="286">
        <v>2001</v>
      </c>
      <c r="L911" s="286">
        <v>2005</v>
      </c>
      <c r="M911" s="286">
        <v>2010</v>
      </c>
      <c r="N911" s="286">
        <v>2011</v>
      </c>
      <c r="O911" s="283">
        <v>2012</v>
      </c>
    </row>
    <row r="912" spans="1:15" ht="12.75">
      <c r="A912" s="26">
        <v>11</v>
      </c>
      <c r="B912" s="258" t="s">
        <v>2064</v>
      </c>
      <c r="C912" s="14" t="s">
        <v>2065</v>
      </c>
      <c r="D912" s="15">
        <v>40</v>
      </c>
      <c r="E912" s="15">
        <v>499</v>
      </c>
      <c r="F912" s="15">
        <v>1513</v>
      </c>
      <c r="G912" s="15">
        <v>1153</v>
      </c>
      <c r="H912" s="15">
        <v>360</v>
      </c>
      <c r="I912" s="16">
        <v>59</v>
      </c>
      <c r="J912" s="292">
        <v>1993</v>
      </c>
      <c r="K912" s="286">
        <v>2001</v>
      </c>
      <c r="L912" s="286">
        <v>2005</v>
      </c>
      <c r="M912" s="286">
        <v>2010</v>
      </c>
      <c r="N912" s="286">
        <v>2011</v>
      </c>
      <c r="O912" s="283">
        <v>2012</v>
      </c>
    </row>
    <row r="913" spans="1:15" ht="12.75">
      <c r="A913" s="26">
        <v>11</v>
      </c>
      <c r="B913" s="258" t="s">
        <v>2066</v>
      </c>
      <c r="C913" s="14" t="s">
        <v>2067</v>
      </c>
      <c r="D913" s="15">
        <v>59</v>
      </c>
      <c r="E913" s="15">
        <v>734</v>
      </c>
      <c r="F913" s="15">
        <v>7456</v>
      </c>
      <c r="G913" s="15">
        <v>6969</v>
      </c>
      <c r="H913" s="15">
        <v>487</v>
      </c>
      <c r="I913" s="16">
        <v>142</v>
      </c>
      <c r="J913" s="292">
        <v>1993</v>
      </c>
      <c r="K913" s="286">
        <v>2001</v>
      </c>
      <c r="L913" s="286">
        <v>2005</v>
      </c>
      <c r="M913" s="286">
        <v>2010</v>
      </c>
      <c r="N913" s="286">
        <v>2011</v>
      </c>
      <c r="O913" s="283">
        <v>2012</v>
      </c>
    </row>
    <row r="914" spans="1:15" ht="12.75">
      <c r="A914" s="26">
        <v>11</v>
      </c>
      <c r="B914" s="258" t="s">
        <v>2068</v>
      </c>
      <c r="C914" s="14" t="s">
        <v>2069</v>
      </c>
      <c r="D914" s="15">
        <v>21</v>
      </c>
      <c r="E914" s="15">
        <v>376</v>
      </c>
      <c r="F914" s="15">
        <v>3621</v>
      </c>
      <c r="G914" s="15">
        <v>3363</v>
      </c>
      <c r="H914" s="15">
        <v>258</v>
      </c>
      <c r="I914" s="16">
        <v>31</v>
      </c>
      <c r="J914" s="292">
        <v>1993</v>
      </c>
      <c r="K914" s="286">
        <v>2001</v>
      </c>
      <c r="L914" s="286">
        <v>2005</v>
      </c>
      <c r="M914" s="286">
        <v>2010</v>
      </c>
      <c r="N914" s="286">
        <v>2011</v>
      </c>
      <c r="O914" s="283">
        <v>2012</v>
      </c>
    </row>
    <row r="915" spans="1:15" ht="12.75">
      <c r="A915" s="26">
        <v>11</v>
      </c>
      <c r="B915" s="258" t="s">
        <v>2070</v>
      </c>
      <c r="C915" s="14" t="s">
        <v>2071</v>
      </c>
      <c r="D915" s="15">
        <v>60</v>
      </c>
      <c r="E915" s="15">
        <v>952</v>
      </c>
      <c r="F915" s="15">
        <v>3652</v>
      </c>
      <c r="G915" s="15">
        <v>2801</v>
      </c>
      <c r="H915" s="15">
        <v>851</v>
      </c>
      <c r="I915" s="16">
        <v>89</v>
      </c>
      <c r="J915" s="292">
        <v>1993</v>
      </c>
      <c r="K915" s="286">
        <v>2001</v>
      </c>
      <c r="L915" s="286">
        <v>2005</v>
      </c>
      <c r="M915" s="286">
        <v>2010</v>
      </c>
      <c r="N915" s="286">
        <v>2011</v>
      </c>
      <c r="O915" s="283">
        <v>2012</v>
      </c>
    </row>
    <row r="916" spans="1:15" ht="12.75">
      <c r="A916" s="26">
        <v>11</v>
      </c>
      <c r="B916" s="258" t="s">
        <v>2072</v>
      </c>
      <c r="C916" s="14" t="s">
        <v>2073</v>
      </c>
      <c r="D916" s="15">
        <v>20</v>
      </c>
      <c r="E916" s="15">
        <v>293</v>
      </c>
      <c r="F916" s="15">
        <v>3105</v>
      </c>
      <c r="G916" s="15">
        <v>2841</v>
      </c>
      <c r="H916" s="15">
        <v>264</v>
      </c>
      <c r="I916" s="16">
        <v>29</v>
      </c>
      <c r="J916" s="292">
        <v>1993</v>
      </c>
      <c r="K916" s="286">
        <v>2001</v>
      </c>
      <c r="L916" s="286">
        <v>2005</v>
      </c>
      <c r="M916" s="286">
        <v>2010</v>
      </c>
      <c r="N916" s="286">
        <v>2011</v>
      </c>
      <c r="O916" s="283">
        <v>2012</v>
      </c>
    </row>
    <row r="917" spans="1:15" ht="12.75">
      <c r="A917" s="26">
        <v>11</v>
      </c>
      <c r="B917" s="258" t="s">
        <v>2074</v>
      </c>
      <c r="C917" s="14" t="s">
        <v>2075</v>
      </c>
      <c r="D917" s="15">
        <v>23</v>
      </c>
      <c r="E917" s="15">
        <v>270</v>
      </c>
      <c r="F917" s="15">
        <v>13239</v>
      </c>
      <c r="G917" s="15">
        <v>13001</v>
      </c>
      <c r="H917" s="15">
        <v>238</v>
      </c>
      <c r="I917" s="16">
        <v>164</v>
      </c>
      <c r="J917" s="292">
        <v>1996</v>
      </c>
      <c r="K917" s="286">
        <v>2001</v>
      </c>
      <c r="L917" s="286">
        <v>2004</v>
      </c>
      <c r="M917" s="286">
        <v>2010</v>
      </c>
      <c r="N917" s="286">
        <v>2011</v>
      </c>
      <c r="O917" s="283">
        <v>2012</v>
      </c>
    </row>
    <row r="918" spans="1:15" ht="12.75">
      <c r="A918" s="26">
        <v>11</v>
      </c>
      <c r="B918" s="258" t="s">
        <v>2076</v>
      </c>
      <c r="C918" s="14" t="s">
        <v>2077</v>
      </c>
      <c r="D918" s="15">
        <v>97</v>
      </c>
      <c r="E918" s="15">
        <v>1751</v>
      </c>
      <c r="F918" s="15">
        <v>2692</v>
      </c>
      <c r="G918" s="15">
        <v>1837</v>
      </c>
      <c r="H918" s="15">
        <v>855</v>
      </c>
      <c r="I918" s="16">
        <v>151</v>
      </c>
      <c r="J918" s="292">
        <v>1996</v>
      </c>
      <c r="K918" s="286">
        <v>2001</v>
      </c>
      <c r="L918" s="286">
        <v>2004</v>
      </c>
      <c r="M918" s="286">
        <v>2010</v>
      </c>
      <c r="N918" s="286">
        <v>2011</v>
      </c>
      <c r="O918" s="283">
        <v>2012</v>
      </c>
    </row>
    <row r="919" spans="1:15" ht="12.75">
      <c r="A919" s="26">
        <v>11</v>
      </c>
      <c r="B919" s="258" t="s">
        <v>2078</v>
      </c>
      <c r="C919" s="14" t="s">
        <v>2079</v>
      </c>
      <c r="D919" s="15">
        <v>56</v>
      </c>
      <c r="E919" s="15">
        <v>978</v>
      </c>
      <c r="F919" s="15">
        <v>3809</v>
      </c>
      <c r="G919" s="15">
        <v>2877</v>
      </c>
      <c r="H919" s="15">
        <v>932</v>
      </c>
      <c r="I919" s="16">
        <v>46</v>
      </c>
      <c r="J919" s="292">
        <v>1993</v>
      </c>
      <c r="K919" s="286">
        <v>2000</v>
      </c>
      <c r="L919" s="286">
        <v>2004</v>
      </c>
      <c r="M919" s="286">
        <v>2010</v>
      </c>
      <c r="N919" s="286">
        <v>2011</v>
      </c>
      <c r="O919" s="283">
        <v>2012</v>
      </c>
    </row>
    <row r="920" spans="1:15" ht="12.75">
      <c r="A920" s="26">
        <v>11</v>
      </c>
      <c r="B920" s="258" t="s">
        <v>2080</v>
      </c>
      <c r="C920" s="14" t="s">
        <v>2081</v>
      </c>
      <c r="D920" s="15">
        <v>16</v>
      </c>
      <c r="E920" s="15">
        <v>102</v>
      </c>
      <c r="F920" s="15">
        <v>5435</v>
      </c>
      <c r="G920" s="15">
        <v>5366</v>
      </c>
      <c r="H920" s="15">
        <v>69</v>
      </c>
      <c r="I920" s="16">
        <v>62</v>
      </c>
      <c r="J920" s="292">
        <v>1998</v>
      </c>
      <c r="K920" s="286">
        <v>2003</v>
      </c>
      <c r="L920" s="286">
        <v>2009</v>
      </c>
      <c r="M920" s="286">
        <v>2011</v>
      </c>
      <c r="N920" s="285">
        <v>2012</v>
      </c>
      <c r="O920" s="281"/>
    </row>
    <row r="921" spans="1:15" ht="12.75">
      <c r="A921" s="26">
        <v>11</v>
      </c>
      <c r="B921" s="258" t="s">
        <v>2082</v>
      </c>
      <c r="C921" s="14" t="s">
        <v>2083</v>
      </c>
      <c r="D921" s="15">
        <v>10</v>
      </c>
      <c r="E921" s="15">
        <v>133</v>
      </c>
      <c r="F921" s="15">
        <v>141</v>
      </c>
      <c r="G921" s="15"/>
      <c r="H921" s="15">
        <v>141</v>
      </c>
      <c r="I921" s="16">
        <v>20</v>
      </c>
      <c r="J921" s="292">
        <v>1997</v>
      </c>
      <c r="K921" s="286">
        <v>2002</v>
      </c>
      <c r="L921" s="286">
        <v>2006</v>
      </c>
      <c r="M921" s="286">
        <v>2010</v>
      </c>
      <c r="N921" s="286">
        <v>2011</v>
      </c>
      <c r="O921" s="283">
        <v>2012</v>
      </c>
    </row>
    <row r="922" spans="1:15" ht="12.75">
      <c r="A922" s="26">
        <v>11</v>
      </c>
      <c r="B922" s="258" t="s">
        <v>2084</v>
      </c>
      <c r="C922" s="14" t="s">
        <v>2085</v>
      </c>
      <c r="D922" s="15">
        <v>30</v>
      </c>
      <c r="E922" s="15">
        <v>343</v>
      </c>
      <c r="F922" s="15">
        <v>13570</v>
      </c>
      <c r="G922" s="15">
        <v>13277</v>
      </c>
      <c r="H922" s="15">
        <v>293</v>
      </c>
      <c r="I922" s="16">
        <v>87</v>
      </c>
      <c r="J922" s="292">
        <v>1996</v>
      </c>
      <c r="K922" s="286">
        <v>2001</v>
      </c>
      <c r="L922" s="286">
        <v>2004</v>
      </c>
      <c r="M922" s="286">
        <v>2010</v>
      </c>
      <c r="N922" s="286">
        <v>2011</v>
      </c>
      <c r="O922" s="283">
        <v>2012</v>
      </c>
    </row>
    <row r="923" spans="1:15" ht="12.75">
      <c r="A923" s="26">
        <v>11</v>
      </c>
      <c r="B923" s="258" t="s">
        <v>2086</v>
      </c>
      <c r="C923" s="14" t="s">
        <v>2087</v>
      </c>
      <c r="D923" s="15">
        <v>2</v>
      </c>
      <c r="E923" s="15">
        <v>27</v>
      </c>
      <c r="F923" s="15">
        <v>27</v>
      </c>
      <c r="G923" s="15"/>
      <c r="H923" s="15">
        <v>27</v>
      </c>
      <c r="I923" s="16">
        <v>22</v>
      </c>
      <c r="J923" s="292">
        <v>1995</v>
      </c>
      <c r="K923" s="286">
        <v>2001</v>
      </c>
      <c r="L923" s="286">
        <v>2004</v>
      </c>
      <c r="M923" s="286">
        <v>2010</v>
      </c>
      <c r="N923" s="286">
        <v>2011</v>
      </c>
      <c r="O923" s="283">
        <v>2012</v>
      </c>
    </row>
    <row r="924" spans="1:15" ht="12.75">
      <c r="A924" s="26">
        <v>11</v>
      </c>
      <c r="B924" s="258" t="s">
        <v>2088</v>
      </c>
      <c r="C924" s="14" t="s">
        <v>2089</v>
      </c>
      <c r="D924" s="15">
        <v>34</v>
      </c>
      <c r="E924" s="15">
        <v>492</v>
      </c>
      <c r="F924" s="15">
        <v>10618</v>
      </c>
      <c r="G924" s="15">
        <v>10182</v>
      </c>
      <c r="H924" s="15">
        <v>436</v>
      </c>
      <c r="I924" s="16">
        <v>447</v>
      </c>
      <c r="J924" s="292">
        <v>1996</v>
      </c>
      <c r="K924" s="286">
        <v>2001</v>
      </c>
      <c r="L924" s="286">
        <v>2004</v>
      </c>
      <c r="M924" s="286">
        <v>2010</v>
      </c>
      <c r="N924" s="286">
        <v>2011</v>
      </c>
      <c r="O924" s="283">
        <v>2012</v>
      </c>
    </row>
    <row r="925" spans="1:15" ht="12.75">
      <c r="A925" s="26">
        <v>11</v>
      </c>
      <c r="B925" s="258" t="s">
        <v>2090</v>
      </c>
      <c r="C925" s="14" t="s">
        <v>2091</v>
      </c>
      <c r="D925" s="15">
        <v>41</v>
      </c>
      <c r="E925" s="15">
        <v>379</v>
      </c>
      <c r="F925" s="15">
        <v>2545</v>
      </c>
      <c r="G925" s="15">
        <v>2198</v>
      </c>
      <c r="H925" s="15">
        <v>347</v>
      </c>
      <c r="I925" s="16">
        <v>337</v>
      </c>
      <c r="J925" s="292">
        <v>1997</v>
      </c>
      <c r="K925" s="286">
        <v>2002</v>
      </c>
      <c r="L925" s="286">
        <v>2006</v>
      </c>
      <c r="M925" s="286">
        <v>2010</v>
      </c>
      <c r="N925" s="286">
        <v>2011</v>
      </c>
      <c r="O925" s="283">
        <v>2012</v>
      </c>
    </row>
    <row r="926" spans="1:15" ht="12.75">
      <c r="A926" s="26">
        <v>11</v>
      </c>
      <c r="B926" s="258" t="s">
        <v>2092</v>
      </c>
      <c r="C926" s="14" t="s">
        <v>2093</v>
      </c>
      <c r="D926" s="15">
        <v>1</v>
      </c>
      <c r="E926" s="15">
        <v>1</v>
      </c>
      <c r="F926" s="15">
        <v>1</v>
      </c>
      <c r="G926" s="15"/>
      <c r="H926" s="15">
        <v>1</v>
      </c>
      <c r="I926" s="16"/>
      <c r="J926" s="292">
        <v>1996</v>
      </c>
      <c r="K926" s="286">
        <v>2002</v>
      </c>
      <c r="L926" s="286">
        <v>2006</v>
      </c>
      <c r="M926" s="286">
        <v>2010</v>
      </c>
      <c r="N926" s="286">
        <v>2011</v>
      </c>
      <c r="O926" s="283">
        <v>2012</v>
      </c>
    </row>
    <row r="927" spans="1:15" ht="12.75">
      <c r="A927" s="26">
        <v>11</v>
      </c>
      <c r="B927" s="258" t="s">
        <v>2094</v>
      </c>
      <c r="C927" s="14" t="s">
        <v>2095</v>
      </c>
      <c r="D927" s="15">
        <v>1</v>
      </c>
      <c r="E927" s="15">
        <v>5</v>
      </c>
      <c r="F927" s="15">
        <v>5</v>
      </c>
      <c r="G927" s="15"/>
      <c r="H927" s="15">
        <v>5</v>
      </c>
      <c r="I927" s="16">
        <v>4</v>
      </c>
      <c r="J927" s="292">
        <v>1997</v>
      </c>
      <c r="K927" s="286">
        <v>2002</v>
      </c>
      <c r="L927" s="286">
        <v>2006</v>
      </c>
      <c r="M927" s="286">
        <v>2010</v>
      </c>
      <c r="N927" s="286">
        <v>2011</v>
      </c>
      <c r="O927" s="283">
        <v>2012</v>
      </c>
    </row>
    <row r="928" spans="1:15" ht="12.75">
      <c r="A928" s="26">
        <v>11</v>
      </c>
      <c r="B928" s="258" t="s">
        <v>2096</v>
      </c>
      <c r="C928" s="14" t="s">
        <v>2097</v>
      </c>
      <c r="D928" s="15">
        <v>1</v>
      </c>
      <c r="E928" s="15">
        <v>1</v>
      </c>
      <c r="F928" s="15">
        <v>1</v>
      </c>
      <c r="G928" s="15"/>
      <c r="H928" s="15">
        <v>1</v>
      </c>
      <c r="I928" s="16"/>
      <c r="J928" s="292">
        <v>1998</v>
      </c>
      <c r="K928" s="286">
        <v>2003</v>
      </c>
      <c r="L928" s="286">
        <v>2009</v>
      </c>
      <c r="M928" s="286">
        <v>2011</v>
      </c>
      <c r="N928" s="285">
        <v>2012</v>
      </c>
      <c r="O928" s="281"/>
    </row>
    <row r="929" spans="1:15" ht="12.75">
      <c r="A929" s="26">
        <v>11</v>
      </c>
      <c r="B929" s="258" t="s">
        <v>2098</v>
      </c>
      <c r="C929" s="14" t="s">
        <v>16</v>
      </c>
      <c r="D929" s="15">
        <v>1</v>
      </c>
      <c r="E929" s="15">
        <v>1</v>
      </c>
      <c r="F929" s="15">
        <v>1</v>
      </c>
      <c r="G929" s="15"/>
      <c r="H929" s="15">
        <v>1</v>
      </c>
      <c r="I929" s="16"/>
      <c r="J929" s="292">
        <v>1997</v>
      </c>
      <c r="K929" s="286">
        <v>2002</v>
      </c>
      <c r="L929" s="286">
        <v>2006</v>
      </c>
      <c r="M929" s="286">
        <v>2010</v>
      </c>
      <c r="N929" s="286">
        <v>2011</v>
      </c>
      <c r="O929" s="283">
        <v>2012</v>
      </c>
    </row>
    <row r="930" spans="1:15" ht="12.75">
      <c r="A930" s="26">
        <v>11</v>
      </c>
      <c r="B930" s="258" t="s">
        <v>2099</v>
      </c>
      <c r="C930" s="14" t="s">
        <v>2100</v>
      </c>
      <c r="D930" s="15">
        <v>1</v>
      </c>
      <c r="E930" s="15">
        <v>1</v>
      </c>
      <c r="F930" s="15">
        <v>1</v>
      </c>
      <c r="G930" s="15"/>
      <c r="H930" s="15">
        <v>1</v>
      </c>
      <c r="I930" s="16"/>
      <c r="J930" s="292">
        <v>1998</v>
      </c>
      <c r="K930" s="286">
        <v>2003</v>
      </c>
      <c r="L930" s="286">
        <v>2009</v>
      </c>
      <c r="M930" s="286">
        <v>2011</v>
      </c>
      <c r="N930" s="285">
        <v>2012</v>
      </c>
      <c r="O930" s="281"/>
    </row>
    <row r="931" spans="1:15" ht="12.75">
      <c r="A931" s="26">
        <v>11</v>
      </c>
      <c r="B931" s="258" t="s">
        <v>2101</v>
      </c>
      <c r="C931" s="14" t="s">
        <v>2102</v>
      </c>
      <c r="D931" s="15">
        <v>45</v>
      </c>
      <c r="E931" s="15">
        <v>1167</v>
      </c>
      <c r="F931" s="15">
        <v>2039</v>
      </c>
      <c r="G931" s="15">
        <v>852</v>
      </c>
      <c r="H931" s="15">
        <v>1187</v>
      </c>
      <c r="I931" s="16">
        <v>71</v>
      </c>
      <c r="J931" s="292">
        <v>1997</v>
      </c>
      <c r="K931" s="286">
        <v>2003</v>
      </c>
      <c r="L931" s="286">
        <v>2009</v>
      </c>
      <c r="M931" s="286">
        <v>2011</v>
      </c>
      <c r="N931" s="285">
        <v>2012</v>
      </c>
      <c r="O931" s="281"/>
    </row>
    <row r="932" spans="1:15" ht="12.75">
      <c r="A932" s="26">
        <v>11</v>
      </c>
      <c r="B932" s="258" t="s">
        <v>2103</v>
      </c>
      <c r="C932" s="14" t="s">
        <v>2104</v>
      </c>
      <c r="D932" s="15">
        <v>54</v>
      </c>
      <c r="E932" s="15">
        <v>1492</v>
      </c>
      <c r="F932" s="15">
        <v>1753</v>
      </c>
      <c r="G932" s="15">
        <v>263</v>
      </c>
      <c r="H932" s="15">
        <v>1490</v>
      </c>
      <c r="I932" s="16">
        <v>20</v>
      </c>
      <c r="J932" s="292">
        <v>1997</v>
      </c>
      <c r="K932" s="286">
        <v>2002</v>
      </c>
      <c r="L932" s="286">
        <v>2006</v>
      </c>
      <c r="M932" s="286">
        <v>2010</v>
      </c>
      <c r="N932" s="286">
        <v>2011</v>
      </c>
      <c r="O932" s="283">
        <v>2012</v>
      </c>
    </row>
    <row r="933" spans="1:15" ht="12.75">
      <c r="A933" s="26">
        <v>11</v>
      </c>
      <c r="B933" s="258" t="s">
        <v>2105</v>
      </c>
      <c r="C933" s="14" t="s">
        <v>2106</v>
      </c>
      <c r="D933" s="15">
        <v>55</v>
      </c>
      <c r="E933" s="15">
        <v>1845</v>
      </c>
      <c r="F933" s="15">
        <v>2624</v>
      </c>
      <c r="G933" s="15">
        <v>900</v>
      </c>
      <c r="H933" s="15">
        <v>1724</v>
      </c>
      <c r="I933" s="16">
        <v>75</v>
      </c>
      <c r="J933" s="292">
        <v>1996</v>
      </c>
      <c r="K933" s="286">
        <v>2001</v>
      </c>
      <c r="L933" s="286">
        <v>2004</v>
      </c>
      <c r="M933" s="286">
        <v>2010</v>
      </c>
      <c r="N933" s="286">
        <v>2011</v>
      </c>
      <c r="O933" s="283">
        <v>2012</v>
      </c>
    </row>
    <row r="934" spans="1:15" ht="12.75">
      <c r="A934" s="26">
        <v>11</v>
      </c>
      <c r="B934" s="258" t="s">
        <v>2107</v>
      </c>
      <c r="C934" s="14" t="s">
        <v>2108</v>
      </c>
      <c r="D934" s="15">
        <v>54</v>
      </c>
      <c r="E934" s="15">
        <v>1807</v>
      </c>
      <c r="F934" s="15">
        <v>1855</v>
      </c>
      <c r="G934" s="15">
        <v>32</v>
      </c>
      <c r="H934" s="15">
        <v>1823</v>
      </c>
      <c r="I934" s="16">
        <v>28</v>
      </c>
      <c r="J934" s="292">
        <v>2000</v>
      </c>
      <c r="K934" s="286">
        <v>2004</v>
      </c>
      <c r="L934" s="286">
        <v>2010</v>
      </c>
      <c r="M934" s="286">
        <v>2011</v>
      </c>
      <c r="N934" s="285">
        <v>2012</v>
      </c>
      <c r="O934" s="281"/>
    </row>
    <row r="935" spans="1:15" ht="12.75">
      <c r="A935" s="26">
        <v>11</v>
      </c>
      <c r="B935" s="258" t="s">
        <v>2109</v>
      </c>
      <c r="C935" s="14" t="s">
        <v>2110</v>
      </c>
      <c r="D935" s="15">
        <v>65</v>
      </c>
      <c r="E935" s="15">
        <v>1685</v>
      </c>
      <c r="F935" s="15">
        <v>1825</v>
      </c>
      <c r="G935" s="15">
        <v>173</v>
      </c>
      <c r="H935" s="15">
        <v>1652</v>
      </c>
      <c r="I935" s="16">
        <v>83</v>
      </c>
      <c r="J935" s="292">
        <v>1993</v>
      </c>
      <c r="K935" s="286">
        <v>2000</v>
      </c>
      <c r="L935" s="286">
        <v>2004</v>
      </c>
      <c r="M935" s="286">
        <v>2010</v>
      </c>
      <c r="N935" s="286">
        <v>2011</v>
      </c>
      <c r="O935" s="283">
        <v>2012</v>
      </c>
    </row>
    <row r="936" spans="1:15" ht="12.75">
      <c r="A936" s="26">
        <v>11</v>
      </c>
      <c r="B936" s="258" t="s">
        <v>2111</v>
      </c>
      <c r="C936" s="14" t="s">
        <v>2112</v>
      </c>
      <c r="D936" s="15">
        <v>79</v>
      </c>
      <c r="E936" s="15">
        <v>2148</v>
      </c>
      <c r="F936" s="15">
        <v>2353</v>
      </c>
      <c r="G936" s="15">
        <v>372</v>
      </c>
      <c r="H936" s="15">
        <v>1981</v>
      </c>
      <c r="I936" s="16">
        <v>79</v>
      </c>
      <c r="J936" s="292">
        <v>1997</v>
      </c>
      <c r="K936" s="286">
        <v>2002</v>
      </c>
      <c r="L936" s="286">
        <v>2006</v>
      </c>
      <c r="M936" s="286">
        <v>2010</v>
      </c>
      <c r="N936" s="286">
        <v>2011</v>
      </c>
      <c r="O936" s="283">
        <v>2012</v>
      </c>
    </row>
    <row r="937" spans="1:15" ht="12.75">
      <c r="A937" s="26">
        <v>11</v>
      </c>
      <c r="B937" s="258" t="s">
        <v>2113</v>
      </c>
      <c r="C937" s="14" t="s">
        <v>2114</v>
      </c>
      <c r="D937" s="15">
        <v>78</v>
      </c>
      <c r="E937" s="15">
        <v>1586</v>
      </c>
      <c r="F937" s="15">
        <v>5295</v>
      </c>
      <c r="G937" s="15">
        <v>3801</v>
      </c>
      <c r="H937" s="15">
        <v>1494</v>
      </c>
      <c r="I937" s="16">
        <v>105</v>
      </c>
      <c r="J937" s="292">
        <v>1997</v>
      </c>
      <c r="K937" s="286">
        <v>2002</v>
      </c>
      <c r="L937" s="286">
        <v>2006</v>
      </c>
      <c r="M937" s="286">
        <v>2010</v>
      </c>
      <c r="N937" s="286">
        <v>2011</v>
      </c>
      <c r="O937" s="283">
        <v>2012</v>
      </c>
    </row>
    <row r="938" spans="1:15" ht="12.75">
      <c r="A938" s="26">
        <v>11</v>
      </c>
      <c r="B938" s="258" t="s">
        <v>2115</v>
      </c>
      <c r="C938" s="14" t="s">
        <v>2116</v>
      </c>
      <c r="D938" s="15">
        <v>75</v>
      </c>
      <c r="E938" s="15">
        <v>2156</v>
      </c>
      <c r="F938" s="15">
        <v>3303</v>
      </c>
      <c r="G938" s="15">
        <v>1225</v>
      </c>
      <c r="H938" s="15">
        <v>2078</v>
      </c>
      <c r="I938" s="16">
        <v>92</v>
      </c>
      <c r="J938" s="292">
        <v>1998</v>
      </c>
      <c r="K938" s="286">
        <v>2003</v>
      </c>
      <c r="L938" s="286">
        <v>2009</v>
      </c>
      <c r="M938" s="286">
        <v>2011</v>
      </c>
      <c r="N938" s="285">
        <v>2012</v>
      </c>
      <c r="O938" s="281"/>
    </row>
    <row r="939" spans="1:15" ht="12.75">
      <c r="A939" s="26">
        <v>11</v>
      </c>
      <c r="B939" s="258" t="s">
        <v>2117</v>
      </c>
      <c r="C939" s="14" t="s">
        <v>2118</v>
      </c>
      <c r="D939" s="15">
        <v>98</v>
      </c>
      <c r="E939" s="15">
        <v>3161</v>
      </c>
      <c r="F939" s="15">
        <v>3587</v>
      </c>
      <c r="G939" s="15">
        <v>412</v>
      </c>
      <c r="H939" s="15">
        <v>3175</v>
      </c>
      <c r="I939" s="16">
        <v>192</v>
      </c>
      <c r="J939" s="292">
        <v>1997</v>
      </c>
      <c r="K939" s="286">
        <v>2002</v>
      </c>
      <c r="L939" s="286">
        <v>2006</v>
      </c>
      <c r="M939" s="286">
        <v>2010</v>
      </c>
      <c r="N939" s="286">
        <v>2011</v>
      </c>
      <c r="O939" s="283">
        <v>2012</v>
      </c>
    </row>
    <row r="940" spans="1:15" ht="12.75">
      <c r="A940" s="26">
        <v>11</v>
      </c>
      <c r="B940" s="258" t="s">
        <v>2119</v>
      </c>
      <c r="C940" s="14" t="s">
        <v>2120</v>
      </c>
      <c r="D940" s="15">
        <v>63</v>
      </c>
      <c r="E940" s="15">
        <v>1233</v>
      </c>
      <c r="F940" s="15">
        <v>4879</v>
      </c>
      <c r="G940" s="15">
        <v>3755</v>
      </c>
      <c r="H940" s="15">
        <v>1124</v>
      </c>
      <c r="I940" s="16">
        <v>189</v>
      </c>
      <c r="J940" s="292">
        <v>1997</v>
      </c>
      <c r="K940" s="286">
        <v>2002</v>
      </c>
      <c r="L940" s="286">
        <v>2006</v>
      </c>
      <c r="M940" s="286">
        <v>2010</v>
      </c>
      <c r="N940" s="286">
        <v>2011</v>
      </c>
      <c r="O940" s="283">
        <v>2012</v>
      </c>
    </row>
    <row r="941" spans="1:15" ht="12.75">
      <c r="A941" s="26">
        <v>11</v>
      </c>
      <c r="B941" s="258" t="s">
        <v>2121</v>
      </c>
      <c r="C941" s="14" t="s">
        <v>2122</v>
      </c>
      <c r="D941" s="15">
        <v>62</v>
      </c>
      <c r="E941" s="15">
        <v>2076</v>
      </c>
      <c r="F941" s="15">
        <v>4289</v>
      </c>
      <c r="G941" s="15">
        <v>2485</v>
      </c>
      <c r="H941" s="15">
        <v>1804</v>
      </c>
      <c r="I941" s="16">
        <v>142</v>
      </c>
      <c r="J941" s="292">
        <v>1993</v>
      </c>
      <c r="K941" s="286">
        <v>2000</v>
      </c>
      <c r="L941" s="286">
        <v>2004</v>
      </c>
      <c r="M941" s="286">
        <v>2010</v>
      </c>
      <c r="N941" s="286">
        <v>2011</v>
      </c>
      <c r="O941" s="283">
        <v>2012</v>
      </c>
    </row>
    <row r="942" spans="1:15" ht="12.75">
      <c r="A942" s="26">
        <v>11</v>
      </c>
      <c r="B942" s="258" t="s">
        <v>2123</v>
      </c>
      <c r="C942" s="14" t="s">
        <v>2124</v>
      </c>
      <c r="D942" s="15">
        <v>49</v>
      </c>
      <c r="E942" s="15">
        <v>979</v>
      </c>
      <c r="F942" s="15">
        <v>3115</v>
      </c>
      <c r="G942" s="15">
        <v>2182</v>
      </c>
      <c r="H942" s="15">
        <v>933</v>
      </c>
      <c r="I942" s="16">
        <v>288</v>
      </c>
      <c r="J942" s="292">
        <v>1997</v>
      </c>
      <c r="K942" s="286">
        <v>2003</v>
      </c>
      <c r="L942" s="286">
        <v>2009</v>
      </c>
      <c r="M942" s="286">
        <v>2011</v>
      </c>
      <c r="N942" s="285">
        <v>2012</v>
      </c>
      <c r="O942" s="281"/>
    </row>
    <row r="943" spans="1:15" ht="12.75">
      <c r="A943" s="26">
        <v>11</v>
      </c>
      <c r="B943" s="258" t="s">
        <v>2125</v>
      </c>
      <c r="C943" s="14" t="s">
        <v>2126</v>
      </c>
      <c r="D943" s="15">
        <v>39</v>
      </c>
      <c r="E943" s="15">
        <v>617</v>
      </c>
      <c r="F943" s="15">
        <v>7995</v>
      </c>
      <c r="G943" s="15">
        <v>7441</v>
      </c>
      <c r="H943" s="15">
        <v>554</v>
      </c>
      <c r="I943" s="16">
        <v>300</v>
      </c>
      <c r="J943" s="292">
        <v>1996</v>
      </c>
      <c r="K943" s="286">
        <v>2002</v>
      </c>
      <c r="L943" s="286">
        <v>2006</v>
      </c>
      <c r="M943" s="286">
        <v>2010</v>
      </c>
      <c r="N943" s="286">
        <v>2011</v>
      </c>
      <c r="O943" s="283">
        <v>2012</v>
      </c>
    </row>
    <row r="944" spans="1:15" ht="12.75">
      <c r="A944" s="26">
        <v>11</v>
      </c>
      <c r="B944" s="258" t="s">
        <v>2127</v>
      </c>
      <c r="C944" s="14" t="s">
        <v>2128</v>
      </c>
      <c r="D944" s="15">
        <v>34</v>
      </c>
      <c r="E944" s="15">
        <v>524</v>
      </c>
      <c r="F944" s="15">
        <v>2800</v>
      </c>
      <c r="G944" s="15">
        <v>2266</v>
      </c>
      <c r="H944" s="15">
        <v>534</v>
      </c>
      <c r="I944" s="16">
        <v>165</v>
      </c>
      <c r="J944" s="292">
        <v>1997</v>
      </c>
      <c r="K944" s="286">
        <v>2002</v>
      </c>
      <c r="L944" s="286">
        <v>2006</v>
      </c>
      <c r="M944" s="286">
        <v>2010</v>
      </c>
      <c r="N944" s="286">
        <v>2011</v>
      </c>
      <c r="O944" s="283">
        <v>2012</v>
      </c>
    </row>
    <row r="945" spans="1:15" ht="12.75">
      <c r="A945" s="26">
        <v>11</v>
      </c>
      <c r="B945" s="258" t="s">
        <v>2129</v>
      </c>
      <c r="C945" s="14" t="s">
        <v>2130</v>
      </c>
      <c r="D945" s="15">
        <v>8</v>
      </c>
      <c r="E945" s="15">
        <v>34</v>
      </c>
      <c r="F945" s="15">
        <v>1769</v>
      </c>
      <c r="G945" s="15">
        <v>1742</v>
      </c>
      <c r="H945" s="15">
        <v>27</v>
      </c>
      <c r="I945" s="16">
        <v>23</v>
      </c>
      <c r="J945" s="292">
        <v>1997</v>
      </c>
      <c r="K945" s="286">
        <v>2002</v>
      </c>
      <c r="L945" s="286">
        <v>2006</v>
      </c>
      <c r="M945" s="286">
        <v>2010</v>
      </c>
      <c r="N945" s="286">
        <v>2011</v>
      </c>
      <c r="O945" s="283">
        <v>2012</v>
      </c>
    </row>
    <row r="946" spans="1:15" ht="12.75">
      <c r="A946" s="26">
        <v>11</v>
      </c>
      <c r="B946" s="258" t="s">
        <v>2131</v>
      </c>
      <c r="C946" s="14" t="s">
        <v>2132</v>
      </c>
      <c r="D946" s="15">
        <v>75</v>
      </c>
      <c r="E946" s="15">
        <v>2197</v>
      </c>
      <c r="F946" s="15">
        <v>2208</v>
      </c>
      <c r="G946" s="15">
        <v>18</v>
      </c>
      <c r="H946" s="15">
        <v>2190</v>
      </c>
      <c r="I946" s="16">
        <v>106</v>
      </c>
      <c r="J946" s="292">
        <v>1997</v>
      </c>
      <c r="K946" s="286">
        <v>2002</v>
      </c>
      <c r="L946" s="286">
        <v>2006</v>
      </c>
      <c r="M946" s="286">
        <v>2010</v>
      </c>
      <c r="N946" s="286">
        <v>2011</v>
      </c>
      <c r="O946" s="283">
        <v>2012</v>
      </c>
    </row>
    <row r="947" spans="1:15" ht="12.75">
      <c r="A947" s="26">
        <v>11</v>
      </c>
      <c r="B947" s="258" t="s">
        <v>2133</v>
      </c>
      <c r="C947" s="14" t="s">
        <v>2134</v>
      </c>
      <c r="D947" s="15">
        <v>48</v>
      </c>
      <c r="E947" s="15">
        <v>494</v>
      </c>
      <c r="F947" s="15">
        <v>5481</v>
      </c>
      <c r="G947" s="15">
        <v>5375</v>
      </c>
      <c r="H947" s="15">
        <v>106</v>
      </c>
      <c r="I947" s="16">
        <v>104</v>
      </c>
      <c r="J947" s="292">
        <v>1996</v>
      </c>
      <c r="K947" s="286">
        <v>2001</v>
      </c>
      <c r="L947" s="286">
        <v>2005</v>
      </c>
      <c r="M947" s="286">
        <v>2010</v>
      </c>
      <c r="N947" s="286">
        <v>2011</v>
      </c>
      <c r="O947" s="283">
        <v>2012</v>
      </c>
    </row>
    <row r="948" spans="1:15" ht="12.75">
      <c r="A948" s="26">
        <v>11</v>
      </c>
      <c r="B948" s="258" t="s">
        <v>2135</v>
      </c>
      <c r="C948" s="14" t="s">
        <v>2136</v>
      </c>
      <c r="D948" s="15">
        <v>29</v>
      </c>
      <c r="E948" s="15">
        <v>583</v>
      </c>
      <c r="F948" s="15">
        <v>1805</v>
      </c>
      <c r="G948" s="15">
        <v>1236</v>
      </c>
      <c r="H948" s="15">
        <v>569</v>
      </c>
      <c r="I948" s="16">
        <v>28</v>
      </c>
      <c r="J948" s="292">
        <v>1997</v>
      </c>
      <c r="K948" s="286">
        <v>2002</v>
      </c>
      <c r="L948" s="286">
        <v>2006</v>
      </c>
      <c r="M948" s="286">
        <v>2010</v>
      </c>
      <c r="N948" s="286">
        <v>2011</v>
      </c>
      <c r="O948" s="283">
        <v>2012</v>
      </c>
    </row>
    <row r="949" spans="1:15" ht="12.75">
      <c r="A949" s="26">
        <v>11</v>
      </c>
      <c r="B949" s="258" t="s">
        <v>2137</v>
      </c>
      <c r="C949" s="14" t="s">
        <v>2138</v>
      </c>
      <c r="D949" s="15">
        <v>12</v>
      </c>
      <c r="E949" s="15">
        <v>152</v>
      </c>
      <c r="F949" s="15">
        <v>4466</v>
      </c>
      <c r="G949" s="15">
        <v>4335</v>
      </c>
      <c r="H949" s="15">
        <v>131</v>
      </c>
      <c r="I949" s="16">
        <v>50</v>
      </c>
      <c r="J949" s="292">
        <v>1997</v>
      </c>
      <c r="K949" s="286">
        <v>2002</v>
      </c>
      <c r="L949" s="286">
        <v>2006</v>
      </c>
      <c r="M949" s="286">
        <v>2010</v>
      </c>
      <c r="N949" s="286">
        <v>2011</v>
      </c>
      <c r="O949" s="283">
        <v>2012</v>
      </c>
    </row>
    <row r="950" spans="1:15" ht="12.75">
      <c r="A950" s="26">
        <v>11</v>
      </c>
      <c r="B950" s="258" t="s">
        <v>2139</v>
      </c>
      <c r="C950" s="14" t="s">
        <v>2140</v>
      </c>
      <c r="D950" s="15">
        <v>61</v>
      </c>
      <c r="E950" s="15">
        <v>1612</v>
      </c>
      <c r="F950" s="15">
        <v>1705</v>
      </c>
      <c r="G950" s="15">
        <v>127</v>
      </c>
      <c r="H950" s="15">
        <v>1578</v>
      </c>
      <c r="I950" s="16">
        <v>71</v>
      </c>
      <c r="J950" s="292">
        <v>1997</v>
      </c>
      <c r="K950" s="286">
        <v>2002</v>
      </c>
      <c r="L950" s="286">
        <v>2006</v>
      </c>
      <c r="M950" s="286">
        <v>2010</v>
      </c>
      <c r="N950" s="286">
        <v>2011</v>
      </c>
      <c r="O950" s="283">
        <v>2012</v>
      </c>
    </row>
    <row r="951" spans="1:15" ht="12.75">
      <c r="A951" s="26">
        <v>11</v>
      </c>
      <c r="B951" s="258" t="s">
        <v>2141</v>
      </c>
      <c r="C951" s="14" t="s">
        <v>2142</v>
      </c>
      <c r="D951" s="15">
        <v>61</v>
      </c>
      <c r="E951" s="15">
        <v>1392</v>
      </c>
      <c r="F951" s="15">
        <v>1615</v>
      </c>
      <c r="G951" s="15">
        <v>217</v>
      </c>
      <c r="H951" s="15">
        <v>1398</v>
      </c>
      <c r="I951" s="16">
        <v>73</v>
      </c>
      <c r="J951" s="292">
        <v>1997</v>
      </c>
      <c r="K951" s="286">
        <v>2002</v>
      </c>
      <c r="L951" s="286">
        <v>2006</v>
      </c>
      <c r="M951" s="286">
        <v>2010</v>
      </c>
      <c r="N951" s="286">
        <v>2011</v>
      </c>
      <c r="O951" s="283">
        <v>2012</v>
      </c>
    </row>
    <row r="952" spans="1:15" ht="12.75">
      <c r="A952" s="26">
        <v>11</v>
      </c>
      <c r="B952" s="258" t="s">
        <v>2143</v>
      </c>
      <c r="C952" s="14" t="s">
        <v>2144</v>
      </c>
      <c r="D952" s="15">
        <v>44</v>
      </c>
      <c r="E952" s="15">
        <v>671</v>
      </c>
      <c r="F952" s="15">
        <v>4945</v>
      </c>
      <c r="G952" s="15">
        <v>4297</v>
      </c>
      <c r="H952" s="15">
        <v>648</v>
      </c>
      <c r="I952" s="16">
        <v>211</v>
      </c>
      <c r="J952" s="292">
        <v>1996</v>
      </c>
      <c r="K952" s="286">
        <v>2002</v>
      </c>
      <c r="L952" s="286">
        <v>2006</v>
      </c>
      <c r="M952" s="286">
        <v>2010</v>
      </c>
      <c r="N952" s="286">
        <v>2011</v>
      </c>
      <c r="O952" s="283">
        <v>2012</v>
      </c>
    </row>
    <row r="953" spans="1:15" ht="12.75">
      <c r="A953" s="26">
        <v>11</v>
      </c>
      <c r="B953" s="258" t="s">
        <v>2145</v>
      </c>
      <c r="C953" s="14" t="s">
        <v>2146</v>
      </c>
      <c r="D953" s="15">
        <v>59</v>
      </c>
      <c r="E953" s="15">
        <v>856</v>
      </c>
      <c r="F953" s="15">
        <v>908</v>
      </c>
      <c r="G953" s="15">
        <v>44</v>
      </c>
      <c r="H953" s="15">
        <v>864</v>
      </c>
      <c r="I953" s="16">
        <v>72</v>
      </c>
      <c r="J953" s="292">
        <v>1996</v>
      </c>
      <c r="K953" s="286">
        <v>2001</v>
      </c>
      <c r="L953" s="286">
        <v>2004</v>
      </c>
      <c r="M953" s="286">
        <v>2010</v>
      </c>
      <c r="N953" s="286">
        <v>2011</v>
      </c>
      <c r="O953" s="283">
        <v>2012</v>
      </c>
    </row>
    <row r="954" spans="1:15" ht="12.75">
      <c r="A954" s="26">
        <v>11</v>
      </c>
      <c r="B954" s="258" t="s">
        <v>2147</v>
      </c>
      <c r="C954" s="14" t="s">
        <v>2148</v>
      </c>
      <c r="D954" s="15">
        <v>51</v>
      </c>
      <c r="E954" s="15">
        <v>331</v>
      </c>
      <c r="F954" s="15">
        <v>5677</v>
      </c>
      <c r="G954" s="15">
        <v>5389</v>
      </c>
      <c r="H954" s="15">
        <v>288</v>
      </c>
      <c r="I954" s="16">
        <v>82</v>
      </c>
      <c r="J954" s="292"/>
      <c r="K954" s="286">
        <v>2002</v>
      </c>
      <c r="L954" s="286">
        <v>2006</v>
      </c>
      <c r="M954" s="286">
        <v>2010</v>
      </c>
      <c r="N954" s="286">
        <v>2011</v>
      </c>
      <c r="O954" s="283">
        <v>2012</v>
      </c>
    </row>
    <row r="955" spans="1:15" ht="12.75">
      <c r="A955" s="26">
        <v>11</v>
      </c>
      <c r="B955" s="258" t="s">
        <v>2149</v>
      </c>
      <c r="C955" s="14" t="s">
        <v>2150</v>
      </c>
      <c r="D955" s="15">
        <v>49</v>
      </c>
      <c r="E955" s="15">
        <v>1953</v>
      </c>
      <c r="F955" s="15">
        <v>1953</v>
      </c>
      <c r="G955" s="15"/>
      <c r="H955" s="15">
        <v>1953</v>
      </c>
      <c r="I955" s="16">
        <v>24</v>
      </c>
      <c r="J955" s="292">
        <v>1993</v>
      </c>
      <c r="K955" s="286">
        <v>2005</v>
      </c>
      <c r="L955" s="286">
        <v>2010</v>
      </c>
      <c r="M955" s="286">
        <v>2011</v>
      </c>
      <c r="N955" s="285">
        <v>2012</v>
      </c>
      <c r="O955" s="281"/>
    </row>
    <row r="956" spans="1:15" ht="12.75">
      <c r="A956" s="26">
        <v>11</v>
      </c>
      <c r="B956" s="258" t="s">
        <v>2151</v>
      </c>
      <c r="C956" s="14" t="s">
        <v>2152</v>
      </c>
      <c r="D956" s="15">
        <v>48</v>
      </c>
      <c r="E956" s="15">
        <v>1176</v>
      </c>
      <c r="F956" s="15">
        <v>2921</v>
      </c>
      <c r="G956" s="15">
        <v>1689</v>
      </c>
      <c r="H956" s="15">
        <v>1232</v>
      </c>
      <c r="I956" s="16">
        <v>446</v>
      </c>
      <c r="J956" s="292">
        <v>1998</v>
      </c>
      <c r="K956" s="286">
        <v>2003</v>
      </c>
      <c r="L956" s="286">
        <v>2009</v>
      </c>
      <c r="M956" s="286">
        <v>2011</v>
      </c>
      <c r="N956" s="285">
        <v>2012</v>
      </c>
      <c r="O956" s="281"/>
    </row>
    <row r="957" spans="1:15" ht="12.75">
      <c r="A957" s="26">
        <v>11</v>
      </c>
      <c r="B957" s="258" t="s">
        <v>2153</v>
      </c>
      <c r="C957" s="14" t="s">
        <v>2154</v>
      </c>
      <c r="D957" s="15">
        <v>63</v>
      </c>
      <c r="E957" s="15">
        <v>988</v>
      </c>
      <c r="F957" s="15">
        <v>1134</v>
      </c>
      <c r="G957" s="15">
        <v>151</v>
      </c>
      <c r="H957" s="15">
        <v>983</v>
      </c>
      <c r="I957" s="16">
        <v>94</v>
      </c>
      <c r="J957" s="292">
        <v>1997</v>
      </c>
      <c r="K957" s="286">
        <v>2002</v>
      </c>
      <c r="L957" s="286">
        <v>2006</v>
      </c>
      <c r="M957" s="286">
        <v>2010</v>
      </c>
      <c r="N957" s="286">
        <v>2011</v>
      </c>
      <c r="O957" s="283">
        <v>2012</v>
      </c>
    </row>
    <row r="958" spans="1:15" ht="12.75">
      <c r="A958" s="26">
        <v>11</v>
      </c>
      <c r="B958" s="258" t="s">
        <v>2155</v>
      </c>
      <c r="C958" s="14" t="s">
        <v>2156</v>
      </c>
      <c r="D958" s="15">
        <v>63</v>
      </c>
      <c r="E958" s="15">
        <v>1400</v>
      </c>
      <c r="F958" s="15">
        <v>4051</v>
      </c>
      <c r="G958" s="15">
        <v>2851</v>
      </c>
      <c r="H958" s="15">
        <v>1200</v>
      </c>
      <c r="I958" s="16">
        <v>128</v>
      </c>
      <c r="J958" s="292">
        <v>1997</v>
      </c>
      <c r="K958" s="286">
        <v>2002</v>
      </c>
      <c r="L958" s="286">
        <v>2006</v>
      </c>
      <c r="M958" s="286">
        <v>2010</v>
      </c>
      <c r="N958" s="286">
        <v>2011</v>
      </c>
      <c r="O958" s="283">
        <v>2012</v>
      </c>
    </row>
    <row r="959" spans="1:15" ht="12.75">
      <c r="A959" s="26">
        <v>11</v>
      </c>
      <c r="B959" s="258" t="s">
        <v>2157</v>
      </c>
      <c r="C959" s="14" t="s">
        <v>2158</v>
      </c>
      <c r="D959" s="15">
        <v>67</v>
      </c>
      <c r="E959" s="15">
        <v>1597</v>
      </c>
      <c r="F959" s="15">
        <v>2445</v>
      </c>
      <c r="G959" s="15">
        <v>966</v>
      </c>
      <c r="H959" s="15">
        <v>1479</v>
      </c>
      <c r="I959" s="16">
        <v>95</v>
      </c>
      <c r="J959" s="292">
        <v>1993</v>
      </c>
      <c r="K959" s="286">
        <v>2001</v>
      </c>
      <c r="L959" s="286">
        <v>2005</v>
      </c>
      <c r="M959" s="286">
        <v>2010</v>
      </c>
      <c r="N959" s="286">
        <v>2011</v>
      </c>
      <c r="O959" s="283">
        <v>2012</v>
      </c>
    </row>
    <row r="960" spans="1:15" ht="12.75">
      <c r="A960" s="26">
        <v>11</v>
      </c>
      <c r="B960" s="258" t="s">
        <v>2159</v>
      </c>
      <c r="C960" s="14" t="s">
        <v>2160</v>
      </c>
      <c r="D960" s="15">
        <v>82</v>
      </c>
      <c r="E960" s="15">
        <v>2320</v>
      </c>
      <c r="F960" s="15">
        <v>2437</v>
      </c>
      <c r="G960" s="15">
        <v>129</v>
      </c>
      <c r="H960" s="15">
        <v>2308</v>
      </c>
      <c r="I960" s="16">
        <v>415</v>
      </c>
      <c r="J960" s="292">
        <v>1998</v>
      </c>
      <c r="K960" s="286">
        <v>2003</v>
      </c>
      <c r="L960" s="286">
        <v>2009</v>
      </c>
      <c r="M960" s="286">
        <v>2011</v>
      </c>
      <c r="N960" s="285">
        <v>2012</v>
      </c>
      <c r="O960" s="281"/>
    </row>
    <row r="961" spans="1:15" ht="12.75">
      <c r="A961" s="26">
        <v>11</v>
      </c>
      <c r="B961" s="258" t="s">
        <v>2161</v>
      </c>
      <c r="C961" s="14" t="s">
        <v>2162</v>
      </c>
      <c r="D961" s="15">
        <v>54</v>
      </c>
      <c r="E961" s="15">
        <v>820</v>
      </c>
      <c r="F961" s="15">
        <v>1714</v>
      </c>
      <c r="G961" s="15">
        <v>779</v>
      </c>
      <c r="H961" s="15">
        <v>935</v>
      </c>
      <c r="I961" s="16">
        <v>175</v>
      </c>
      <c r="J961" s="292">
        <v>1997</v>
      </c>
      <c r="K961" s="286">
        <v>2002</v>
      </c>
      <c r="L961" s="286">
        <v>2006</v>
      </c>
      <c r="M961" s="286">
        <v>2010</v>
      </c>
      <c r="N961" s="286">
        <v>2011</v>
      </c>
      <c r="O961" s="283">
        <v>2012</v>
      </c>
    </row>
    <row r="962" spans="1:15" ht="12.75">
      <c r="A962" s="26">
        <v>11</v>
      </c>
      <c r="B962" s="258" t="s">
        <v>2163</v>
      </c>
      <c r="C962" s="14" t="s">
        <v>2164</v>
      </c>
      <c r="D962" s="15">
        <v>63</v>
      </c>
      <c r="E962" s="15">
        <v>1907</v>
      </c>
      <c r="F962" s="15">
        <v>6136</v>
      </c>
      <c r="G962" s="15">
        <v>4402</v>
      </c>
      <c r="H962" s="15">
        <v>1734</v>
      </c>
      <c r="I962" s="16">
        <v>113</v>
      </c>
      <c r="J962" s="292">
        <v>2001</v>
      </c>
      <c r="K962" s="286">
        <v>2004</v>
      </c>
      <c r="L962" s="286">
        <v>2010</v>
      </c>
      <c r="M962" s="286">
        <v>2011</v>
      </c>
      <c r="N962" s="285">
        <v>2012</v>
      </c>
      <c r="O962" s="281"/>
    </row>
    <row r="963" spans="1:15" ht="12.75">
      <c r="A963" s="26">
        <v>11</v>
      </c>
      <c r="B963" s="258" t="s">
        <v>2165</v>
      </c>
      <c r="C963" s="14" t="s">
        <v>2166</v>
      </c>
      <c r="D963" s="15">
        <v>61</v>
      </c>
      <c r="E963" s="15">
        <v>1217</v>
      </c>
      <c r="F963" s="15">
        <v>8265</v>
      </c>
      <c r="G963" s="15">
        <v>7469</v>
      </c>
      <c r="H963" s="15">
        <v>796</v>
      </c>
      <c r="I963" s="16">
        <v>124</v>
      </c>
      <c r="J963" s="292">
        <v>2001</v>
      </c>
      <c r="K963" s="286">
        <v>2004</v>
      </c>
      <c r="L963" s="286">
        <v>2010</v>
      </c>
      <c r="M963" s="286">
        <v>2011</v>
      </c>
      <c r="N963" s="285">
        <v>2012</v>
      </c>
      <c r="O963" s="281"/>
    </row>
    <row r="964" spans="1:15" ht="12.75">
      <c r="A964" s="26">
        <v>11</v>
      </c>
      <c r="B964" s="258" t="s">
        <v>2167</v>
      </c>
      <c r="C964" s="14" t="s">
        <v>2168</v>
      </c>
      <c r="D964" s="15">
        <v>36</v>
      </c>
      <c r="E964" s="15">
        <v>320</v>
      </c>
      <c r="F964" s="15">
        <v>7028</v>
      </c>
      <c r="G964" s="15">
        <v>6979</v>
      </c>
      <c r="H964" s="15">
        <v>49</v>
      </c>
      <c r="I964" s="16">
        <v>46</v>
      </c>
      <c r="J964" s="292">
        <v>1993</v>
      </c>
      <c r="K964" s="286">
        <v>2001</v>
      </c>
      <c r="L964" s="286">
        <v>2005</v>
      </c>
      <c r="M964" s="286">
        <v>2010</v>
      </c>
      <c r="N964" s="286">
        <v>2011</v>
      </c>
      <c r="O964" s="283">
        <v>2012</v>
      </c>
    </row>
    <row r="965" spans="1:15" ht="12.75">
      <c r="A965" s="26">
        <v>11</v>
      </c>
      <c r="B965" s="258" t="s">
        <v>2169</v>
      </c>
      <c r="C965" s="14" t="s">
        <v>2170</v>
      </c>
      <c r="D965" s="15">
        <v>58</v>
      </c>
      <c r="E965" s="15">
        <v>1218</v>
      </c>
      <c r="F965" s="15">
        <v>1395</v>
      </c>
      <c r="G965" s="15">
        <v>145</v>
      </c>
      <c r="H965" s="15">
        <v>1250</v>
      </c>
      <c r="I965" s="16">
        <v>182</v>
      </c>
      <c r="J965" s="292">
        <v>1996</v>
      </c>
      <c r="K965" s="286">
        <v>2001</v>
      </c>
      <c r="L965" s="286">
        <v>2005</v>
      </c>
      <c r="M965" s="286">
        <v>2010</v>
      </c>
      <c r="N965" s="286">
        <v>2011</v>
      </c>
      <c r="O965" s="283">
        <v>2012</v>
      </c>
    </row>
    <row r="966" spans="1:15" ht="12.75">
      <c r="A966" s="26">
        <v>11</v>
      </c>
      <c r="B966" s="258" t="s">
        <v>2171</v>
      </c>
      <c r="C966" s="14" t="s">
        <v>2172</v>
      </c>
      <c r="D966" s="15">
        <v>38</v>
      </c>
      <c r="E966" s="15">
        <v>668</v>
      </c>
      <c r="F966" s="15">
        <v>672</v>
      </c>
      <c r="G966" s="15">
        <v>6</v>
      </c>
      <c r="H966" s="15">
        <v>666</v>
      </c>
      <c r="I966" s="16">
        <v>115</v>
      </c>
      <c r="J966" s="292">
        <v>1999</v>
      </c>
      <c r="K966" s="286">
        <v>2004</v>
      </c>
      <c r="L966" s="286">
        <v>2010</v>
      </c>
      <c r="M966" s="286">
        <v>2011</v>
      </c>
      <c r="N966" s="285">
        <v>2012</v>
      </c>
      <c r="O966" s="281"/>
    </row>
    <row r="967" spans="1:15" ht="12.75">
      <c r="A967" s="26">
        <v>11</v>
      </c>
      <c r="B967" s="258" t="s">
        <v>2173</v>
      </c>
      <c r="C967" s="14" t="s">
        <v>2174</v>
      </c>
      <c r="D967" s="15">
        <v>46</v>
      </c>
      <c r="E967" s="15">
        <v>1227</v>
      </c>
      <c r="F967" s="15">
        <v>1235</v>
      </c>
      <c r="G967" s="15">
        <v>9</v>
      </c>
      <c r="H967" s="15">
        <v>1226</v>
      </c>
      <c r="I967" s="16">
        <v>300</v>
      </c>
      <c r="J967" s="292">
        <v>1999</v>
      </c>
      <c r="K967" s="286">
        <v>2004</v>
      </c>
      <c r="L967" s="286">
        <v>2010</v>
      </c>
      <c r="M967" s="286">
        <v>2011</v>
      </c>
      <c r="N967" s="285">
        <v>2012</v>
      </c>
      <c r="O967" s="281"/>
    </row>
    <row r="968" spans="1:15" ht="12.75">
      <c r="A968" s="26">
        <v>11</v>
      </c>
      <c r="B968" s="258" t="s">
        <v>2175</v>
      </c>
      <c r="C968" s="14" t="s">
        <v>2176</v>
      </c>
      <c r="D968" s="15">
        <v>1</v>
      </c>
      <c r="E968" s="15">
        <v>1</v>
      </c>
      <c r="F968" s="15">
        <v>2</v>
      </c>
      <c r="G968" s="15"/>
      <c r="H968" s="15">
        <v>2</v>
      </c>
      <c r="I968" s="16">
        <v>1</v>
      </c>
      <c r="J968" s="292">
        <v>1999</v>
      </c>
      <c r="K968" s="286">
        <v>2004</v>
      </c>
      <c r="L968" s="286">
        <v>2010</v>
      </c>
      <c r="M968" s="286">
        <v>2011</v>
      </c>
      <c r="N968" s="285">
        <v>2012</v>
      </c>
      <c r="O968" s="281"/>
    </row>
    <row r="969" spans="1:15" ht="12.75">
      <c r="A969" s="26">
        <v>11</v>
      </c>
      <c r="B969" s="258" t="s">
        <v>2177</v>
      </c>
      <c r="C969" s="14" t="s">
        <v>2729</v>
      </c>
      <c r="D969" s="15">
        <v>1</v>
      </c>
      <c r="E969" s="15">
        <v>2</v>
      </c>
      <c r="F969" s="15">
        <v>2</v>
      </c>
      <c r="G969" s="15"/>
      <c r="H969" s="15">
        <v>2</v>
      </c>
      <c r="I969" s="16">
        <v>2</v>
      </c>
      <c r="J969" s="292">
        <v>1998</v>
      </c>
      <c r="K969" s="286">
        <v>2003</v>
      </c>
      <c r="L969" s="286">
        <v>2009</v>
      </c>
      <c r="M969" s="286">
        <v>2011</v>
      </c>
      <c r="N969" s="285">
        <v>2012</v>
      </c>
      <c r="O969" s="281"/>
    </row>
    <row r="970" spans="1:15" ht="12.75">
      <c r="A970" s="26">
        <v>11</v>
      </c>
      <c r="B970" s="258" t="s">
        <v>2178</v>
      </c>
      <c r="C970" s="14" t="s">
        <v>2730</v>
      </c>
      <c r="D970" s="15">
        <v>27</v>
      </c>
      <c r="E970" s="15">
        <v>678</v>
      </c>
      <c r="F970" s="15">
        <v>737</v>
      </c>
      <c r="G970" s="15">
        <v>116</v>
      </c>
      <c r="H970" s="15">
        <v>621</v>
      </c>
      <c r="I970" s="16">
        <v>8</v>
      </c>
      <c r="J970" s="292">
        <v>1998</v>
      </c>
      <c r="K970" s="286">
        <v>2003</v>
      </c>
      <c r="L970" s="286">
        <v>2009</v>
      </c>
      <c r="M970" s="286">
        <v>2011</v>
      </c>
      <c r="N970" s="285">
        <v>2012</v>
      </c>
      <c r="O970" s="281"/>
    </row>
    <row r="971" spans="1:15" ht="12.75">
      <c r="A971" s="26">
        <v>11</v>
      </c>
      <c r="B971" s="258" t="s">
        <v>2179</v>
      </c>
      <c r="C971" s="14" t="s">
        <v>2180</v>
      </c>
      <c r="D971" s="15">
        <v>15</v>
      </c>
      <c r="E971" s="15">
        <v>116</v>
      </c>
      <c r="F971" s="15">
        <v>2876</v>
      </c>
      <c r="G971" s="15">
        <v>2754</v>
      </c>
      <c r="H971" s="15">
        <v>122</v>
      </c>
      <c r="I971" s="16">
        <v>384</v>
      </c>
      <c r="J971" s="292">
        <v>1999</v>
      </c>
      <c r="K971" s="286">
        <v>2004</v>
      </c>
      <c r="L971" s="286">
        <v>2010</v>
      </c>
      <c r="M971" s="286">
        <v>2011</v>
      </c>
      <c r="N971" s="285">
        <v>2012</v>
      </c>
      <c r="O971" s="281"/>
    </row>
    <row r="972" spans="1:15" ht="12.75">
      <c r="A972" s="26">
        <v>11</v>
      </c>
      <c r="B972" s="258" t="s">
        <v>2181</v>
      </c>
      <c r="C972" s="14" t="s">
        <v>2182</v>
      </c>
      <c r="D972" s="15">
        <v>64</v>
      </c>
      <c r="E972" s="15">
        <v>1098</v>
      </c>
      <c r="F972" s="15">
        <v>3809</v>
      </c>
      <c r="G972" s="15">
        <v>2707</v>
      </c>
      <c r="H972" s="15">
        <v>1102</v>
      </c>
      <c r="I972" s="16">
        <v>148</v>
      </c>
      <c r="J972" s="292">
        <v>1998</v>
      </c>
      <c r="K972" s="286">
        <v>2003</v>
      </c>
      <c r="L972" s="286">
        <v>2009</v>
      </c>
      <c r="M972" s="286">
        <v>2011</v>
      </c>
      <c r="N972" s="285">
        <v>2012</v>
      </c>
      <c r="O972" s="281"/>
    </row>
    <row r="973" spans="1:15" ht="12.75">
      <c r="A973" s="26">
        <v>11</v>
      </c>
      <c r="B973" s="258" t="s">
        <v>2183</v>
      </c>
      <c r="C973" s="14" t="s">
        <v>2184</v>
      </c>
      <c r="D973" s="15">
        <v>17</v>
      </c>
      <c r="E973" s="15">
        <v>339</v>
      </c>
      <c r="F973" s="15">
        <v>340</v>
      </c>
      <c r="G973" s="15"/>
      <c r="H973" s="15">
        <v>340</v>
      </c>
      <c r="I973" s="16">
        <v>93</v>
      </c>
      <c r="J973" s="292">
        <v>1998</v>
      </c>
      <c r="K973" s="286">
        <v>2003</v>
      </c>
      <c r="L973" s="286">
        <v>2009</v>
      </c>
      <c r="M973" s="286">
        <v>2011</v>
      </c>
      <c r="N973" s="285">
        <v>2012</v>
      </c>
      <c r="O973" s="281"/>
    </row>
    <row r="974" spans="1:15" ht="12.75">
      <c r="A974" s="26">
        <v>11</v>
      </c>
      <c r="B974" s="258" t="s">
        <v>2185</v>
      </c>
      <c r="C974" s="14" t="s">
        <v>2186</v>
      </c>
      <c r="D974" s="15">
        <v>55</v>
      </c>
      <c r="E974" s="15">
        <v>720</v>
      </c>
      <c r="F974" s="15">
        <v>912</v>
      </c>
      <c r="G974" s="15">
        <v>195</v>
      </c>
      <c r="H974" s="15">
        <v>717</v>
      </c>
      <c r="I974" s="16">
        <v>103</v>
      </c>
      <c r="J974" s="292">
        <v>1998</v>
      </c>
      <c r="K974" s="286">
        <v>2003</v>
      </c>
      <c r="L974" s="286">
        <v>2009</v>
      </c>
      <c r="M974" s="286">
        <v>2011</v>
      </c>
      <c r="N974" s="285">
        <v>2012</v>
      </c>
      <c r="O974" s="281"/>
    </row>
    <row r="975" spans="1:15" ht="12.75">
      <c r="A975" s="26">
        <v>11</v>
      </c>
      <c r="B975" s="258" t="s">
        <v>2187</v>
      </c>
      <c r="C975" s="14" t="s">
        <v>2188</v>
      </c>
      <c r="D975" s="15">
        <v>43</v>
      </c>
      <c r="E975" s="15">
        <v>656</v>
      </c>
      <c r="F975" s="15">
        <v>4226</v>
      </c>
      <c r="G975" s="15">
        <v>3660</v>
      </c>
      <c r="H975" s="15">
        <v>566</v>
      </c>
      <c r="I975" s="16">
        <v>59</v>
      </c>
      <c r="J975" s="292">
        <v>1998</v>
      </c>
      <c r="K975" s="286">
        <v>2003</v>
      </c>
      <c r="L975" s="286">
        <v>2009</v>
      </c>
      <c r="M975" s="286">
        <v>2011</v>
      </c>
      <c r="N975" s="285">
        <v>2012</v>
      </c>
      <c r="O975" s="281"/>
    </row>
    <row r="976" spans="1:15" ht="12.75">
      <c r="A976" s="26">
        <v>11</v>
      </c>
      <c r="B976" s="258" t="s">
        <v>2189</v>
      </c>
      <c r="C976" s="14" t="s">
        <v>2190</v>
      </c>
      <c r="D976" s="15">
        <v>1</v>
      </c>
      <c r="E976" s="15">
        <v>1</v>
      </c>
      <c r="F976" s="15">
        <v>1</v>
      </c>
      <c r="G976" s="15"/>
      <c r="H976" s="15">
        <v>1</v>
      </c>
      <c r="I976" s="16">
        <v>1</v>
      </c>
      <c r="J976" s="292">
        <v>1997</v>
      </c>
      <c r="K976" s="286">
        <v>2003</v>
      </c>
      <c r="L976" s="286">
        <v>2009</v>
      </c>
      <c r="M976" s="286">
        <v>2011</v>
      </c>
      <c r="N976" s="285">
        <v>2012</v>
      </c>
      <c r="O976" s="281"/>
    </row>
    <row r="977" spans="1:15" ht="12.75">
      <c r="A977" s="26">
        <v>11</v>
      </c>
      <c r="B977" s="258" t="s">
        <v>2191</v>
      </c>
      <c r="C977" s="14" t="s">
        <v>2192</v>
      </c>
      <c r="D977" s="15">
        <v>1</v>
      </c>
      <c r="E977" s="15">
        <v>4</v>
      </c>
      <c r="F977" s="15">
        <v>4</v>
      </c>
      <c r="G977" s="15"/>
      <c r="H977" s="15">
        <v>4</v>
      </c>
      <c r="I977" s="16">
        <v>1</v>
      </c>
      <c r="J977" s="292">
        <v>1993</v>
      </c>
      <c r="K977" s="286">
        <v>2001</v>
      </c>
      <c r="L977" s="286">
        <v>2005</v>
      </c>
      <c r="M977" s="286">
        <v>2010</v>
      </c>
      <c r="N977" s="286">
        <v>2011</v>
      </c>
      <c r="O977" s="283">
        <v>2012</v>
      </c>
    </row>
    <row r="978" spans="1:15" ht="12.75">
      <c r="A978" s="26">
        <v>11</v>
      </c>
      <c r="B978" s="258" t="s">
        <v>2193</v>
      </c>
      <c r="C978" s="14" t="s">
        <v>2194</v>
      </c>
      <c r="D978" s="15">
        <v>11</v>
      </c>
      <c r="E978" s="15">
        <v>132</v>
      </c>
      <c r="F978" s="15">
        <v>4475</v>
      </c>
      <c r="G978" s="15">
        <v>4371</v>
      </c>
      <c r="H978" s="15">
        <v>104</v>
      </c>
      <c r="I978" s="16">
        <v>325</v>
      </c>
      <c r="J978" s="292">
        <v>1997</v>
      </c>
      <c r="K978" s="286">
        <v>2002</v>
      </c>
      <c r="L978" s="286">
        <v>2006</v>
      </c>
      <c r="M978" s="286">
        <v>2010</v>
      </c>
      <c r="N978" s="286">
        <v>2011</v>
      </c>
      <c r="O978" s="283">
        <v>2012</v>
      </c>
    </row>
    <row r="979" spans="1:15" ht="12.75">
      <c r="A979" s="26">
        <v>11</v>
      </c>
      <c r="B979" s="258" t="s">
        <v>2195</v>
      </c>
      <c r="C979" s="14" t="s">
        <v>2196</v>
      </c>
      <c r="D979" s="15">
        <v>16</v>
      </c>
      <c r="E979" s="15">
        <v>227</v>
      </c>
      <c r="F979" s="15">
        <v>727</v>
      </c>
      <c r="G979" s="15">
        <v>504</v>
      </c>
      <c r="H979" s="15">
        <v>223</v>
      </c>
      <c r="I979" s="16">
        <v>104</v>
      </c>
      <c r="J979" s="292">
        <v>1996</v>
      </c>
      <c r="K979" s="286">
        <v>2010</v>
      </c>
      <c r="L979" s="286">
        <v>2011</v>
      </c>
      <c r="M979" s="286"/>
      <c r="N979" s="285">
        <v>2012</v>
      </c>
      <c r="O979" s="281"/>
    </row>
    <row r="980" spans="1:15" ht="12.75">
      <c r="A980" s="26">
        <v>11</v>
      </c>
      <c r="B980" s="258" t="s">
        <v>2197</v>
      </c>
      <c r="C980" s="14" t="s">
        <v>2198</v>
      </c>
      <c r="D980" s="15">
        <v>81</v>
      </c>
      <c r="E980" s="15">
        <v>2111</v>
      </c>
      <c r="F980" s="15">
        <v>2120</v>
      </c>
      <c r="G980" s="15">
        <v>7</v>
      </c>
      <c r="H980" s="15">
        <v>2113</v>
      </c>
      <c r="I980" s="16">
        <v>271</v>
      </c>
      <c r="J980" s="292">
        <v>1996</v>
      </c>
      <c r="K980" s="286">
        <v>2005</v>
      </c>
      <c r="L980" s="286">
        <v>2010</v>
      </c>
      <c r="M980" s="286">
        <v>2011</v>
      </c>
      <c r="N980" s="285">
        <v>2012</v>
      </c>
      <c r="O980" s="281"/>
    </row>
    <row r="981" spans="1:15" ht="12.75">
      <c r="A981" s="26">
        <v>11</v>
      </c>
      <c r="B981" s="258" t="s">
        <v>2199</v>
      </c>
      <c r="C981" s="14" t="s">
        <v>2200</v>
      </c>
      <c r="D981" s="15">
        <v>33</v>
      </c>
      <c r="E981" s="15">
        <v>783</v>
      </c>
      <c r="F981" s="15">
        <v>1216</v>
      </c>
      <c r="G981" s="15">
        <v>438</v>
      </c>
      <c r="H981" s="15">
        <v>778</v>
      </c>
      <c r="I981" s="16">
        <v>52</v>
      </c>
      <c r="J981" s="292">
        <v>1996</v>
      </c>
      <c r="K981" s="286">
        <v>2010</v>
      </c>
      <c r="L981" s="286">
        <v>2011</v>
      </c>
      <c r="M981" s="286"/>
      <c r="N981" s="285">
        <v>2012</v>
      </c>
      <c r="O981" s="281"/>
    </row>
    <row r="982" spans="1:15" ht="12.75">
      <c r="A982" s="26">
        <v>11</v>
      </c>
      <c r="B982" s="258" t="s">
        <v>2201</v>
      </c>
      <c r="C982" s="14" t="s">
        <v>2202</v>
      </c>
      <c r="D982" s="15">
        <v>45</v>
      </c>
      <c r="E982" s="15">
        <v>685</v>
      </c>
      <c r="F982" s="15">
        <v>2845</v>
      </c>
      <c r="G982" s="15">
        <v>2171</v>
      </c>
      <c r="H982" s="15">
        <v>674</v>
      </c>
      <c r="I982" s="16">
        <v>66</v>
      </c>
      <c r="J982" s="292"/>
      <c r="K982" s="286"/>
      <c r="L982" s="286"/>
      <c r="M982" s="286"/>
      <c r="N982" s="285">
        <v>2012</v>
      </c>
      <c r="O982" s="281"/>
    </row>
    <row r="983" spans="1:15" ht="12.75">
      <c r="A983" s="26">
        <v>11</v>
      </c>
      <c r="B983" s="258" t="s">
        <v>2203</v>
      </c>
      <c r="C983" s="14" t="s">
        <v>432</v>
      </c>
      <c r="D983" s="15">
        <v>60</v>
      </c>
      <c r="E983" s="15">
        <v>1740</v>
      </c>
      <c r="F983" s="15">
        <v>1746</v>
      </c>
      <c r="G983" s="15">
        <v>12</v>
      </c>
      <c r="H983" s="15">
        <v>1734</v>
      </c>
      <c r="I983" s="16">
        <v>131</v>
      </c>
      <c r="J983" s="292">
        <v>2001</v>
      </c>
      <c r="K983" s="286">
        <v>2006</v>
      </c>
      <c r="L983" s="286"/>
      <c r="M983" s="286"/>
      <c r="N983" s="285">
        <v>2012</v>
      </c>
      <c r="O983" s="281"/>
    </row>
    <row r="984" spans="1:15" ht="12.75">
      <c r="A984" s="26">
        <v>11</v>
      </c>
      <c r="B984" s="258" t="s">
        <v>2204</v>
      </c>
      <c r="C984" s="14" t="s">
        <v>1967</v>
      </c>
      <c r="D984" s="15">
        <v>95</v>
      </c>
      <c r="E984" s="15">
        <v>2796</v>
      </c>
      <c r="F984" s="15">
        <v>2817</v>
      </c>
      <c r="G984" s="15">
        <v>27</v>
      </c>
      <c r="H984" s="15">
        <v>2790</v>
      </c>
      <c r="I984" s="16">
        <v>372</v>
      </c>
      <c r="J984" s="292">
        <v>2001</v>
      </c>
      <c r="K984" s="286">
        <v>2006</v>
      </c>
      <c r="L984" s="286"/>
      <c r="M984" s="286"/>
      <c r="N984" s="285">
        <v>2012</v>
      </c>
      <c r="O984" s="281"/>
    </row>
    <row r="985" spans="1:15" ht="12.75">
      <c r="A985" s="26">
        <v>11</v>
      </c>
      <c r="B985" s="258" t="s">
        <v>2205</v>
      </c>
      <c r="C985" s="14" t="s">
        <v>2206</v>
      </c>
      <c r="D985" s="15">
        <v>88</v>
      </c>
      <c r="E985" s="15">
        <v>3184</v>
      </c>
      <c r="F985" s="15">
        <v>3191</v>
      </c>
      <c r="G985" s="15">
        <v>10</v>
      </c>
      <c r="H985" s="15">
        <v>3181</v>
      </c>
      <c r="I985" s="16">
        <v>458</v>
      </c>
      <c r="J985" s="292">
        <v>1994</v>
      </c>
      <c r="K985" s="286">
        <v>1994</v>
      </c>
      <c r="L985" s="286">
        <v>2000</v>
      </c>
      <c r="M985" s="286">
        <v>2004</v>
      </c>
      <c r="N985" s="285">
        <v>2012</v>
      </c>
      <c r="O985" s="281"/>
    </row>
    <row r="986" spans="1:15" ht="12.75">
      <c r="A986" s="26">
        <v>11</v>
      </c>
      <c r="B986" s="258" t="s">
        <v>2207</v>
      </c>
      <c r="C986" s="14" t="s">
        <v>1521</v>
      </c>
      <c r="D986" s="15">
        <v>98</v>
      </c>
      <c r="E986" s="15">
        <v>2537</v>
      </c>
      <c r="F986" s="15">
        <v>2567</v>
      </c>
      <c r="G986" s="15">
        <v>36</v>
      </c>
      <c r="H986" s="15">
        <v>2531</v>
      </c>
      <c r="I986" s="16">
        <v>402</v>
      </c>
      <c r="J986" s="292">
        <v>1994</v>
      </c>
      <c r="K986" s="286">
        <v>2000</v>
      </c>
      <c r="L986" s="286"/>
      <c r="M986" s="286"/>
      <c r="N986" s="285">
        <v>2012</v>
      </c>
      <c r="O986" s="281"/>
    </row>
    <row r="987" spans="1:15" ht="12.75">
      <c r="A987" s="26">
        <v>11</v>
      </c>
      <c r="B987" s="258" t="s">
        <v>2208</v>
      </c>
      <c r="C987" s="14" t="s">
        <v>2166</v>
      </c>
      <c r="D987" s="15">
        <v>85</v>
      </c>
      <c r="E987" s="15">
        <v>2324</v>
      </c>
      <c r="F987" s="15">
        <v>3860</v>
      </c>
      <c r="G987" s="15">
        <v>1562</v>
      </c>
      <c r="H987" s="15">
        <v>2298</v>
      </c>
      <c r="I987" s="16">
        <v>278</v>
      </c>
      <c r="J987" s="292">
        <v>2001</v>
      </c>
      <c r="K987" s="286">
        <v>2006</v>
      </c>
      <c r="L987" s="286"/>
      <c r="M987" s="286"/>
      <c r="N987" s="285">
        <v>2012</v>
      </c>
      <c r="O987" s="281"/>
    </row>
    <row r="988" spans="1:15" ht="12.75">
      <c r="A988" s="26">
        <v>11</v>
      </c>
      <c r="B988" s="258" t="s">
        <v>2209</v>
      </c>
      <c r="C988" s="14" t="s">
        <v>2210</v>
      </c>
      <c r="D988" s="15">
        <v>20</v>
      </c>
      <c r="E988" s="15">
        <v>445</v>
      </c>
      <c r="F988" s="15">
        <v>469</v>
      </c>
      <c r="G988" s="15">
        <v>16</v>
      </c>
      <c r="H988" s="15">
        <v>453</v>
      </c>
      <c r="I988" s="16">
        <v>19</v>
      </c>
      <c r="J988" s="292">
        <v>2001</v>
      </c>
      <c r="K988" s="286">
        <v>2006</v>
      </c>
      <c r="L988" s="286"/>
      <c r="M988" s="286"/>
      <c r="N988" s="285">
        <v>2012</v>
      </c>
      <c r="O988" s="281"/>
    </row>
    <row r="989" spans="1:15" ht="12.75">
      <c r="A989" s="26">
        <v>11</v>
      </c>
      <c r="B989" s="258" t="s">
        <v>2211</v>
      </c>
      <c r="C989" s="14" t="s">
        <v>2212</v>
      </c>
      <c r="D989" s="15">
        <v>60</v>
      </c>
      <c r="E989" s="15">
        <v>1369</v>
      </c>
      <c r="F989" s="15">
        <v>1373</v>
      </c>
      <c r="G989" s="15">
        <v>7</v>
      </c>
      <c r="H989" s="15">
        <v>1366</v>
      </c>
      <c r="I989" s="16">
        <v>60</v>
      </c>
      <c r="J989" s="292">
        <v>2000</v>
      </c>
      <c r="K989" s="286">
        <v>2004</v>
      </c>
      <c r="L989" s="286"/>
      <c r="M989" s="286"/>
      <c r="N989" s="285">
        <v>2012</v>
      </c>
      <c r="O989" s="281"/>
    </row>
    <row r="990" spans="1:15" ht="12.75">
      <c r="A990" s="26">
        <v>11</v>
      </c>
      <c r="B990" s="258" t="s">
        <v>2213</v>
      </c>
      <c r="C990" s="14" t="s">
        <v>2214</v>
      </c>
      <c r="D990" s="15">
        <v>2</v>
      </c>
      <c r="E990" s="15">
        <v>9</v>
      </c>
      <c r="F990" s="15">
        <v>170</v>
      </c>
      <c r="G990" s="15">
        <v>162</v>
      </c>
      <c r="H990" s="15">
        <v>8</v>
      </c>
      <c r="I990" s="16">
        <v>5</v>
      </c>
      <c r="J990" s="292"/>
      <c r="K990" s="286"/>
      <c r="L990" s="286"/>
      <c r="M990" s="286"/>
      <c r="N990" s="285">
        <v>2012</v>
      </c>
      <c r="O990" s="281"/>
    </row>
    <row r="991" spans="1:15" ht="12.75">
      <c r="A991" s="26">
        <v>11</v>
      </c>
      <c r="B991" s="258" t="s">
        <v>2215</v>
      </c>
      <c r="C991" s="14" t="s">
        <v>2216</v>
      </c>
      <c r="D991" s="15">
        <v>1</v>
      </c>
      <c r="E991" s="15">
        <v>3</v>
      </c>
      <c r="F991" s="15">
        <v>3</v>
      </c>
      <c r="G991" s="15"/>
      <c r="H991" s="15">
        <v>3</v>
      </c>
      <c r="I991" s="16">
        <v>3</v>
      </c>
      <c r="J991" s="292">
        <v>2001</v>
      </c>
      <c r="K991" s="286">
        <v>2006</v>
      </c>
      <c r="L991" s="286"/>
      <c r="M991" s="286"/>
      <c r="N991" s="285">
        <v>2012</v>
      </c>
      <c r="O991" s="281"/>
    </row>
    <row r="992" spans="1:15" ht="12.75">
      <c r="A992" s="26">
        <v>11</v>
      </c>
      <c r="B992" s="258" t="s">
        <v>2217</v>
      </c>
      <c r="C992" s="14" t="s">
        <v>2731</v>
      </c>
      <c r="D992" s="15">
        <v>26</v>
      </c>
      <c r="E992" s="15">
        <v>563</v>
      </c>
      <c r="F992" s="15">
        <v>581</v>
      </c>
      <c r="G992" s="15">
        <v>22</v>
      </c>
      <c r="H992" s="15">
        <v>559</v>
      </c>
      <c r="I992" s="16">
        <v>43</v>
      </c>
      <c r="J992" s="292">
        <v>2001</v>
      </c>
      <c r="K992" s="286">
        <v>2006</v>
      </c>
      <c r="L992" s="286"/>
      <c r="M992" s="286"/>
      <c r="N992" s="285">
        <v>2012</v>
      </c>
      <c r="O992" s="281"/>
    </row>
    <row r="993" spans="1:15" ht="12.75">
      <c r="A993" s="26">
        <v>11</v>
      </c>
      <c r="B993" s="258" t="s">
        <v>2218</v>
      </c>
      <c r="C993" s="14" t="s">
        <v>2219</v>
      </c>
      <c r="D993" s="15">
        <v>61</v>
      </c>
      <c r="E993" s="15">
        <v>921</v>
      </c>
      <c r="F993" s="15">
        <v>1084</v>
      </c>
      <c r="G993" s="15">
        <v>149</v>
      </c>
      <c r="H993" s="15">
        <v>935</v>
      </c>
      <c r="I993" s="16">
        <v>94</v>
      </c>
      <c r="J993" s="292">
        <v>2000</v>
      </c>
      <c r="K993" s="286">
        <v>2000</v>
      </c>
      <c r="L993" s="286">
        <v>2004</v>
      </c>
      <c r="M993" s="286"/>
      <c r="N993" s="285">
        <v>2012</v>
      </c>
      <c r="O993" s="281"/>
    </row>
    <row r="994" spans="1:15" ht="12.75">
      <c r="A994" s="26">
        <v>11</v>
      </c>
      <c r="B994" s="258" t="s">
        <v>2220</v>
      </c>
      <c r="C994" s="14" t="s">
        <v>2474</v>
      </c>
      <c r="D994" s="15">
        <v>8</v>
      </c>
      <c r="E994" s="15">
        <v>86</v>
      </c>
      <c r="F994" s="15">
        <v>89</v>
      </c>
      <c r="G994" s="15"/>
      <c r="H994" s="15">
        <v>89</v>
      </c>
      <c r="I994" s="16">
        <v>18</v>
      </c>
      <c r="J994" s="292">
        <v>2001</v>
      </c>
      <c r="K994" s="286">
        <v>2001</v>
      </c>
      <c r="L994" s="286">
        <v>2004</v>
      </c>
      <c r="M994" s="286"/>
      <c r="N994" s="285">
        <v>2012</v>
      </c>
      <c r="O994" s="281"/>
    </row>
    <row r="995" spans="1:15" ht="12.75">
      <c r="A995" s="26">
        <v>11</v>
      </c>
      <c r="B995" s="258" t="s">
        <v>2221</v>
      </c>
      <c r="C995" s="14" t="s">
        <v>2222</v>
      </c>
      <c r="D995" s="15">
        <v>51</v>
      </c>
      <c r="E995" s="15">
        <v>1243</v>
      </c>
      <c r="F995" s="15">
        <v>1270</v>
      </c>
      <c r="G995" s="15">
        <v>13</v>
      </c>
      <c r="H995" s="15">
        <v>1257</v>
      </c>
      <c r="I995" s="16">
        <v>119</v>
      </c>
      <c r="J995" s="292">
        <v>2001</v>
      </c>
      <c r="K995" s="286">
        <v>2006</v>
      </c>
      <c r="L995" s="286"/>
      <c r="M995" s="286"/>
      <c r="N995" s="285">
        <v>2012</v>
      </c>
      <c r="O995" s="281"/>
    </row>
    <row r="996" spans="1:15" ht="12.75">
      <c r="A996" s="26">
        <v>19</v>
      </c>
      <c r="B996" s="258" t="s">
        <v>2223</v>
      </c>
      <c r="C996" s="14" t="s">
        <v>681</v>
      </c>
      <c r="D996" s="15">
        <v>1</v>
      </c>
      <c r="E996" s="15">
        <v>1</v>
      </c>
      <c r="F996" s="15">
        <v>1</v>
      </c>
      <c r="G996" s="15"/>
      <c r="H996" s="15">
        <v>1</v>
      </c>
      <c r="I996" s="16">
        <v>1</v>
      </c>
      <c r="J996" s="292">
        <v>2001</v>
      </c>
      <c r="K996" s="286">
        <v>2001</v>
      </c>
      <c r="L996" s="286">
        <v>2006</v>
      </c>
      <c r="M996" s="286"/>
      <c r="N996" s="286"/>
      <c r="O996" s="281"/>
    </row>
    <row r="997" spans="1:15" ht="12.75">
      <c r="A997" s="26">
        <v>2</v>
      </c>
      <c r="B997" s="258" t="s">
        <v>2224</v>
      </c>
      <c r="C997" s="14" t="s">
        <v>1896</v>
      </c>
      <c r="D997" s="15">
        <v>2</v>
      </c>
      <c r="E997" s="15">
        <v>52</v>
      </c>
      <c r="F997" s="15">
        <v>55</v>
      </c>
      <c r="G997" s="15"/>
      <c r="H997" s="15">
        <v>55</v>
      </c>
      <c r="I997" s="16">
        <v>36</v>
      </c>
      <c r="J997" s="292">
        <v>2001</v>
      </c>
      <c r="K997" s="286"/>
      <c r="L997" s="286"/>
      <c r="M997" s="286"/>
      <c r="N997" s="286"/>
      <c r="O997" s="281"/>
    </row>
    <row r="998" spans="1:15" ht="12.75">
      <c r="A998" s="26">
        <v>2</v>
      </c>
      <c r="B998" s="258" t="s">
        <v>2225</v>
      </c>
      <c r="C998" s="14" t="s">
        <v>2226</v>
      </c>
      <c r="D998" s="15">
        <v>1</v>
      </c>
      <c r="E998" s="15">
        <v>7</v>
      </c>
      <c r="F998" s="15">
        <v>7</v>
      </c>
      <c r="G998" s="15"/>
      <c r="H998" s="15">
        <v>7</v>
      </c>
      <c r="I998" s="16">
        <v>5</v>
      </c>
      <c r="J998" s="292"/>
      <c r="K998" s="286"/>
      <c r="L998" s="286"/>
      <c r="M998" s="286"/>
      <c r="N998" s="286"/>
      <c r="O998" s="281"/>
    </row>
    <row r="999" spans="1:15" ht="12.75">
      <c r="A999" s="26">
        <v>2</v>
      </c>
      <c r="B999" s="258" t="s">
        <v>2227</v>
      </c>
      <c r="C999" s="14" t="s">
        <v>2228</v>
      </c>
      <c r="D999" s="15">
        <v>1</v>
      </c>
      <c r="E999" s="15">
        <v>4</v>
      </c>
      <c r="F999" s="15">
        <v>4</v>
      </c>
      <c r="G999" s="15"/>
      <c r="H999" s="15">
        <v>4</v>
      </c>
      <c r="I999" s="16">
        <v>1</v>
      </c>
      <c r="J999" s="292">
        <v>2001</v>
      </c>
      <c r="K999" s="286">
        <v>2006</v>
      </c>
      <c r="L999" s="286"/>
      <c r="M999" s="286"/>
      <c r="N999" s="286"/>
      <c r="O999" s="281"/>
    </row>
    <row r="1000" spans="1:15" ht="12.75">
      <c r="A1000" s="26">
        <v>3</v>
      </c>
      <c r="B1000" s="258" t="s">
        <v>2229</v>
      </c>
      <c r="C1000" s="14" t="s">
        <v>2230</v>
      </c>
      <c r="D1000" s="15">
        <v>10</v>
      </c>
      <c r="E1000" s="15">
        <v>758</v>
      </c>
      <c r="F1000" s="15">
        <v>790</v>
      </c>
      <c r="G1000" s="15">
        <v>22</v>
      </c>
      <c r="H1000" s="15">
        <v>768</v>
      </c>
      <c r="I1000" s="16">
        <v>480</v>
      </c>
      <c r="J1000" s="292">
        <v>2001</v>
      </c>
      <c r="K1000" s="286">
        <v>2006</v>
      </c>
      <c r="L1000" s="286"/>
      <c r="M1000" s="286"/>
      <c r="N1000" s="286"/>
      <c r="O1000" s="281"/>
    </row>
    <row r="1001" spans="1:15" ht="12.75">
      <c r="A1001" s="26">
        <v>4</v>
      </c>
      <c r="B1001" s="258" t="s">
        <v>2231</v>
      </c>
      <c r="C1001" s="14" t="s">
        <v>2232</v>
      </c>
      <c r="D1001" s="15">
        <v>1</v>
      </c>
      <c r="E1001" s="15">
        <v>9</v>
      </c>
      <c r="F1001" s="15">
        <v>9</v>
      </c>
      <c r="G1001" s="15"/>
      <c r="H1001" s="15">
        <v>9</v>
      </c>
      <c r="I1001" s="16">
        <v>3</v>
      </c>
      <c r="J1001" s="292">
        <v>2001</v>
      </c>
      <c r="K1001" s="286">
        <v>2006</v>
      </c>
      <c r="L1001" s="286"/>
      <c r="M1001" s="286"/>
      <c r="N1001" s="286"/>
      <c r="O1001" s="281"/>
    </row>
    <row r="1002" spans="1:15" ht="12.75">
      <c r="A1002" s="26">
        <v>4</v>
      </c>
      <c r="B1002" s="258" t="s">
        <v>2233</v>
      </c>
      <c r="C1002" s="14" t="s">
        <v>2234</v>
      </c>
      <c r="D1002" s="15">
        <v>1</v>
      </c>
      <c r="E1002" s="15">
        <v>2</v>
      </c>
      <c r="F1002" s="15">
        <v>3</v>
      </c>
      <c r="G1002" s="15"/>
      <c r="H1002" s="15">
        <v>3</v>
      </c>
      <c r="I1002" s="16">
        <v>1</v>
      </c>
      <c r="J1002" s="292">
        <v>2001</v>
      </c>
      <c r="K1002" s="286">
        <v>2006</v>
      </c>
      <c r="L1002" s="286"/>
      <c r="M1002" s="286"/>
      <c r="N1002" s="286"/>
      <c r="O1002" s="281"/>
    </row>
    <row r="1003" spans="1:15" ht="12.75">
      <c r="A1003" s="26">
        <v>5</v>
      </c>
      <c r="B1003" s="258" t="s">
        <v>2235</v>
      </c>
      <c r="C1003" s="14" t="s">
        <v>2236</v>
      </c>
      <c r="D1003" s="15">
        <v>3</v>
      </c>
      <c r="E1003" s="15">
        <v>67</v>
      </c>
      <c r="F1003" s="15">
        <v>85</v>
      </c>
      <c r="G1003" s="15"/>
      <c r="H1003" s="15">
        <v>85</v>
      </c>
      <c r="I1003" s="16">
        <v>39</v>
      </c>
      <c r="J1003" s="292">
        <v>2001</v>
      </c>
      <c r="K1003" s="286">
        <v>2006</v>
      </c>
      <c r="L1003" s="286"/>
      <c r="M1003" s="286"/>
      <c r="N1003" s="286"/>
      <c r="O1003" s="281"/>
    </row>
    <row r="1004" spans="1:15" ht="12.75">
      <c r="A1004" s="26">
        <v>5</v>
      </c>
      <c r="B1004" s="258" t="s">
        <v>2237</v>
      </c>
      <c r="C1004" s="14" t="s">
        <v>2238</v>
      </c>
      <c r="D1004" s="15">
        <v>2</v>
      </c>
      <c r="E1004" s="15">
        <v>7</v>
      </c>
      <c r="F1004" s="15">
        <v>8</v>
      </c>
      <c r="G1004" s="15"/>
      <c r="H1004" s="15">
        <v>8</v>
      </c>
      <c r="I1004" s="16">
        <v>5</v>
      </c>
      <c r="J1004" s="292">
        <v>2001</v>
      </c>
      <c r="K1004" s="286">
        <v>2006</v>
      </c>
      <c r="L1004" s="286"/>
      <c r="M1004" s="286"/>
      <c r="N1004" s="286"/>
      <c r="O1004" s="281"/>
    </row>
    <row r="1005" spans="1:15" ht="12.75">
      <c r="A1005" s="26">
        <v>4</v>
      </c>
      <c r="B1005" s="258" t="s">
        <v>2239</v>
      </c>
      <c r="C1005" s="14" t="s">
        <v>2240</v>
      </c>
      <c r="D1005" s="15">
        <v>1</v>
      </c>
      <c r="E1005" s="15">
        <v>1</v>
      </c>
      <c r="F1005" s="15">
        <v>35</v>
      </c>
      <c r="G1005" s="15"/>
      <c r="H1005" s="15">
        <v>35</v>
      </c>
      <c r="I1005" s="16">
        <v>1</v>
      </c>
      <c r="J1005" s="292">
        <v>2001</v>
      </c>
      <c r="K1005" s="286">
        <v>2006</v>
      </c>
      <c r="L1005" s="286"/>
      <c r="M1005" s="286"/>
      <c r="N1005" s="286"/>
      <c r="O1005" s="281"/>
    </row>
    <row r="1006" spans="1:15" ht="12.75">
      <c r="A1006" s="26">
        <v>4</v>
      </c>
      <c r="B1006" s="258" t="s">
        <v>2241</v>
      </c>
      <c r="C1006" s="14" t="s">
        <v>2242</v>
      </c>
      <c r="D1006" s="15">
        <v>1</v>
      </c>
      <c r="E1006" s="15">
        <v>2</v>
      </c>
      <c r="F1006" s="15">
        <v>2</v>
      </c>
      <c r="G1006" s="15"/>
      <c r="H1006" s="15">
        <v>2</v>
      </c>
      <c r="I1006" s="16">
        <v>1</v>
      </c>
      <c r="J1006" s="292">
        <v>2001</v>
      </c>
      <c r="K1006" s="286">
        <v>2006</v>
      </c>
      <c r="L1006" s="286"/>
      <c r="M1006" s="286"/>
      <c r="N1006" s="286"/>
      <c r="O1006" s="281"/>
    </row>
    <row r="1007" spans="1:15" ht="12.75">
      <c r="A1007" s="26">
        <v>4</v>
      </c>
      <c r="B1007" s="258" t="s">
        <v>2243</v>
      </c>
      <c r="C1007" s="14" t="s">
        <v>2244</v>
      </c>
      <c r="D1007" s="15">
        <v>1</v>
      </c>
      <c r="E1007" s="15">
        <v>63</v>
      </c>
      <c r="F1007" s="15">
        <v>176</v>
      </c>
      <c r="G1007" s="15"/>
      <c r="H1007" s="15">
        <v>176</v>
      </c>
      <c r="I1007" s="16">
        <v>35</v>
      </c>
      <c r="J1007" s="292">
        <v>2001</v>
      </c>
      <c r="K1007" s="286">
        <v>2006</v>
      </c>
      <c r="L1007" s="286"/>
      <c r="M1007" s="286"/>
      <c r="N1007" s="286"/>
      <c r="O1007" s="281"/>
    </row>
    <row r="1008" spans="1:15" ht="12.75">
      <c r="A1008" s="26">
        <v>2</v>
      </c>
      <c r="B1008" s="258" t="s">
        <v>2245</v>
      </c>
      <c r="C1008" s="14" t="s">
        <v>2246</v>
      </c>
      <c r="D1008" s="15">
        <v>2</v>
      </c>
      <c r="E1008" s="15">
        <v>36</v>
      </c>
      <c r="F1008" s="15">
        <v>67</v>
      </c>
      <c r="G1008" s="15"/>
      <c r="H1008" s="15">
        <v>67</v>
      </c>
      <c r="I1008" s="16">
        <v>27</v>
      </c>
      <c r="J1008" s="292"/>
      <c r="K1008" s="286"/>
      <c r="L1008" s="286"/>
      <c r="M1008" s="286"/>
      <c r="N1008" s="286"/>
      <c r="O1008" s="281"/>
    </row>
    <row r="1009" spans="1:15" ht="12.75">
      <c r="A1009" s="26">
        <v>5</v>
      </c>
      <c r="B1009" s="258" t="s">
        <v>2247</v>
      </c>
      <c r="C1009" s="14" t="s">
        <v>969</v>
      </c>
      <c r="D1009" s="15">
        <v>1</v>
      </c>
      <c r="E1009" s="15">
        <v>1</v>
      </c>
      <c r="F1009" s="15">
        <v>1</v>
      </c>
      <c r="G1009" s="15"/>
      <c r="H1009" s="15">
        <v>1</v>
      </c>
      <c r="I1009" s="16">
        <v>1</v>
      </c>
      <c r="J1009" s="292"/>
      <c r="K1009" s="286"/>
      <c r="L1009" s="286"/>
      <c r="M1009" s="286"/>
      <c r="N1009" s="286"/>
      <c r="O1009" s="281"/>
    </row>
    <row r="1010" spans="1:15" ht="12.75">
      <c r="A1010" s="26">
        <v>5</v>
      </c>
      <c r="B1010" s="258" t="s">
        <v>2248</v>
      </c>
      <c r="C1010" s="14" t="s">
        <v>921</v>
      </c>
      <c r="D1010" s="15">
        <v>1</v>
      </c>
      <c r="E1010" s="15">
        <v>2</v>
      </c>
      <c r="F1010" s="15">
        <v>2</v>
      </c>
      <c r="G1010" s="15"/>
      <c r="H1010" s="15">
        <v>2</v>
      </c>
      <c r="I1010" s="16">
        <v>2</v>
      </c>
      <c r="J1010" s="292"/>
      <c r="K1010" s="286"/>
      <c r="L1010" s="286"/>
      <c r="M1010" s="286"/>
      <c r="N1010" s="286"/>
      <c r="O1010" s="281"/>
    </row>
    <row r="1011" spans="1:15" ht="12.75">
      <c r="A1011" s="26">
        <v>5</v>
      </c>
      <c r="B1011" s="258" t="s">
        <v>2249</v>
      </c>
      <c r="C1011" s="14" t="s">
        <v>2250</v>
      </c>
      <c r="D1011" s="15">
        <v>2</v>
      </c>
      <c r="E1011" s="15">
        <v>130</v>
      </c>
      <c r="F1011" s="15">
        <v>141</v>
      </c>
      <c r="G1011" s="15"/>
      <c r="H1011" s="15">
        <v>141</v>
      </c>
      <c r="I1011" s="16">
        <v>87</v>
      </c>
      <c r="J1011" s="292"/>
      <c r="K1011" s="286"/>
      <c r="L1011" s="286"/>
      <c r="M1011" s="286"/>
      <c r="N1011" s="286"/>
      <c r="O1011" s="281"/>
    </row>
    <row r="1012" spans="1:15" ht="12.75">
      <c r="A1012" s="26">
        <v>5</v>
      </c>
      <c r="B1012" s="258" t="s">
        <v>2251</v>
      </c>
      <c r="C1012" s="14" t="s">
        <v>2252</v>
      </c>
      <c r="D1012" s="15">
        <v>3</v>
      </c>
      <c r="E1012" s="15">
        <v>125</v>
      </c>
      <c r="F1012" s="15">
        <v>138</v>
      </c>
      <c r="G1012" s="15"/>
      <c r="H1012" s="15">
        <v>138</v>
      </c>
      <c r="I1012" s="16">
        <v>57</v>
      </c>
      <c r="J1012" s="292"/>
      <c r="K1012" s="286"/>
      <c r="L1012" s="286"/>
      <c r="M1012" s="286"/>
      <c r="N1012" s="286"/>
      <c r="O1012" s="281"/>
    </row>
    <row r="1013" spans="1:15" ht="12.75">
      <c r="A1013" s="26">
        <v>5</v>
      </c>
      <c r="B1013" s="258" t="s">
        <v>2253</v>
      </c>
      <c r="C1013" s="14" t="s">
        <v>2254</v>
      </c>
      <c r="D1013" s="15">
        <v>1</v>
      </c>
      <c r="E1013" s="15">
        <v>67</v>
      </c>
      <c r="F1013" s="15">
        <v>67</v>
      </c>
      <c r="G1013" s="15"/>
      <c r="H1013" s="15">
        <v>67</v>
      </c>
      <c r="I1013" s="16">
        <v>26</v>
      </c>
      <c r="J1013" s="292"/>
      <c r="K1013" s="286"/>
      <c r="L1013" s="286"/>
      <c r="M1013" s="286"/>
      <c r="N1013" s="286"/>
      <c r="O1013" s="281"/>
    </row>
    <row r="1014" spans="1:15" ht="12.75">
      <c r="A1014" s="26">
        <v>5</v>
      </c>
      <c r="B1014" s="258" t="s">
        <v>2255</v>
      </c>
      <c r="C1014" s="14" t="s">
        <v>1092</v>
      </c>
      <c r="D1014" s="15">
        <v>3</v>
      </c>
      <c r="E1014" s="15">
        <v>153</v>
      </c>
      <c r="F1014" s="15">
        <v>169</v>
      </c>
      <c r="G1014" s="15"/>
      <c r="H1014" s="15">
        <v>169</v>
      </c>
      <c r="I1014" s="16">
        <v>70</v>
      </c>
      <c r="J1014" s="292"/>
      <c r="K1014" s="286">
        <v>2005</v>
      </c>
      <c r="L1014" s="286"/>
      <c r="M1014" s="286"/>
      <c r="N1014" s="286"/>
      <c r="O1014" s="281"/>
    </row>
    <row r="1015" spans="1:15" ht="12.75">
      <c r="A1015" s="26">
        <v>5</v>
      </c>
      <c r="B1015" s="258" t="s">
        <v>2256</v>
      </c>
      <c r="C1015" s="14" t="s">
        <v>1417</v>
      </c>
      <c r="D1015" s="15">
        <v>2</v>
      </c>
      <c r="E1015" s="15">
        <v>87</v>
      </c>
      <c r="F1015" s="15">
        <v>89</v>
      </c>
      <c r="G1015" s="15"/>
      <c r="H1015" s="15">
        <v>89</v>
      </c>
      <c r="I1015" s="16">
        <v>38</v>
      </c>
      <c r="J1015" s="292">
        <v>2001</v>
      </c>
      <c r="K1015" s="286">
        <v>2005</v>
      </c>
      <c r="L1015" s="286">
        <v>2006</v>
      </c>
      <c r="M1015" s="286"/>
      <c r="N1015" s="286"/>
      <c r="O1015" s="281"/>
    </row>
    <row r="1016" spans="1:15" ht="12.75">
      <c r="A1016" s="26">
        <v>5</v>
      </c>
      <c r="B1016" s="258" t="s">
        <v>2257</v>
      </c>
      <c r="C1016" s="14" t="s">
        <v>2258</v>
      </c>
      <c r="D1016" s="15">
        <v>1</v>
      </c>
      <c r="E1016" s="15">
        <v>65</v>
      </c>
      <c r="F1016" s="15">
        <v>65</v>
      </c>
      <c r="G1016" s="15"/>
      <c r="H1016" s="15">
        <v>65</v>
      </c>
      <c r="I1016" s="16">
        <v>28</v>
      </c>
      <c r="J1016" s="292">
        <v>2001</v>
      </c>
      <c r="K1016" s="286">
        <v>2006</v>
      </c>
      <c r="L1016" s="286"/>
      <c r="M1016" s="286"/>
      <c r="N1016" s="286"/>
      <c r="O1016" s="281"/>
    </row>
    <row r="1017" spans="1:15" ht="12.75">
      <c r="A1017" s="26">
        <v>5</v>
      </c>
      <c r="B1017" s="258" t="s">
        <v>2259</v>
      </c>
      <c r="C1017" s="14" t="s">
        <v>2260</v>
      </c>
      <c r="D1017" s="15">
        <v>2</v>
      </c>
      <c r="E1017" s="15">
        <v>87</v>
      </c>
      <c r="F1017" s="15">
        <v>88</v>
      </c>
      <c r="G1017" s="15"/>
      <c r="H1017" s="15">
        <v>88</v>
      </c>
      <c r="I1017" s="16">
        <v>39</v>
      </c>
      <c r="J1017" s="292"/>
      <c r="K1017" s="286">
        <v>2005</v>
      </c>
      <c r="L1017" s="286"/>
      <c r="M1017" s="286"/>
      <c r="N1017" s="286"/>
      <c r="O1017" s="281"/>
    </row>
    <row r="1018" spans="1:15" ht="12.75">
      <c r="A1018" s="26">
        <v>5</v>
      </c>
      <c r="B1018" s="258" t="s">
        <v>2261</v>
      </c>
      <c r="C1018" s="14" t="s">
        <v>2262</v>
      </c>
      <c r="D1018" s="15">
        <v>1</v>
      </c>
      <c r="E1018" s="15">
        <v>36</v>
      </c>
      <c r="F1018" s="15">
        <v>37</v>
      </c>
      <c r="G1018" s="15"/>
      <c r="H1018" s="15">
        <v>37</v>
      </c>
      <c r="I1018" s="16">
        <v>18</v>
      </c>
      <c r="J1018" s="292"/>
      <c r="K1018" s="286"/>
      <c r="L1018" s="286"/>
      <c r="M1018" s="286"/>
      <c r="N1018" s="286"/>
      <c r="O1018" s="281"/>
    </row>
    <row r="1019" spans="1:15" ht="12.75">
      <c r="A1019" s="26">
        <v>5</v>
      </c>
      <c r="B1019" s="258" t="s">
        <v>2263</v>
      </c>
      <c r="C1019" s="14" t="s">
        <v>2264</v>
      </c>
      <c r="D1019" s="15">
        <v>3</v>
      </c>
      <c r="E1019" s="15">
        <v>130</v>
      </c>
      <c r="F1019" s="15">
        <v>143</v>
      </c>
      <c r="G1019" s="15"/>
      <c r="H1019" s="15">
        <v>143</v>
      </c>
      <c r="I1019" s="16">
        <v>54</v>
      </c>
      <c r="J1019" s="292">
        <v>2000</v>
      </c>
      <c r="K1019" s="286">
        <v>2005</v>
      </c>
      <c r="L1019" s="286"/>
      <c r="M1019" s="286"/>
      <c r="N1019" s="286"/>
      <c r="O1019" s="281"/>
    </row>
    <row r="1020" spans="1:15" ht="12.75">
      <c r="A1020" s="26">
        <v>5</v>
      </c>
      <c r="B1020" s="258" t="s">
        <v>2265</v>
      </c>
      <c r="C1020" s="14" t="s">
        <v>2266</v>
      </c>
      <c r="D1020" s="15">
        <v>1</v>
      </c>
      <c r="E1020" s="15">
        <v>1</v>
      </c>
      <c r="F1020" s="15">
        <v>1</v>
      </c>
      <c r="G1020" s="15"/>
      <c r="H1020" s="15">
        <v>1</v>
      </c>
      <c r="I1020" s="16">
        <v>1</v>
      </c>
      <c r="J1020" s="292"/>
      <c r="K1020" s="286"/>
      <c r="L1020" s="286"/>
      <c r="M1020" s="286"/>
      <c r="N1020" s="286"/>
      <c r="O1020" s="281"/>
    </row>
    <row r="1021" spans="1:15" ht="12.75">
      <c r="A1021" s="26">
        <v>5</v>
      </c>
      <c r="B1021" s="258" t="s">
        <v>2267</v>
      </c>
      <c r="C1021" s="14" t="s">
        <v>2268</v>
      </c>
      <c r="D1021" s="15">
        <v>3</v>
      </c>
      <c r="E1021" s="15">
        <v>4</v>
      </c>
      <c r="F1021" s="15">
        <v>4</v>
      </c>
      <c r="G1021" s="15"/>
      <c r="H1021" s="15">
        <v>4</v>
      </c>
      <c r="I1021" s="16">
        <v>4</v>
      </c>
      <c r="J1021" s="292">
        <v>2000</v>
      </c>
      <c r="K1021" s="286">
        <v>2005</v>
      </c>
      <c r="L1021" s="286"/>
      <c r="M1021" s="286"/>
      <c r="N1021" s="286"/>
      <c r="O1021" s="281"/>
    </row>
    <row r="1022" spans="1:15" ht="12.75">
      <c r="A1022" s="26">
        <v>5</v>
      </c>
      <c r="B1022" s="258" t="s">
        <v>2269</v>
      </c>
      <c r="C1022" s="14" t="s">
        <v>2270</v>
      </c>
      <c r="D1022" s="15">
        <v>1</v>
      </c>
      <c r="E1022" s="15">
        <v>3</v>
      </c>
      <c r="F1022" s="15">
        <v>3</v>
      </c>
      <c r="G1022" s="15"/>
      <c r="H1022" s="15">
        <v>3</v>
      </c>
      <c r="I1022" s="16">
        <v>3</v>
      </c>
      <c r="J1022" s="292">
        <v>2000</v>
      </c>
      <c r="K1022" s="286">
        <v>2005</v>
      </c>
      <c r="L1022" s="286"/>
      <c r="M1022" s="286"/>
      <c r="N1022" s="286"/>
      <c r="O1022" s="281"/>
    </row>
    <row r="1023" spans="1:15" ht="12.75">
      <c r="A1023" s="26">
        <v>5</v>
      </c>
      <c r="B1023" s="258" t="s">
        <v>2271</v>
      </c>
      <c r="C1023" s="14" t="s">
        <v>2272</v>
      </c>
      <c r="D1023" s="15">
        <v>1</v>
      </c>
      <c r="E1023" s="15">
        <v>1</v>
      </c>
      <c r="F1023" s="15">
        <v>1</v>
      </c>
      <c r="G1023" s="15"/>
      <c r="H1023" s="15">
        <v>1</v>
      </c>
      <c r="I1023" s="16">
        <v>1</v>
      </c>
      <c r="J1023" s="292">
        <v>2000</v>
      </c>
      <c r="K1023" s="286">
        <v>2005</v>
      </c>
      <c r="L1023" s="286"/>
      <c r="M1023" s="286"/>
      <c r="N1023" s="286"/>
      <c r="O1023" s="281"/>
    </row>
    <row r="1024" spans="1:15" ht="12.75">
      <c r="A1024" s="26">
        <v>5</v>
      </c>
      <c r="B1024" s="258" t="s">
        <v>2273</v>
      </c>
      <c r="C1024" s="14" t="s">
        <v>2274</v>
      </c>
      <c r="D1024" s="15">
        <v>1</v>
      </c>
      <c r="E1024" s="15">
        <v>1</v>
      </c>
      <c r="F1024" s="15">
        <v>1</v>
      </c>
      <c r="G1024" s="15"/>
      <c r="H1024" s="15">
        <v>1</v>
      </c>
      <c r="I1024" s="16">
        <v>1</v>
      </c>
      <c r="J1024" s="292">
        <v>2000</v>
      </c>
      <c r="K1024" s="286">
        <v>2005</v>
      </c>
      <c r="L1024" s="286"/>
      <c r="M1024" s="286"/>
      <c r="N1024" s="286"/>
      <c r="O1024" s="281"/>
    </row>
    <row r="1025" spans="1:15" ht="12.75">
      <c r="A1025" s="26">
        <v>5</v>
      </c>
      <c r="B1025" s="258" t="s">
        <v>2275</v>
      </c>
      <c r="C1025" s="14" t="s">
        <v>2276</v>
      </c>
      <c r="D1025" s="15">
        <v>3</v>
      </c>
      <c r="E1025" s="15">
        <v>5</v>
      </c>
      <c r="F1025" s="15">
        <v>5</v>
      </c>
      <c r="G1025" s="15"/>
      <c r="H1025" s="15">
        <v>5</v>
      </c>
      <c r="I1025" s="16">
        <v>4</v>
      </c>
      <c r="J1025" s="292">
        <v>2001</v>
      </c>
      <c r="K1025" s="286">
        <v>2006</v>
      </c>
      <c r="L1025" s="286"/>
      <c r="M1025" s="286"/>
      <c r="N1025" s="286"/>
      <c r="O1025" s="281"/>
    </row>
    <row r="1026" spans="1:15" ht="12.75">
      <c r="A1026" s="26">
        <v>5</v>
      </c>
      <c r="B1026" s="258" t="s">
        <v>2277</v>
      </c>
      <c r="C1026" s="14" t="s">
        <v>2278</v>
      </c>
      <c r="D1026" s="15">
        <v>1</v>
      </c>
      <c r="E1026" s="15">
        <v>13</v>
      </c>
      <c r="F1026" s="15">
        <v>13</v>
      </c>
      <c r="G1026" s="15"/>
      <c r="H1026" s="15">
        <v>13</v>
      </c>
      <c r="I1026" s="16">
        <v>11</v>
      </c>
      <c r="J1026" s="292">
        <v>2000</v>
      </c>
      <c r="K1026" s="286">
        <v>2006</v>
      </c>
      <c r="L1026" s="286"/>
      <c r="M1026" s="286"/>
      <c r="N1026" s="286"/>
      <c r="O1026" s="281"/>
    </row>
    <row r="1027" spans="1:15" ht="12.75">
      <c r="A1027" s="26">
        <v>5</v>
      </c>
      <c r="B1027" s="258" t="s">
        <v>2279</v>
      </c>
      <c r="C1027" s="14" t="s">
        <v>2280</v>
      </c>
      <c r="D1027" s="15">
        <v>1</v>
      </c>
      <c r="E1027" s="15">
        <v>5</v>
      </c>
      <c r="F1027" s="15">
        <v>5</v>
      </c>
      <c r="G1027" s="15"/>
      <c r="H1027" s="15">
        <v>5</v>
      </c>
      <c r="I1027" s="16">
        <v>2</v>
      </c>
      <c r="J1027" s="292"/>
      <c r="K1027" s="286"/>
      <c r="L1027" s="286"/>
      <c r="M1027" s="286"/>
      <c r="N1027" s="286"/>
      <c r="O1027" s="281"/>
    </row>
    <row r="1028" spans="1:15" ht="12.75">
      <c r="A1028" s="26">
        <v>5</v>
      </c>
      <c r="B1028" s="258" t="s">
        <v>2281</v>
      </c>
      <c r="C1028" s="14" t="s">
        <v>2282</v>
      </c>
      <c r="D1028" s="15">
        <v>1</v>
      </c>
      <c r="E1028" s="15">
        <v>52</v>
      </c>
      <c r="F1028" s="15">
        <v>62</v>
      </c>
      <c r="G1028" s="15"/>
      <c r="H1028" s="15">
        <v>62</v>
      </c>
      <c r="I1028" s="16">
        <v>16</v>
      </c>
      <c r="J1028" s="292">
        <v>2001</v>
      </c>
      <c r="K1028" s="286">
        <v>2006</v>
      </c>
      <c r="L1028" s="286"/>
      <c r="M1028" s="286"/>
      <c r="N1028" s="286"/>
      <c r="O1028" s="281"/>
    </row>
    <row r="1029" spans="1:15" ht="12.75">
      <c r="A1029" s="26">
        <v>5</v>
      </c>
      <c r="B1029" s="258" t="s">
        <v>2283</v>
      </c>
      <c r="C1029" s="14" t="s">
        <v>2284</v>
      </c>
      <c r="D1029" s="15">
        <v>2</v>
      </c>
      <c r="E1029" s="15">
        <v>6</v>
      </c>
      <c r="F1029" s="15">
        <v>6</v>
      </c>
      <c r="G1029" s="15"/>
      <c r="H1029" s="15">
        <v>6</v>
      </c>
      <c r="I1029" s="16">
        <v>4</v>
      </c>
      <c r="J1029" s="292">
        <v>2001</v>
      </c>
      <c r="K1029" s="286">
        <v>2006</v>
      </c>
      <c r="L1029" s="286"/>
      <c r="M1029" s="286"/>
      <c r="N1029" s="286"/>
      <c r="O1029" s="281"/>
    </row>
    <row r="1030" spans="1:15" ht="12.75">
      <c r="A1030" s="26">
        <v>5</v>
      </c>
      <c r="B1030" s="258" t="s">
        <v>2285</v>
      </c>
      <c r="C1030" s="14" t="s">
        <v>898</v>
      </c>
      <c r="D1030" s="15">
        <v>2</v>
      </c>
      <c r="E1030" s="15">
        <v>2</v>
      </c>
      <c r="F1030" s="15">
        <v>2</v>
      </c>
      <c r="G1030" s="15"/>
      <c r="H1030" s="15">
        <v>2</v>
      </c>
      <c r="I1030" s="16"/>
      <c r="J1030" s="292">
        <v>2001</v>
      </c>
      <c r="K1030" s="286">
        <v>2006</v>
      </c>
      <c r="L1030" s="286"/>
      <c r="M1030" s="286"/>
      <c r="N1030" s="286"/>
      <c r="O1030" s="281"/>
    </row>
    <row r="1031" spans="1:15" ht="12.75">
      <c r="A1031" s="26">
        <v>5</v>
      </c>
      <c r="B1031" s="258" t="s">
        <v>2286</v>
      </c>
      <c r="C1031" s="14" t="s">
        <v>2252</v>
      </c>
      <c r="D1031" s="15">
        <v>2</v>
      </c>
      <c r="E1031" s="15">
        <v>5</v>
      </c>
      <c r="F1031" s="15">
        <v>5</v>
      </c>
      <c r="G1031" s="15"/>
      <c r="H1031" s="15">
        <v>5</v>
      </c>
      <c r="I1031" s="16">
        <v>2</v>
      </c>
      <c r="J1031" s="292">
        <v>2001</v>
      </c>
      <c r="K1031" s="286">
        <v>2006</v>
      </c>
      <c r="L1031" s="286"/>
      <c r="M1031" s="286"/>
      <c r="N1031" s="286"/>
      <c r="O1031" s="281"/>
    </row>
    <row r="1032" spans="1:15" ht="12.75">
      <c r="A1032" s="26">
        <v>5</v>
      </c>
      <c r="B1032" s="258" t="s">
        <v>2287</v>
      </c>
      <c r="C1032" s="14" t="s">
        <v>2288</v>
      </c>
      <c r="D1032" s="15">
        <v>1</v>
      </c>
      <c r="E1032" s="15">
        <v>1</v>
      </c>
      <c r="F1032" s="15">
        <v>1</v>
      </c>
      <c r="G1032" s="15"/>
      <c r="H1032" s="15">
        <v>1</v>
      </c>
      <c r="I1032" s="16"/>
      <c r="J1032" s="292">
        <v>1999</v>
      </c>
      <c r="K1032" s="286">
        <v>2006</v>
      </c>
      <c r="L1032" s="286"/>
      <c r="M1032" s="286"/>
      <c r="N1032" s="286"/>
      <c r="O1032" s="281"/>
    </row>
    <row r="1033" spans="1:15" ht="12.75">
      <c r="A1033" s="26">
        <v>5</v>
      </c>
      <c r="B1033" s="258" t="s">
        <v>2289</v>
      </c>
      <c r="C1033" s="14" t="s">
        <v>2290</v>
      </c>
      <c r="D1033" s="15">
        <v>1</v>
      </c>
      <c r="E1033" s="15">
        <v>1</v>
      </c>
      <c r="F1033" s="15">
        <v>1</v>
      </c>
      <c r="G1033" s="15"/>
      <c r="H1033" s="15">
        <v>1</v>
      </c>
      <c r="I1033" s="16"/>
      <c r="J1033" s="292">
        <v>1999</v>
      </c>
      <c r="K1033" s="286">
        <v>2006</v>
      </c>
      <c r="L1033" s="286"/>
      <c r="M1033" s="286"/>
      <c r="N1033" s="286"/>
      <c r="O1033" s="281"/>
    </row>
    <row r="1034" spans="1:15" ht="12.75">
      <c r="A1034" s="26">
        <v>5</v>
      </c>
      <c r="B1034" s="258" t="s">
        <v>2291</v>
      </c>
      <c r="C1034" s="14" t="s">
        <v>2292</v>
      </c>
      <c r="D1034" s="15">
        <v>1</v>
      </c>
      <c r="E1034" s="15">
        <v>3</v>
      </c>
      <c r="F1034" s="15">
        <v>3</v>
      </c>
      <c r="G1034" s="15"/>
      <c r="H1034" s="15">
        <v>3</v>
      </c>
      <c r="I1034" s="16">
        <v>2</v>
      </c>
      <c r="J1034" s="292">
        <v>1999</v>
      </c>
      <c r="K1034" s="286">
        <v>2006</v>
      </c>
      <c r="L1034" s="286"/>
      <c r="M1034" s="286"/>
      <c r="N1034" s="286"/>
      <c r="O1034" s="281"/>
    </row>
    <row r="1035" spans="1:15" ht="12.75">
      <c r="A1035" s="26">
        <v>5</v>
      </c>
      <c r="B1035" s="258" t="s">
        <v>2293</v>
      </c>
      <c r="C1035" s="14" t="s">
        <v>2294</v>
      </c>
      <c r="D1035" s="15">
        <v>1</v>
      </c>
      <c r="E1035" s="15">
        <v>3</v>
      </c>
      <c r="F1035" s="15">
        <v>3</v>
      </c>
      <c r="G1035" s="15"/>
      <c r="H1035" s="15">
        <v>3</v>
      </c>
      <c r="I1035" s="16">
        <v>2</v>
      </c>
      <c r="J1035" s="292"/>
      <c r="K1035" s="286">
        <v>2006</v>
      </c>
      <c r="L1035" s="286"/>
      <c r="M1035" s="286"/>
      <c r="N1035" s="286"/>
      <c r="O1035" s="281"/>
    </row>
    <row r="1036" spans="1:15" ht="12.75">
      <c r="A1036" s="26">
        <v>5</v>
      </c>
      <c r="B1036" s="258" t="s">
        <v>2295</v>
      </c>
      <c r="C1036" s="14" t="s">
        <v>2296</v>
      </c>
      <c r="D1036" s="15">
        <v>1</v>
      </c>
      <c r="E1036" s="15">
        <v>1</v>
      </c>
      <c r="F1036" s="15">
        <v>1</v>
      </c>
      <c r="G1036" s="15"/>
      <c r="H1036" s="15">
        <v>1</v>
      </c>
      <c r="I1036" s="16">
        <v>1</v>
      </c>
      <c r="J1036" s="292"/>
      <c r="K1036" s="286">
        <v>2006</v>
      </c>
      <c r="L1036" s="286"/>
      <c r="M1036" s="286"/>
      <c r="N1036" s="286"/>
      <c r="O1036" s="281"/>
    </row>
    <row r="1037" spans="1:15" ht="12.75">
      <c r="A1037" s="26">
        <v>5</v>
      </c>
      <c r="B1037" s="258" t="s">
        <v>2297</v>
      </c>
      <c r="C1037" s="14" t="s">
        <v>2298</v>
      </c>
      <c r="D1037" s="15">
        <v>11</v>
      </c>
      <c r="E1037" s="15">
        <v>406</v>
      </c>
      <c r="F1037" s="15">
        <v>437</v>
      </c>
      <c r="G1037" s="15"/>
      <c r="H1037" s="15">
        <v>437</v>
      </c>
      <c r="I1037" s="16">
        <v>254</v>
      </c>
      <c r="J1037" s="292">
        <v>2001</v>
      </c>
      <c r="K1037" s="286">
        <v>2006</v>
      </c>
      <c r="L1037" s="286"/>
      <c r="M1037" s="286"/>
      <c r="N1037" s="286"/>
      <c r="O1037" s="281"/>
    </row>
    <row r="1038" spans="1:15" ht="12.75">
      <c r="A1038" s="26">
        <v>5</v>
      </c>
      <c r="B1038" s="258" t="s">
        <v>2299</v>
      </c>
      <c r="C1038" s="14" t="s">
        <v>2300</v>
      </c>
      <c r="D1038" s="15">
        <v>1</v>
      </c>
      <c r="E1038" s="15">
        <v>3</v>
      </c>
      <c r="F1038" s="15">
        <v>3</v>
      </c>
      <c r="G1038" s="15"/>
      <c r="H1038" s="15">
        <v>3</v>
      </c>
      <c r="I1038" s="16">
        <v>2</v>
      </c>
      <c r="J1038" s="292">
        <v>2001</v>
      </c>
      <c r="K1038" s="286">
        <v>2006</v>
      </c>
      <c r="L1038" s="286"/>
      <c r="M1038" s="286"/>
      <c r="N1038" s="286"/>
      <c r="O1038" s="281"/>
    </row>
    <row r="1039" spans="1:15" ht="12.75">
      <c r="A1039" s="26">
        <v>5</v>
      </c>
      <c r="B1039" s="258" t="s">
        <v>2301</v>
      </c>
      <c r="C1039" s="14" t="s">
        <v>2302</v>
      </c>
      <c r="D1039" s="15">
        <v>1</v>
      </c>
      <c r="E1039" s="15">
        <v>1</v>
      </c>
      <c r="F1039" s="15">
        <v>1</v>
      </c>
      <c r="G1039" s="15"/>
      <c r="H1039" s="15">
        <v>1</v>
      </c>
      <c r="I1039" s="16">
        <v>1</v>
      </c>
      <c r="J1039" s="292">
        <v>2001</v>
      </c>
      <c r="K1039" s="286">
        <v>2006</v>
      </c>
      <c r="L1039" s="286"/>
      <c r="M1039" s="286"/>
      <c r="N1039" s="286"/>
      <c r="O1039" s="281"/>
    </row>
    <row r="1040" spans="1:15" ht="12.75">
      <c r="A1040" s="26">
        <v>5</v>
      </c>
      <c r="B1040" s="258" t="s">
        <v>2303</v>
      </c>
      <c r="C1040" s="14" t="s">
        <v>2304</v>
      </c>
      <c r="D1040" s="15">
        <v>1</v>
      </c>
      <c r="E1040" s="15">
        <v>29</v>
      </c>
      <c r="F1040" s="15">
        <v>47</v>
      </c>
      <c r="G1040" s="15"/>
      <c r="H1040" s="15">
        <v>47</v>
      </c>
      <c r="I1040" s="16">
        <v>12</v>
      </c>
      <c r="J1040" s="292">
        <v>2001</v>
      </c>
      <c r="K1040" s="286">
        <v>2006</v>
      </c>
      <c r="L1040" s="286"/>
      <c r="M1040" s="286"/>
      <c r="N1040" s="286"/>
      <c r="O1040" s="281"/>
    </row>
    <row r="1041" spans="1:15" ht="12.75">
      <c r="A1041" s="26">
        <v>5</v>
      </c>
      <c r="B1041" s="258" t="s">
        <v>2305</v>
      </c>
      <c r="C1041" s="14" t="s">
        <v>2306</v>
      </c>
      <c r="D1041" s="15">
        <v>1</v>
      </c>
      <c r="E1041" s="15">
        <v>10</v>
      </c>
      <c r="F1041" s="15">
        <v>21</v>
      </c>
      <c r="G1041" s="15"/>
      <c r="H1041" s="15">
        <v>21</v>
      </c>
      <c r="I1041" s="16">
        <v>5</v>
      </c>
      <c r="J1041" s="292">
        <v>2001</v>
      </c>
      <c r="K1041" s="286">
        <v>2006</v>
      </c>
      <c r="L1041" s="286"/>
      <c r="M1041" s="286"/>
      <c r="N1041" s="286"/>
      <c r="O1041" s="281"/>
    </row>
    <row r="1042" spans="1:15" ht="12.75">
      <c r="A1042" s="26">
        <v>5</v>
      </c>
      <c r="B1042" s="258" t="s">
        <v>2307</v>
      </c>
      <c r="C1042" s="14" t="s">
        <v>2308</v>
      </c>
      <c r="D1042" s="15">
        <v>1</v>
      </c>
      <c r="E1042" s="15">
        <v>18</v>
      </c>
      <c r="F1042" s="15">
        <v>33</v>
      </c>
      <c r="G1042" s="15"/>
      <c r="H1042" s="15">
        <v>33</v>
      </c>
      <c r="I1042" s="16">
        <v>5</v>
      </c>
      <c r="J1042" s="292">
        <v>2001</v>
      </c>
      <c r="K1042" s="286">
        <v>2006</v>
      </c>
      <c r="L1042" s="286"/>
      <c r="M1042" s="286"/>
      <c r="N1042" s="286"/>
      <c r="O1042" s="281"/>
    </row>
    <row r="1043" spans="1:15" ht="12.75">
      <c r="A1043" s="26">
        <v>5</v>
      </c>
      <c r="B1043" s="258" t="s">
        <v>2309</v>
      </c>
      <c r="C1043" s="14" t="s">
        <v>2310</v>
      </c>
      <c r="D1043" s="15">
        <v>1</v>
      </c>
      <c r="E1043" s="15">
        <v>1</v>
      </c>
      <c r="F1043" s="15">
        <v>1</v>
      </c>
      <c r="G1043" s="15"/>
      <c r="H1043" s="15">
        <v>1</v>
      </c>
      <c r="I1043" s="16"/>
      <c r="J1043" s="292">
        <v>2001</v>
      </c>
      <c r="K1043" s="286">
        <v>2006</v>
      </c>
      <c r="L1043" s="286"/>
      <c r="M1043" s="286"/>
      <c r="N1043" s="286"/>
      <c r="O1043" s="281"/>
    </row>
    <row r="1044" spans="1:15" ht="12.75">
      <c r="A1044" s="26">
        <v>5</v>
      </c>
      <c r="B1044" s="258" t="s">
        <v>2311</v>
      </c>
      <c r="C1044" s="14" t="s">
        <v>1185</v>
      </c>
      <c r="D1044" s="15">
        <v>8</v>
      </c>
      <c r="E1044" s="15">
        <v>488</v>
      </c>
      <c r="F1044" s="15">
        <v>525</v>
      </c>
      <c r="G1044" s="15"/>
      <c r="H1044" s="15">
        <v>525</v>
      </c>
      <c r="I1044" s="16">
        <v>252</v>
      </c>
      <c r="J1044" s="292">
        <v>2001</v>
      </c>
      <c r="K1044" s="286">
        <v>2006</v>
      </c>
      <c r="L1044" s="286"/>
      <c r="M1044" s="286"/>
      <c r="N1044" s="286"/>
      <c r="O1044" s="281"/>
    </row>
    <row r="1045" spans="1:15" ht="12.75">
      <c r="A1045" s="26">
        <v>5</v>
      </c>
      <c r="B1045" s="258" t="s">
        <v>2312</v>
      </c>
      <c r="C1045" s="14" t="s">
        <v>2313</v>
      </c>
      <c r="D1045" s="15">
        <v>4</v>
      </c>
      <c r="E1045" s="15">
        <v>203</v>
      </c>
      <c r="F1045" s="15">
        <v>216</v>
      </c>
      <c r="G1045" s="15"/>
      <c r="H1045" s="15">
        <v>216</v>
      </c>
      <c r="I1045" s="16">
        <v>92</v>
      </c>
      <c r="J1045" s="292">
        <v>2001</v>
      </c>
      <c r="K1045" s="286">
        <v>2006</v>
      </c>
      <c r="L1045" s="286"/>
      <c r="M1045" s="286"/>
      <c r="N1045" s="286"/>
      <c r="O1045" s="281"/>
    </row>
    <row r="1046" spans="1:15" ht="12.75">
      <c r="A1046" s="26">
        <v>5</v>
      </c>
      <c r="B1046" s="258" t="s">
        <v>2314</v>
      </c>
      <c r="C1046" s="14" t="s">
        <v>745</v>
      </c>
      <c r="D1046" s="15">
        <v>1</v>
      </c>
      <c r="E1046" s="15">
        <v>40</v>
      </c>
      <c r="F1046" s="15">
        <v>43</v>
      </c>
      <c r="G1046" s="15"/>
      <c r="H1046" s="15">
        <v>43</v>
      </c>
      <c r="I1046" s="16">
        <v>17</v>
      </c>
      <c r="J1046" s="292">
        <v>2001</v>
      </c>
      <c r="K1046" s="286">
        <v>2006</v>
      </c>
      <c r="L1046" s="286"/>
      <c r="M1046" s="286"/>
      <c r="N1046" s="286"/>
      <c r="O1046" s="281"/>
    </row>
    <row r="1047" spans="1:15" ht="12.75">
      <c r="A1047" s="26">
        <v>5</v>
      </c>
      <c r="B1047" s="258" t="s">
        <v>2315</v>
      </c>
      <c r="C1047" s="14" t="s">
        <v>2316</v>
      </c>
      <c r="D1047" s="15">
        <v>2</v>
      </c>
      <c r="E1047" s="15">
        <v>36</v>
      </c>
      <c r="F1047" s="15">
        <v>37</v>
      </c>
      <c r="G1047" s="15"/>
      <c r="H1047" s="15">
        <v>37</v>
      </c>
      <c r="I1047" s="16">
        <v>17</v>
      </c>
      <c r="J1047" s="292">
        <v>2001</v>
      </c>
      <c r="K1047" s="286">
        <v>2006</v>
      </c>
      <c r="L1047" s="286"/>
      <c r="M1047" s="286"/>
      <c r="N1047" s="286"/>
      <c r="O1047" s="281"/>
    </row>
    <row r="1048" spans="1:15" ht="12.75">
      <c r="A1048" s="26">
        <v>5</v>
      </c>
      <c r="B1048" s="258" t="s">
        <v>2317</v>
      </c>
      <c r="C1048" s="14" t="s">
        <v>2318</v>
      </c>
      <c r="D1048" s="15">
        <v>1</v>
      </c>
      <c r="E1048" s="15">
        <v>16</v>
      </c>
      <c r="F1048" s="15">
        <v>16</v>
      </c>
      <c r="G1048" s="15"/>
      <c r="H1048" s="15">
        <v>16</v>
      </c>
      <c r="I1048" s="16">
        <v>6</v>
      </c>
      <c r="J1048" s="292">
        <v>2001</v>
      </c>
      <c r="K1048" s="286">
        <v>2006</v>
      </c>
      <c r="L1048" s="286"/>
      <c r="M1048" s="286"/>
      <c r="N1048" s="286"/>
      <c r="O1048" s="281"/>
    </row>
    <row r="1049" spans="1:15" ht="12.75">
      <c r="A1049" s="26">
        <v>20</v>
      </c>
      <c r="B1049" s="258" t="s">
        <v>2319</v>
      </c>
      <c r="C1049" s="14" t="s">
        <v>2320</v>
      </c>
      <c r="D1049" s="15">
        <v>1</v>
      </c>
      <c r="E1049" s="15">
        <v>24</v>
      </c>
      <c r="F1049" s="15">
        <v>25</v>
      </c>
      <c r="G1049" s="15"/>
      <c r="H1049" s="15">
        <v>25</v>
      </c>
      <c r="I1049" s="16">
        <v>9</v>
      </c>
      <c r="J1049" s="292">
        <v>2001</v>
      </c>
      <c r="K1049" s="286">
        <v>2006</v>
      </c>
      <c r="L1049" s="286"/>
      <c r="M1049" s="286"/>
      <c r="N1049" s="286"/>
      <c r="O1049" s="281"/>
    </row>
    <row r="1050" spans="1:15" ht="12.75">
      <c r="A1050" s="26">
        <v>20</v>
      </c>
      <c r="B1050" s="258" t="s">
        <v>2321</v>
      </c>
      <c r="C1050" s="14" t="s">
        <v>2322</v>
      </c>
      <c r="D1050" s="15">
        <v>1</v>
      </c>
      <c r="E1050" s="15">
        <v>43</v>
      </c>
      <c r="F1050" s="15">
        <v>43</v>
      </c>
      <c r="G1050" s="15"/>
      <c r="H1050" s="15">
        <v>43</v>
      </c>
      <c r="I1050" s="16">
        <v>23</v>
      </c>
      <c r="J1050" s="292">
        <v>2001</v>
      </c>
      <c r="K1050" s="286">
        <v>2006</v>
      </c>
      <c r="L1050" s="286"/>
      <c r="M1050" s="286"/>
      <c r="N1050" s="286"/>
      <c r="O1050" s="281"/>
    </row>
    <row r="1051" spans="1:15" ht="12.75">
      <c r="A1051" s="26">
        <v>20</v>
      </c>
      <c r="B1051" s="258" t="s">
        <v>2323</v>
      </c>
      <c r="C1051" s="14" t="s">
        <v>2324</v>
      </c>
      <c r="D1051" s="15">
        <v>1</v>
      </c>
      <c r="E1051" s="15">
        <v>28</v>
      </c>
      <c r="F1051" s="15">
        <v>31</v>
      </c>
      <c r="G1051" s="15"/>
      <c r="H1051" s="15">
        <v>31</v>
      </c>
      <c r="I1051" s="16">
        <v>8</v>
      </c>
      <c r="J1051" s="292">
        <v>2001</v>
      </c>
      <c r="K1051" s="286">
        <v>2006</v>
      </c>
      <c r="L1051" s="286"/>
      <c r="M1051" s="286"/>
      <c r="N1051" s="286"/>
      <c r="O1051" s="281"/>
    </row>
    <row r="1052" spans="1:15" ht="12.75">
      <c r="A1052" s="26">
        <v>20</v>
      </c>
      <c r="B1052" s="258" t="s">
        <v>2325</v>
      </c>
      <c r="C1052" s="14" t="s">
        <v>2326</v>
      </c>
      <c r="D1052" s="15">
        <v>1</v>
      </c>
      <c r="E1052" s="15">
        <v>72</v>
      </c>
      <c r="F1052" s="15">
        <v>79</v>
      </c>
      <c r="G1052" s="15"/>
      <c r="H1052" s="15">
        <v>79</v>
      </c>
      <c r="I1052" s="16">
        <v>23</v>
      </c>
      <c r="J1052" s="292">
        <v>2001</v>
      </c>
      <c r="K1052" s="286">
        <v>2006</v>
      </c>
      <c r="L1052" s="286"/>
      <c r="M1052" s="286"/>
      <c r="N1052" s="286"/>
      <c r="O1052" s="281"/>
    </row>
    <row r="1053" spans="1:15" ht="12.75">
      <c r="A1053" s="26">
        <v>20</v>
      </c>
      <c r="B1053" s="258" t="s">
        <v>2327</v>
      </c>
      <c r="C1053" s="14" t="s">
        <v>2328</v>
      </c>
      <c r="D1053" s="15">
        <v>1</v>
      </c>
      <c r="E1053" s="15">
        <v>64</v>
      </c>
      <c r="F1053" s="15">
        <v>65</v>
      </c>
      <c r="G1053" s="15"/>
      <c r="H1053" s="15">
        <v>65</v>
      </c>
      <c r="I1053" s="16">
        <v>22</v>
      </c>
      <c r="J1053" s="292">
        <v>2001</v>
      </c>
      <c r="K1053" s="286">
        <v>2006</v>
      </c>
      <c r="L1053" s="286"/>
      <c r="M1053" s="286"/>
      <c r="N1053" s="286"/>
      <c r="O1053" s="281"/>
    </row>
    <row r="1054" spans="1:15" ht="12.75">
      <c r="A1054" s="26">
        <v>20</v>
      </c>
      <c r="B1054" s="258" t="s">
        <v>2329</v>
      </c>
      <c r="C1054" s="14" t="s">
        <v>2330</v>
      </c>
      <c r="D1054" s="15">
        <v>1</v>
      </c>
      <c r="E1054" s="15">
        <v>46</v>
      </c>
      <c r="F1054" s="15">
        <v>46</v>
      </c>
      <c r="G1054" s="15"/>
      <c r="H1054" s="15">
        <v>46</v>
      </c>
      <c r="I1054" s="16">
        <v>12</v>
      </c>
      <c r="J1054" s="292">
        <v>2001</v>
      </c>
      <c r="K1054" s="286">
        <v>2006</v>
      </c>
      <c r="L1054" s="286"/>
      <c r="M1054" s="286"/>
      <c r="N1054" s="286"/>
      <c r="O1054" s="281"/>
    </row>
    <row r="1055" spans="1:15" ht="12.75">
      <c r="A1055" s="26">
        <v>20</v>
      </c>
      <c r="B1055" s="258" t="s">
        <v>2331</v>
      </c>
      <c r="C1055" s="14" t="s">
        <v>2332</v>
      </c>
      <c r="D1055" s="15">
        <v>1</v>
      </c>
      <c r="E1055" s="15">
        <v>24</v>
      </c>
      <c r="F1055" s="15">
        <v>24</v>
      </c>
      <c r="G1055" s="15"/>
      <c r="H1055" s="15">
        <v>24</v>
      </c>
      <c r="I1055" s="16">
        <v>13</v>
      </c>
      <c r="J1055" s="292">
        <v>2001</v>
      </c>
      <c r="K1055" s="286">
        <v>2006</v>
      </c>
      <c r="L1055" s="286"/>
      <c r="M1055" s="286"/>
      <c r="N1055" s="286"/>
      <c r="O1055" s="281"/>
    </row>
    <row r="1056" spans="1:15" ht="12.75">
      <c r="A1056" s="26">
        <v>20</v>
      </c>
      <c r="B1056" s="258" t="s">
        <v>2333</v>
      </c>
      <c r="C1056" s="14" t="s">
        <v>2334</v>
      </c>
      <c r="D1056" s="15">
        <v>2</v>
      </c>
      <c r="E1056" s="15">
        <v>95</v>
      </c>
      <c r="F1056" s="15">
        <v>95</v>
      </c>
      <c r="G1056" s="15"/>
      <c r="H1056" s="15">
        <v>95</v>
      </c>
      <c r="I1056" s="16">
        <v>60</v>
      </c>
      <c r="J1056" s="292">
        <v>2001</v>
      </c>
      <c r="K1056" s="286">
        <v>2006</v>
      </c>
      <c r="L1056" s="286"/>
      <c r="M1056" s="286"/>
      <c r="N1056" s="286"/>
      <c r="O1056" s="281"/>
    </row>
    <row r="1057" spans="1:15" ht="12.75">
      <c r="A1057" s="26">
        <v>20</v>
      </c>
      <c r="B1057" s="258" t="s">
        <v>2335</v>
      </c>
      <c r="C1057" s="14" t="s">
        <v>2336</v>
      </c>
      <c r="D1057" s="15">
        <v>1</v>
      </c>
      <c r="E1057" s="15">
        <v>53</v>
      </c>
      <c r="F1057" s="15">
        <v>54</v>
      </c>
      <c r="G1057" s="15"/>
      <c r="H1057" s="15">
        <v>54</v>
      </c>
      <c r="I1057" s="16">
        <v>31</v>
      </c>
      <c r="J1057" s="292">
        <v>2001</v>
      </c>
      <c r="K1057" s="286">
        <v>2006</v>
      </c>
      <c r="L1057" s="286"/>
      <c r="M1057" s="286"/>
      <c r="N1057" s="286"/>
      <c r="O1057" s="281"/>
    </row>
    <row r="1058" spans="1:15" ht="12.75">
      <c r="A1058" s="26">
        <v>20</v>
      </c>
      <c r="B1058" s="258" t="s">
        <v>2337</v>
      </c>
      <c r="C1058" s="14" t="s">
        <v>1341</v>
      </c>
      <c r="D1058" s="15">
        <v>3</v>
      </c>
      <c r="E1058" s="15">
        <v>115</v>
      </c>
      <c r="F1058" s="15">
        <v>120</v>
      </c>
      <c r="G1058" s="15"/>
      <c r="H1058" s="15">
        <v>120</v>
      </c>
      <c r="I1058" s="16">
        <v>65</v>
      </c>
      <c r="J1058" s="292">
        <v>2001</v>
      </c>
      <c r="K1058" s="286">
        <v>2006</v>
      </c>
      <c r="L1058" s="286"/>
      <c r="M1058" s="286"/>
      <c r="N1058" s="286"/>
      <c r="O1058" s="281"/>
    </row>
    <row r="1059" spans="1:15" ht="12.75">
      <c r="A1059" s="26">
        <v>20</v>
      </c>
      <c r="B1059" s="258" t="s">
        <v>2338</v>
      </c>
      <c r="C1059" s="14" t="s">
        <v>2339</v>
      </c>
      <c r="D1059" s="15">
        <v>1</v>
      </c>
      <c r="E1059" s="15">
        <v>32</v>
      </c>
      <c r="F1059" s="15">
        <v>32</v>
      </c>
      <c r="G1059" s="15"/>
      <c r="H1059" s="15">
        <v>32</v>
      </c>
      <c r="I1059" s="16">
        <v>23</v>
      </c>
      <c r="J1059" s="292">
        <v>2001</v>
      </c>
      <c r="K1059" s="286">
        <v>2006</v>
      </c>
      <c r="L1059" s="286"/>
      <c r="M1059" s="286"/>
      <c r="N1059" s="286"/>
      <c r="O1059" s="281"/>
    </row>
    <row r="1060" spans="1:15" ht="12.75">
      <c r="A1060" s="26">
        <v>20</v>
      </c>
      <c r="B1060" s="258" t="s">
        <v>2340</v>
      </c>
      <c r="C1060" s="14" t="s">
        <v>2341</v>
      </c>
      <c r="D1060" s="15">
        <v>1</v>
      </c>
      <c r="E1060" s="15">
        <v>39</v>
      </c>
      <c r="F1060" s="15">
        <v>40</v>
      </c>
      <c r="G1060" s="15"/>
      <c r="H1060" s="15">
        <v>40</v>
      </c>
      <c r="I1060" s="16">
        <v>22</v>
      </c>
      <c r="J1060" s="292">
        <v>2001</v>
      </c>
      <c r="K1060" s="286">
        <v>2006</v>
      </c>
      <c r="L1060" s="286"/>
      <c r="M1060" s="286"/>
      <c r="N1060" s="286"/>
      <c r="O1060" s="281"/>
    </row>
    <row r="1061" spans="1:15" ht="12.75">
      <c r="A1061" s="26">
        <v>20</v>
      </c>
      <c r="B1061" s="258" t="s">
        <v>2342</v>
      </c>
      <c r="C1061" s="14" t="s">
        <v>2343</v>
      </c>
      <c r="D1061" s="15">
        <v>1</v>
      </c>
      <c r="E1061" s="15">
        <v>36</v>
      </c>
      <c r="F1061" s="15">
        <v>36</v>
      </c>
      <c r="G1061" s="15"/>
      <c r="H1061" s="15">
        <v>36</v>
      </c>
      <c r="I1061" s="16">
        <v>15</v>
      </c>
      <c r="J1061" s="292">
        <v>2001</v>
      </c>
      <c r="K1061" s="286">
        <v>2006</v>
      </c>
      <c r="L1061" s="286"/>
      <c r="M1061" s="286"/>
      <c r="N1061" s="286"/>
      <c r="O1061" s="281"/>
    </row>
    <row r="1062" spans="1:15" ht="12.75">
      <c r="A1062" s="26">
        <v>20</v>
      </c>
      <c r="B1062" s="258" t="s">
        <v>2344</v>
      </c>
      <c r="C1062" s="14" t="s">
        <v>2345</v>
      </c>
      <c r="D1062" s="15">
        <v>2</v>
      </c>
      <c r="E1062" s="15">
        <v>99</v>
      </c>
      <c r="F1062" s="15">
        <v>102</v>
      </c>
      <c r="G1062" s="15"/>
      <c r="H1062" s="15">
        <v>102</v>
      </c>
      <c r="I1062" s="16">
        <v>43</v>
      </c>
      <c r="J1062" s="292">
        <v>2001</v>
      </c>
      <c r="K1062" s="286">
        <v>2006</v>
      </c>
      <c r="L1062" s="286"/>
      <c r="M1062" s="286"/>
      <c r="N1062" s="286"/>
      <c r="O1062" s="281"/>
    </row>
    <row r="1063" spans="1:15" ht="12.75">
      <c r="A1063" s="26">
        <v>20</v>
      </c>
      <c r="B1063" s="258" t="s">
        <v>2346</v>
      </c>
      <c r="C1063" s="14" t="s">
        <v>2347</v>
      </c>
      <c r="D1063" s="15">
        <v>1</v>
      </c>
      <c r="E1063" s="15">
        <v>45</v>
      </c>
      <c r="F1063" s="15">
        <v>45</v>
      </c>
      <c r="G1063" s="15"/>
      <c r="H1063" s="15">
        <v>45</v>
      </c>
      <c r="I1063" s="16">
        <v>19</v>
      </c>
      <c r="J1063" s="292">
        <v>2001</v>
      </c>
      <c r="K1063" s="286">
        <v>2006</v>
      </c>
      <c r="L1063" s="286"/>
      <c r="M1063" s="286"/>
      <c r="N1063" s="286"/>
      <c r="O1063" s="281"/>
    </row>
    <row r="1064" spans="1:15" ht="12.75">
      <c r="A1064" s="26">
        <v>19</v>
      </c>
      <c r="B1064" s="258" t="s">
        <v>2348</v>
      </c>
      <c r="C1064" s="14" t="s">
        <v>2349</v>
      </c>
      <c r="D1064" s="15">
        <v>3</v>
      </c>
      <c r="E1064" s="15">
        <v>133</v>
      </c>
      <c r="F1064" s="15">
        <v>135</v>
      </c>
      <c r="G1064" s="15"/>
      <c r="H1064" s="15">
        <v>135</v>
      </c>
      <c r="I1064" s="16">
        <v>72</v>
      </c>
      <c r="J1064" s="292">
        <v>2001</v>
      </c>
      <c r="K1064" s="286">
        <v>2006</v>
      </c>
      <c r="L1064" s="286"/>
      <c r="M1064" s="286"/>
      <c r="N1064" s="286"/>
      <c r="O1064" s="281"/>
    </row>
    <row r="1065" spans="1:15" ht="12.75">
      <c r="A1065" s="26">
        <v>19</v>
      </c>
      <c r="B1065" s="258" t="s">
        <v>2350</v>
      </c>
      <c r="C1065" s="14" t="s">
        <v>2351</v>
      </c>
      <c r="D1065" s="15">
        <v>4</v>
      </c>
      <c r="E1065" s="15">
        <v>281</v>
      </c>
      <c r="F1065" s="15">
        <v>281</v>
      </c>
      <c r="G1065" s="15"/>
      <c r="H1065" s="15">
        <v>281</v>
      </c>
      <c r="I1065" s="16">
        <v>126</v>
      </c>
      <c r="J1065" s="292">
        <v>2001</v>
      </c>
      <c r="K1065" s="286">
        <v>2006</v>
      </c>
      <c r="L1065" s="286"/>
      <c r="M1065" s="286"/>
      <c r="N1065" s="286"/>
      <c r="O1065" s="281"/>
    </row>
    <row r="1066" spans="1:15" ht="12.75">
      <c r="A1066" s="26">
        <v>19</v>
      </c>
      <c r="B1066" s="258" t="s">
        <v>2352</v>
      </c>
      <c r="C1066" s="14" t="s">
        <v>882</v>
      </c>
      <c r="D1066" s="15">
        <v>1</v>
      </c>
      <c r="E1066" s="15">
        <v>2</v>
      </c>
      <c r="F1066" s="15">
        <v>2</v>
      </c>
      <c r="G1066" s="15"/>
      <c r="H1066" s="15">
        <v>2</v>
      </c>
      <c r="I1066" s="16"/>
      <c r="J1066" s="292">
        <v>2001</v>
      </c>
      <c r="K1066" s="286">
        <v>2006</v>
      </c>
      <c r="L1066" s="286"/>
      <c r="M1066" s="286"/>
      <c r="N1066" s="286"/>
      <c r="O1066" s="281"/>
    </row>
    <row r="1067" spans="1:15" ht="12.75">
      <c r="A1067" s="26">
        <v>19</v>
      </c>
      <c r="B1067" s="258" t="s">
        <v>2353</v>
      </c>
      <c r="C1067" s="14" t="s">
        <v>380</v>
      </c>
      <c r="D1067" s="15">
        <v>1</v>
      </c>
      <c r="E1067" s="15">
        <v>72</v>
      </c>
      <c r="F1067" s="15">
        <v>75</v>
      </c>
      <c r="G1067" s="15"/>
      <c r="H1067" s="15">
        <v>75</v>
      </c>
      <c r="I1067" s="16">
        <v>35</v>
      </c>
      <c r="J1067" s="292">
        <v>1995</v>
      </c>
      <c r="K1067" s="286">
        <v>2006</v>
      </c>
      <c r="L1067" s="286"/>
      <c r="M1067" s="286"/>
      <c r="N1067" s="286"/>
      <c r="O1067" s="281"/>
    </row>
    <row r="1068" spans="1:15" ht="12.75">
      <c r="A1068" s="26">
        <v>19</v>
      </c>
      <c r="B1068" s="258" t="s">
        <v>2354</v>
      </c>
      <c r="C1068" s="14" t="s">
        <v>2355</v>
      </c>
      <c r="D1068" s="15">
        <v>9</v>
      </c>
      <c r="E1068" s="15">
        <v>565</v>
      </c>
      <c r="F1068" s="15">
        <v>828</v>
      </c>
      <c r="G1068" s="15"/>
      <c r="H1068" s="15">
        <v>828</v>
      </c>
      <c r="I1068" s="16">
        <v>387</v>
      </c>
      <c r="J1068" s="292">
        <v>1995</v>
      </c>
      <c r="K1068" s="286">
        <v>2006</v>
      </c>
      <c r="L1068" s="286"/>
      <c r="M1068" s="286"/>
      <c r="N1068" s="286"/>
      <c r="O1068" s="281"/>
    </row>
    <row r="1069" spans="1:15" ht="12.75">
      <c r="A1069" s="26">
        <v>19</v>
      </c>
      <c r="B1069" s="258" t="s">
        <v>2356</v>
      </c>
      <c r="C1069" s="14" t="s">
        <v>1424</v>
      </c>
      <c r="D1069" s="15">
        <v>1</v>
      </c>
      <c r="E1069" s="15">
        <v>72</v>
      </c>
      <c r="F1069" s="15">
        <v>73</v>
      </c>
      <c r="G1069" s="15"/>
      <c r="H1069" s="15">
        <v>73</v>
      </c>
      <c r="I1069" s="16">
        <v>27</v>
      </c>
      <c r="J1069" s="292">
        <v>1996</v>
      </c>
      <c r="K1069" s="286">
        <v>2002</v>
      </c>
      <c r="L1069" s="286">
        <v>2006</v>
      </c>
      <c r="M1069" s="286"/>
      <c r="N1069" s="286"/>
      <c r="O1069" s="281"/>
    </row>
    <row r="1070" spans="1:15" ht="12.75">
      <c r="A1070" s="26">
        <v>19</v>
      </c>
      <c r="B1070" s="258" t="s">
        <v>2357</v>
      </c>
      <c r="C1070" s="14" t="s">
        <v>1008</v>
      </c>
      <c r="D1070" s="15">
        <v>2</v>
      </c>
      <c r="E1070" s="15">
        <v>83</v>
      </c>
      <c r="F1070" s="15">
        <v>83</v>
      </c>
      <c r="G1070" s="15"/>
      <c r="H1070" s="15">
        <v>83</v>
      </c>
      <c r="I1070" s="16">
        <v>40</v>
      </c>
      <c r="J1070" s="292"/>
      <c r="K1070" s="286"/>
      <c r="L1070" s="286"/>
      <c r="M1070" s="286"/>
      <c r="N1070" s="286"/>
      <c r="O1070" s="281"/>
    </row>
    <row r="1071" spans="1:15" ht="12.75">
      <c r="A1071" s="26">
        <v>19</v>
      </c>
      <c r="B1071" s="258" t="s">
        <v>2358</v>
      </c>
      <c r="C1071" s="14" t="s">
        <v>2359</v>
      </c>
      <c r="D1071" s="15">
        <v>4</v>
      </c>
      <c r="E1071" s="15">
        <v>226</v>
      </c>
      <c r="F1071" s="15">
        <v>227</v>
      </c>
      <c r="G1071" s="15"/>
      <c r="H1071" s="15">
        <v>227</v>
      </c>
      <c r="I1071" s="16">
        <v>136</v>
      </c>
      <c r="J1071" s="292"/>
      <c r="K1071" s="286"/>
      <c r="L1071" s="286"/>
      <c r="M1071" s="286"/>
      <c r="N1071" s="286"/>
      <c r="O1071" s="281"/>
    </row>
    <row r="1072" spans="1:15" ht="12.75">
      <c r="A1072" s="26">
        <v>19</v>
      </c>
      <c r="B1072" s="258" t="s">
        <v>2360</v>
      </c>
      <c r="C1072" s="14" t="s">
        <v>2361</v>
      </c>
      <c r="D1072" s="15">
        <v>1</v>
      </c>
      <c r="E1072" s="15">
        <v>1</v>
      </c>
      <c r="F1072" s="15">
        <v>1</v>
      </c>
      <c r="G1072" s="15"/>
      <c r="H1072" s="15">
        <v>1</v>
      </c>
      <c r="I1072" s="16">
        <v>1</v>
      </c>
      <c r="J1072" s="292">
        <v>1995</v>
      </c>
      <c r="K1072" s="286"/>
      <c r="L1072" s="286"/>
      <c r="M1072" s="286"/>
      <c r="N1072" s="286"/>
      <c r="O1072" s="281"/>
    </row>
    <row r="1073" spans="1:15" ht="12.75">
      <c r="A1073" s="26">
        <v>19</v>
      </c>
      <c r="B1073" s="258" t="s">
        <v>2362</v>
      </c>
      <c r="C1073" s="14" t="s">
        <v>2363</v>
      </c>
      <c r="D1073" s="15">
        <v>1</v>
      </c>
      <c r="E1073" s="15">
        <v>35</v>
      </c>
      <c r="F1073" s="15">
        <v>52</v>
      </c>
      <c r="G1073" s="15"/>
      <c r="H1073" s="15">
        <v>52</v>
      </c>
      <c r="I1073" s="16">
        <v>13</v>
      </c>
      <c r="J1073" s="292">
        <v>1995</v>
      </c>
      <c r="K1073" s="286">
        <v>2002</v>
      </c>
      <c r="L1073" s="286">
        <v>2006</v>
      </c>
      <c r="M1073" s="286"/>
      <c r="N1073" s="286"/>
      <c r="O1073" s="281"/>
    </row>
    <row r="1074" spans="1:15" ht="12.75">
      <c r="A1074" s="26">
        <v>19</v>
      </c>
      <c r="B1074" s="258" t="s">
        <v>2364</v>
      </c>
      <c r="C1074" s="14" t="s">
        <v>2365</v>
      </c>
      <c r="D1074" s="15">
        <v>1</v>
      </c>
      <c r="E1074" s="15">
        <v>17</v>
      </c>
      <c r="F1074" s="15">
        <v>72</v>
      </c>
      <c r="G1074" s="15"/>
      <c r="H1074" s="15">
        <v>72</v>
      </c>
      <c r="I1074" s="16">
        <v>10</v>
      </c>
      <c r="J1074" s="292">
        <v>1998</v>
      </c>
      <c r="K1074" s="286"/>
      <c r="L1074" s="286"/>
      <c r="M1074" s="286"/>
      <c r="N1074" s="286"/>
      <c r="O1074" s="281"/>
    </row>
    <row r="1075" spans="1:15" ht="12.75">
      <c r="A1075" s="26">
        <v>19</v>
      </c>
      <c r="B1075" s="258" t="s">
        <v>2366</v>
      </c>
      <c r="C1075" s="14" t="s">
        <v>2367</v>
      </c>
      <c r="D1075" s="15">
        <v>7</v>
      </c>
      <c r="E1075" s="15">
        <v>287</v>
      </c>
      <c r="F1075" s="15">
        <v>305</v>
      </c>
      <c r="G1075" s="15"/>
      <c r="H1075" s="15">
        <v>305</v>
      </c>
      <c r="I1075" s="16">
        <v>166</v>
      </c>
      <c r="J1075" s="292">
        <v>1998</v>
      </c>
      <c r="K1075" s="286"/>
      <c r="L1075" s="286"/>
      <c r="M1075" s="286"/>
      <c r="N1075" s="286"/>
      <c r="O1075" s="281"/>
    </row>
    <row r="1076" spans="1:15" ht="12.75">
      <c r="A1076" s="26">
        <v>19</v>
      </c>
      <c r="B1076" s="258" t="s">
        <v>2368</v>
      </c>
      <c r="C1076" s="14" t="s">
        <v>2369</v>
      </c>
      <c r="D1076" s="15">
        <v>6</v>
      </c>
      <c r="E1076" s="15">
        <v>111</v>
      </c>
      <c r="F1076" s="15">
        <v>119</v>
      </c>
      <c r="G1076" s="15"/>
      <c r="H1076" s="15">
        <v>119</v>
      </c>
      <c r="I1076" s="16">
        <v>73</v>
      </c>
      <c r="J1076" s="292">
        <v>1998</v>
      </c>
      <c r="K1076" s="286"/>
      <c r="L1076" s="286"/>
      <c r="M1076" s="286"/>
      <c r="N1076" s="286"/>
      <c r="O1076" s="281"/>
    </row>
    <row r="1077" spans="1:15" ht="12.75">
      <c r="A1077" s="26">
        <v>19</v>
      </c>
      <c r="B1077" s="258" t="s">
        <v>2370</v>
      </c>
      <c r="C1077" s="14" t="s">
        <v>2371</v>
      </c>
      <c r="D1077" s="15">
        <v>1</v>
      </c>
      <c r="E1077" s="15">
        <v>14</v>
      </c>
      <c r="F1077" s="15">
        <v>18</v>
      </c>
      <c r="G1077" s="15"/>
      <c r="H1077" s="15">
        <v>18</v>
      </c>
      <c r="I1077" s="16">
        <v>7</v>
      </c>
      <c r="J1077" s="292">
        <v>1995</v>
      </c>
      <c r="K1077" s="286"/>
      <c r="L1077" s="286"/>
      <c r="M1077" s="286"/>
      <c r="N1077" s="286"/>
      <c r="O1077" s="281"/>
    </row>
    <row r="1078" spans="1:15" ht="12.75">
      <c r="A1078" s="26">
        <v>19</v>
      </c>
      <c r="B1078" s="258" t="s">
        <v>2372</v>
      </c>
      <c r="C1078" s="14" t="s">
        <v>2373</v>
      </c>
      <c r="D1078" s="15">
        <v>6</v>
      </c>
      <c r="E1078" s="15">
        <v>379</v>
      </c>
      <c r="F1078" s="15">
        <v>392</v>
      </c>
      <c r="G1078" s="15"/>
      <c r="H1078" s="15">
        <v>392</v>
      </c>
      <c r="I1078" s="16">
        <v>227</v>
      </c>
      <c r="J1078" s="292">
        <v>1998</v>
      </c>
      <c r="K1078" s="286">
        <v>2003</v>
      </c>
      <c r="L1078" s="286"/>
      <c r="M1078" s="286"/>
      <c r="N1078" s="286"/>
      <c r="O1078" s="281"/>
    </row>
    <row r="1079" spans="1:15" ht="12.75">
      <c r="A1079" s="26">
        <v>8</v>
      </c>
      <c r="B1079" s="258" t="s">
        <v>2374</v>
      </c>
      <c r="C1079" s="14" t="s">
        <v>432</v>
      </c>
      <c r="D1079" s="15">
        <v>1</v>
      </c>
      <c r="E1079" s="15">
        <v>3</v>
      </c>
      <c r="F1079" s="15">
        <v>3</v>
      </c>
      <c r="G1079" s="15"/>
      <c r="H1079" s="15">
        <v>3</v>
      </c>
      <c r="I1079" s="16">
        <v>2</v>
      </c>
      <c r="J1079" s="292">
        <v>1999</v>
      </c>
      <c r="K1079" s="286">
        <v>2004</v>
      </c>
      <c r="L1079" s="286"/>
      <c r="M1079" s="286"/>
      <c r="N1079" s="286"/>
      <c r="O1079" s="281"/>
    </row>
    <row r="1080" spans="1:15" ht="12.75">
      <c r="A1080" s="26">
        <v>9</v>
      </c>
      <c r="B1080" s="258" t="s">
        <v>2375</v>
      </c>
      <c r="C1080" s="14" t="s">
        <v>2376</v>
      </c>
      <c r="D1080" s="15">
        <v>1</v>
      </c>
      <c r="E1080" s="15">
        <v>3</v>
      </c>
      <c r="F1080" s="15">
        <v>3</v>
      </c>
      <c r="G1080" s="15"/>
      <c r="H1080" s="15">
        <v>3</v>
      </c>
      <c r="I1080" s="16">
        <v>3</v>
      </c>
      <c r="J1080" s="292">
        <v>1998</v>
      </c>
      <c r="K1080" s="286"/>
      <c r="L1080" s="286"/>
      <c r="M1080" s="286"/>
      <c r="N1080" s="286"/>
      <c r="O1080" s="281"/>
    </row>
    <row r="1081" spans="1:15" ht="12.75">
      <c r="A1081" s="26">
        <v>8</v>
      </c>
      <c r="B1081" s="258" t="s">
        <v>2377</v>
      </c>
      <c r="C1081" s="14" t="s">
        <v>2378</v>
      </c>
      <c r="D1081" s="15">
        <v>1</v>
      </c>
      <c r="E1081" s="15">
        <v>14</v>
      </c>
      <c r="F1081" s="15">
        <v>14</v>
      </c>
      <c r="G1081" s="15"/>
      <c r="H1081" s="15">
        <v>14</v>
      </c>
      <c r="I1081" s="16">
        <v>7</v>
      </c>
      <c r="J1081" s="292">
        <v>1998</v>
      </c>
      <c r="K1081" s="286"/>
      <c r="L1081" s="286"/>
      <c r="M1081" s="286"/>
      <c r="N1081" s="286"/>
      <c r="O1081" s="281"/>
    </row>
    <row r="1082" spans="1:15" ht="12.75">
      <c r="A1082" s="26">
        <v>9</v>
      </c>
      <c r="B1082" s="258" t="s">
        <v>2379</v>
      </c>
      <c r="C1082" s="14" t="s">
        <v>1719</v>
      </c>
      <c r="D1082" s="15">
        <v>2</v>
      </c>
      <c r="E1082" s="15">
        <v>2</v>
      </c>
      <c r="F1082" s="15">
        <v>2</v>
      </c>
      <c r="G1082" s="15"/>
      <c r="H1082" s="15">
        <v>2</v>
      </c>
      <c r="I1082" s="16">
        <v>2</v>
      </c>
      <c r="J1082" s="292">
        <v>2000</v>
      </c>
      <c r="K1082" s="286">
        <v>2004</v>
      </c>
      <c r="L1082" s="286"/>
      <c r="M1082" s="286"/>
      <c r="N1082" s="286"/>
      <c r="O1082" s="281"/>
    </row>
    <row r="1083" spans="1:15" ht="12.75">
      <c r="A1083" s="26">
        <v>9</v>
      </c>
      <c r="B1083" s="258" t="s">
        <v>2380</v>
      </c>
      <c r="C1083" s="14" t="s">
        <v>2381</v>
      </c>
      <c r="D1083" s="15">
        <v>1</v>
      </c>
      <c r="E1083" s="15">
        <v>1</v>
      </c>
      <c r="F1083" s="15">
        <v>1</v>
      </c>
      <c r="G1083" s="15"/>
      <c r="H1083" s="15">
        <v>1</v>
      </c>
      <c r="I1083" s="16">
        <v>1</v>
      </c>
      <c r="J1083" s="292"/>
      <c r="K1083" s="286"/>
      <c r="L1083" s="286"/>
      <c r="M1083" s="286"/>
      <c r="N1083" s="286"/>
      <c r="O1083" s="281"/>
    </row>
    <row r="1084" spans="1:15" ht="12.75">
      <c r="A1084" s="26">
        <v>8</v>
      </c>
      <c r="B1084" s="258" t="s">
        <v>2382</v>
      </c>
      <c r="C1084" s="14" t="s">
        <v>2383</v>
      </c>
      <c r="D1084" s="15">
        <v>1</v>
      </c>
      <c r="E1084" s="15">
        <v>1</v>
      </c>
      <c r="F1084" s="15">
        <v>1</v>
      </c>
      <c r="G1084" s="15"/>
      <c r="H1084" s="15">
        <v>1</v>
      </c>
      <c r="I1084" s="16">
        <v>1</v>
      </c>
      <c r="J1084" s="292"/>
      <c r="K1084" s="286"/>
      <c r="L1084" s="286"/>
      <c r="M1084" s="286"/>
      <c r="N1084" s="286"/>
      <c r="O1084" s="281"/>
    </row>
    <row r="1085" spans="1:15" ht="12.75">
      <c r="A1085" s="26">
        <v>8</v>
      </c>
      <c r="B1085" s="258" t="s">
        <v>2384</v>
      </c>
      <c r="C1085" s="14" t="s">
        <v>2385</v>
      </c>
      <c r="D1085" s="15">
        <v>1</v>
      </c>
      <c r="E1085" s="15">
        <v>7</v>
      </c>
      <c r="F1085" s="15">
        <v>7</v>
      </c>
      <c r="G1085" s="15"/>
      <c r="H1085" s="15">
        <v>7</v>
      </c>
      <c r="I1085" s="16">
        <v>5</v>
      </c>
      <c r="J1085" s="292"/>
      <c r="K1085" s="286"/>
      <c r="L1085" s="286"/>
      <c r="M1085" s="286"/>
      <c r="N1085" s="286"/>
      <c r="O1085" s="281"/>
    </row>
    <row r="1086" spans="1:15" ht="12.75">
      <c r="A1086" s="26">
        <v>8</v>
      </c>
      <c r="B1086" s="258" t="s">
        <v>2386</v>
      </c>
      <c r="C1086" s="14" t="s">
        <v>2186</v>
      </c>
      <c r="D1086" s="15">
        <v>1</v>
      </c>
      <c r="E1086" s="15">
        <v>1</v>
      </c>
      <c r="F1086" s="15">
        <v>1</v>
      </c>
      <c r="G1086" s="15"/>
      <c r="H1086" s="15">
        <v>1</v>
      </c>
      <c r="I1086" s="16"/>
      <c r="J1086" s="292"/>
      <c r="K1086" s="286"/>
      <c r="L1086" s="286"/>
      <c r="M1086" s="286"/>
      <c r="N1086" s="286"/>
      <c r="O1086" s="281"/>
    </row>
    <row r="1087" spans="1:15" ht="12.75">
      <c r="A1087" s="26">
        <v>8</v>
      </c>
      <c r="B1087" s="258" t="s">
        <v>2387</v>
      </c>
      <c r="C1087" s="14" t="s">
        <v>1314</v>
      </c>
      <c r="D1087" s="15">
        <v>1</v>
      </c>
      <c r="E1087" s="15">
        <v>1</v>
      </c>
      <c r="F1087" s="15">
        <v>2</v>
      </c>
      <c r="G1087" s="15"/>
      <c r="H1087" s="15">
        <v>2</v>
      </c>
      <c r="I1087" s="16"/>
      <c r="J1087" s="292">
        <v>1998</v>
      </c>
      <c r="K1087" s="286"/>
      <c r="L1087" s="286"/>
      <c r="M1087" s="286"/>
      <c r="N1087" s="286"/>
      <c r="O1087" s="281"/>
    </row>
    <row r="1088" spans="1:15" ht="12.75">
      <c r="A1088" s="26">
        <v>8</v>
      </c>
      <c r="B1088" s="258" t="s">
        <v>2388</v>
      </c>
      <c r="C1088" s="14" t="s">
        <v>2389</v>
      </c>
      <c r="D1088" s="15">
        <v>2</v>
      </c>
      <c r="E1088" s="15">
        <v>2</v>
      </c>
      <c r="F1088" s="15">
        <v>2</v>
      </c>
      <c r="G1088" s="15"/>
      <c r="H1088" s="15">
        <v>2</v>
      </c>
      <c r="I1088" s="16">
        <v>2</v>
      </c>
      <c r="J1088" s="292">
        <v>2000</v>
      </c>
      <c r="K1088" s="286"/>
      <c r="L1088" s="286"/>
      <c r="M1088" s="286"/>
      <c r="N1088" s="286"/>
      <c r="O1088" s="281"/>
    </row>
    <row r="1089" spans="1:15" ht="12.75">
      <c r="A1089" s="26">
        <v>8</v>
      </c>
      <c r="B1089" s="258" t="s">
        <v>2390</v>
      </c>
      <c r="C1089" s="14" t="s">
        <v>2383</v>
      </c>
      <c r="D1089" s="15">
        <v>2</v>
      </c>
      <c r="E1089" s="15">
        <v>2</v>
      </c>
      <c r="F1089" s="15">
        <v>2</v>
      </c>
      <c r="G1089" s="15"/>
      <c r="H1089" s="15">
        <v>2</v>
      </c>
      <c r="I1089" s="16">
        <v>1</v>
      </c>
      <c r="J1089" s="292">
        <v>2000</v>
      </c>
      <c r="K1089" s="286"/>
      <c r="L1089" s="286"/>
      <c r="M1089" s="286"/>
      <c r="N1089" s="286"/>
      <c r="O1089" s="281"/>
    </row>
    <row r="1090" spans="1:15" ht="12.75">
      <c r="A1090" s="26">
        <v>8</v>
      </c>
      <c r="B1090" s="258" t="s">
        <v>2391</v>
      </c>
      <c r="C1090" s="14" t="s">
        <v>2392</v>
      </c>
      <c r="D1090" s="15">
        <v>1</v>
      </c>
      <c r="E1090" s="15">
        <v>1</v>
      </c>
      <c r="F1090" s="15">
        <v>1</v>
      </c>
      <c r="G1090" s="15"/>
      <c r="H1090" s="15">
        <v>1</v>
      </c>
      <c r="I1090" s="16">
        <v>1</v>
      </c>
      <c r="J1090" s="292">
        <v>2000</v>
      </c>
      <c r="K1090" s="286">
        <v>2005</v>
      </c>
      <c r="L1090" s="286"/>
      <c r="M1090" s="286"/>
      <c r="N1090" s="286"/>
      <c r="O1090" s="281"/>
    </row>
    <row r="1091" spans="1:15" ht="12.75">
      <c r="A1091" s="26">
        <v>7</v>
      </c>
      <c r="B1091" s="258" t="s">
        <v>2393</v>
      </c>
      <c r="C1091" s="14" t="s">
        <v>2394</v>
      </c>
      <c r="D1091" s="15">
        <v>1</v>
      </c>
      <c r="E1091" s="15">
        <v>17</v>
      </c>
      <c r="F1091" s="15">
        <v>17</v>
      </c>
      <c r="G1091" s="15"/>
      <c r="H1091" s="15">
        <v>17</v>
      </c>
      <c r="I1091" s="16">
        <v>14</v>
      </c>
      <c r="J1091" s="292">
        <v>1999</v>
      </c>
      <c r="K1091" s="286">
        <v>2004</v>
      </c>
      <c r="L1091" s="286"/>
      <c r="M1091" s="286"/>
      <c r="N1091" s="286"/>
      <c r="O1091" s="281"/>
    </row>
    <row r="1092" spans="1:15" ht="12.75">
      <c r="A1092" s="26">
        <v>7</v>
      </c>
      <c r="B1092" s="258" t="s">
        <v>2395</v>
      </c>
      <c r="C1092" s="14" t="s">
        <v>2396</v>
      </c>
      <c r="D1092" s="15">
        <v>1</v>
      </c>
      <c r="E1092" s="15">
        <v>1</v>
      </c>
      <c r="F1092" s="15">
        <v>2</v>
      </c>
      <c r="G1092" s="15"/>
      <c r="H1092" s="15">
        <v>2</v>
      </c>
      <c r="I1092" s="16"/>
      <c r="J1092" s="292"/>
      <c r="K1092" s="286"/>
      <c r="L1092" s="286"/>
      <c r="M1092" s="286"/>
      <c r="N1092" s="286"/>
      <c r="O1092" s="281"/>
    </row>
    <row r="1093" spans="1:15" ht="12.75">
      <c r="A1093" s="26">
        <v>8</v>
      </c>
      <c r="B1093" s="258" t="s">
        <v>2397</v>
      </c>
      <c r="C1093" s="14" t="s">
        <v>1299</v>
      </c>
      <c r="D1093" s="15">
        <v>4</v>
      </c>
      <c r="E1093" s="15">
        <v>4</v>
      </c>
      <c r="F1093" s="15">
        <v>4</v>
      </c>
      <c r="G1093" s="15">
        <v>1</v>
      </c>
      <c r="H1093" s="15">
        <v>3</v>
      </c>
      <c r="I1093" s="16">
        <v>2</v>
      </c>
      <c r="J1093" s="292">
        <v>2000</v>
      </c>
      <c r="K1093" s="286">
        <v>2005</v>
      </c>
      <c r="L1093" s="286"/>
      <c r="M1093" s="286"/>
      <c r="N1093" s="286"/>
      <c r="O1093" s="281"/>
    </row>
    <row r="1094" spans="1:15" ht="12.75">
      <c r="A1094" s="26">
        <v>7</v>
      </c>
      <c r="B1094" s="258" t="s">
        <v>2398</v>
      </c>
      <c r="C1094" s="14" t="s">
        <v>2399</v>
      </c>
      <c r="D1094" s="15">
        <v>1</v>
      </c>
      <c r="E1094" s="15">
        <v>3</v>
      </c>
      <c r="F1094" s="15">
        <v>3</v>
      </c>
      <c r="G1094" s="15"/>
      <c r="H1094" s="15">
        <v>3</v>
      </c>
      <c r="I1094" s="16">
        <v>2</v>
      </c>
      <c r="J1094" s="292">
        <v>2000</v>
      </c>
      <c r="K1094" s="286">
        <v>2005</v>
      </c>
      <c r="L1094" s="286"/>
      <c r="M1094" s="286"/>
      <c r="N1094" s="286"/>
      <c r="O1094" s="281"/>
    </row>
    <row r="1095" spans="1:15" ht="12.75">
      <c r="A1095" s="26">
        <v>7</v>
      </c>
      <c r="B1095" s="258" t="s">
        <v>2400</v>
      </c>
      <c r="C1095" s="14" t="s">
        <v>2401</v>
      </c>
      <c r="D1095" s="15">
        <v>4</v>
      </c>
      <c r="E1095" s="15">
        <v>6</v>
      </c>
      <c r="F1095" s="15">
        <v>6</v>
      </c>
      <c r="G1095" s="15"/>
      <c r="H1095" s="15">
        <v>6</v>
      </c>
      <c r="I1095" s="16">
        <v>6</v>
      </c>
      <c r="J1095" s="292"/>
      <c r="K1095" s="286"/>
      <c r="L1095" s="286"/>
      <c r="M1095" s="286"/>
      <c r="N1095" s="286"/>
      <c r="O1095" s="281"/>
    </row>
    <row r="1096" spans="1:15" ht="12.75">
      <c r="A1096" s="26">
        <v>7</v>
      </c>
      <c r="B1096" s="258" t="s">
        <v>2402</v>
      </c>
      <c r="C1096" s="14" t="s">
        <v>2403</v>
      </c>
      <c r="D1096" s="15">
        <v>2</v>
      </c>
      <c r="E1096" s="15">
        <v>4</v>
      </c>
      <c r="F1096" s="15">
        <v>4</v>
      </c>
      <c r="G1096" s="15"/>
      <c r="H1096" s="15">
        <v>4</v>
      </c>
      <c r="I1096" s="16">
        <v>4</v>
      </c>
      <c r="J1096" s="292"/>
      <c r="K1096" s="286"/>
      <c r="L1096" s="286"/>
      <c r="M1096" s="286"/>
      <c r="N1096" s="286"/>
      <c r="O1096" s="281"/>
    </row>
    <row r="1097" spans="1:15" ht="12.75">
      <c r="A1097" s="26">
        <v>7</v>
      </c>
      <c r="B1097" s="258" t="s">
        <v>2404</v>
      </c>
      <c r="C1097" s="14" t="s">
        <v>2405</v>
      </c>
      <c r="D1097" s="15">
        <v>2</v>
      </c>
      <c r="E1097" s="15">
        <v>2</v>
      </c>
      <c r="F1097" s="15">
        <v>2</v>
      </c>
      <c r="G1097" s="15"/>
      <c r="H1097" s="15">
        <v>2</v>
      </c>
      <c r="I1097" s="16">
        <v>2</v>
      </c>
      <c r="J1097" s="292">
        <v>2000</v>
      </c>
      <c r="K1097" s="286">
        <v>2005</v>
      </c>
      <c r="L1097" s="286"/>
      <c r="M1097" s="286"/>
      <c r="N1097" s="286"/>
      <c r="O1097" s="281"/>
    </row>
    <row r="1098" spans="1:15" ht="12.75">
      <c r="A1098" s="26">
        <v>7</v>
      </c>
      <c r="B1098" s="258" t="s">
        <v>2406</v>
      </c>
      <c r="C1098" s="14" t="s">
        <v>2407</v>
      </c>
      <c r="D1098" s="15">
        <v>1</v>
      </c>
      <c r="E1098" s="15">
        <v>2</v>
      </c>
      <c r="F1098" s="15">
        <v>2</v>
      </c>
      <c r="G1098" s="15"/>
      <c r="H1098" s="15">
        <v>2</v>
      </c>
      <c r="I1098" s="16">
        <v>2</v>
      </c>
      <c r="J1098" s="292">
        <v>2000</v>
      </c>
      <c r="K1098" s="286">
        <v>2005</v>
      </c>
      <c r="L1098" s="286"/>
      <c r="M1098" s="286"/>
      <c r="N1098" s="286"/>
      <c r="O1098" s="281"/>
    </row>
    <row r="1099" spans="1:15" ht="12.75">
      <c r="A1099" s="26">
        <v>7</v>
      </c>
      <c r="B1099" s="258" t="s">
        <v>2408</v>
      </c>
      <c r="C1099" s="14" t="s">
        <v>2409</v>
      </c>
      <c r="D1099" s="15">
        <v>2</v>
      </c>
      <c r="E1099" s="15">
        <v>2</v>
      </c>
      <c r="F1099" s="15">
        <v>2</v>
      </c>
      <c r="G1099" s="15"/>
      <c r="H1099" s="15">
        <v>2</v>
      </c>
      <c r="I1099" s="16">
        <v>1</v>
      </c>
      <c r="J1099" s="292"/>
      <c r="K1099" s="286"/>
      <c r="L1099" s="286"/>
      <c r="M1099" s="286"/>
      <c r="N1099" s="286"/>
      <c r="O1099" s="281"/>
    </row>
    <row r="1100" spans="1:15" ht="12.75">
      <c r="A1100" s="26">
        <v>7</v>
      </c>
      <c r="B1100" s="258" t="s">
        <v>2410</v>
      </c>
      <c r="C1100" s="14" t="s">
        <v>1243</v>
      </c>
      <c r="D1100" s="15">
        <v>1</v>
      </c>
      <c r="E1100" s="15">
        <v>2</v>
      </c>
      <c r="F1100" s="15">
        <v>2</v>
      </c>
      <c r="G1100" s="15"/>
      <c r="H1100" s="15">
        <v>2</v>
      </c>
      <c r="I1100" s="16">
        <v>2</v>
      </c>
      <c r="J1100" s="292">
        <v>1995</v>
      </c>
      <c r="K1100" s="286">
        <v>2002</v>
      </c>
      <c r="L1100" s="286">
        <v>2006</v>
      </c>
      <c r="M1100" s="286"/>
      <c r="N1100" s="286"/>
      <c r="O1100" s="281"/>
    </row>
    <row r="1101" spans="1:15" ht="12.75">
      <c r="A1101" s="26">
        <v>7</v>
      </c>
      <c r="B1101" s="258" t="s">
        <v>2411</v>
      </c>
      <c r="C1101" s="14" t="s">
        <v>2412</v>
      </c>
      <c r="D1101" s="15">
        <v>2</v>
      </c>
      <c r="E1101" s="15">
        <v>2</v>
      </c>
      <c r="F1101" s="15">
        <v>2</v>
      </c>
      <c r="G1101" s="15"/>
      <c r="H1101" s="15">
        <v>2</v>
      </c>
      <c r="I1101" s="16">
        <v>2</v>
      </c>
      <c r="J1101" s="292">
        <v>1995</v>
      </c>
      <c r="K1101" s="286">
        <v>2002</v>
      </c>
      <c r="L1101" s="286">
        <v>2006</v>
      </c>
      <c r="M1101" s="286"/>
      <c r="N1101" s="286"/>
      <c r="O1101" s="281"/>
    </row>
    <row r="1102" spans="1:15" ht="12.75">
      <c r="A1102" s="26">
        <v>7</v>
      </c>
      <c r="B1102" s="258" t="s">
        <v>2413</v>
      </c>
      <c r="C1102" s="14" t="s">
        <v>2414</v>
      </c>
      <c r="D1102" s="15">
        <v>1</v>
      </c>
      <c r="E1102" s="15">
        <v>1</v>
      </c>
      <c r="F1102" s="15">
        <v>1</v>
      </c>
      <c r="G1102" s="15"/>
      <c r="H1102" s="15">
        <v>1</v>
      </c>
      <c r="I1102" s="16">
        <v>1</v>
      </c>
      <c r="J1102" s="292">
        <v>1995</v>
      </c>
      <c r="K1102" s="286">
        <v>2002</v>
      </c>
      <c r="L1102" s="286">
        <v>2006</v>
      </c>
      <c r="M1102" s="286"/>
      <c r="N1102" s="286"/>
      <c r="O1102" s="281"/>
    </row>
    <row r="1103" spans="1:15" ht="12.75">
      <c r="A1103" s="26">
        <v>7</v>
      </c>
      <c r="B1103" s="258" t="s">
        <v>2415</v>
      </c>
      <c r="C1103" s="14" t="s">
        <v>2416</v>
      </c>
      <c r="D1103" s="15">
        <v>1</v>
      </c>
      <c r="E1103" s="15">
        <v>4</v>
      </c>
      <c r="F1103" s="15">
        <v>4</v>
      </c>
      <c r="G1103" s="15"/>
      <c r="H1103" s="15">
        <v>4</v>
      </c>
      <c r="I1103" s="16">
        <v>2</v>
      </c>
      <c r="J1103" s="292">
        <v>1995</v>
      </c>
      <c r="K1103" s="286">
        <v>2002</v>
      </c>
      <c r="L1103" s="286">
        <v>2006</v>
      </c>
      <c r="M1103" s="286"/>
      <c r="N1103" s="286"/>
      <c r="O1103" s="281"/>
    </row>
    <row r="1104" spans="1:15" ht="12.75">
      <c r="A1104" s="26">
        <v>7</v>
      </c>
      <c r="B1104" s="258" t="s">
        <v>2417</v>
      </c>
      <c r="C1104" s="14" t="s">
        <v>2418</v>
      </c>
      <c r="D1104" s="15">
        <v>2</v>
      </c>
      <c r="E1104" s="15">
        <v>2</v>
      </c>
      <c r="F1104" s="15">
        <v>2</v>
      </c>
      <c r="G1104" s="15"/>
      <c r="H1104" s="15">
        <v>2</v>
      </c>
      <c r="I1104" s="16">
        <v>1</v>
      </c>
      <c r="J1104" s="292">
        <v>1996</v>
      </c>
      <c r="K1104" s="286">
        <v>2002</v>
      </c>
      <c r="L1104" s="286">
        <v>2006</v>
      </c>
      <c r="M1104" s="286"/>
      <c r="N1104" s="286"/>
      <c r="O1104" s="281"/>
    </row>
    <row r="1105" spans="1:15" ht="12.75">
      <c r="A1105" s="26">
        <v>7</v>
      </c>
      <c r="B1105" s="258" t="s">
        <v>2419</v>
      </c>
      <c r="C1105" s="14" t="s">
        <v>2420</v>
      </c>
      <c r="D1105" s="15">
        <v>1</v>
      </c>
      <c r="E1105" s="15">
        <v>1</v>
      </c>
      <c r="F1105" s="15">
        <v>1</v>
      </c>
      <c r="G1105" s="15"/>
      <c r="H1105" s="15">
        <v>1</v>
      </c>
      <c r="I1105" s="16">
        <v>1</v>
      </c>
      <c r="J1105" s="292">
        <v>1996</v>
      </c>
      <c r="K1105" s="286"/>
      <c r="L1105" s="286"/>
      <c r="M1105" s="286"/>
      <c r="N1105" s="286"/>
      <c r="O1105" s="281"/>
    </row>
    <row r="1106" spans="1:15" ht="12.75">
      <c r="A1106" s="26">
        <v>7</v>
      </c>
      <c r="B1106" s="258" t="s">
        <v>2421</v>
      </c>
      <c r="C1106" s="14" t="s">
        <v>2422</v>
      </c>
      <c r="D1106" s="15">
        <v>3</v>
      </c>
      <c r="E1106" s="15">
        <v>260</v>
      </c>
      <c r="F1106" s="15">
        <v>288</v>
      </c>
      <c r="G1106" s="15"/>
      <c r="H1106" s="15">
        <v>288</v>
      </c>
      <c r="I1106" s="16">
        <v>195</v>
      </c>
      <c r="J1106" s="292">
        <v>1993</v>
      </c>
      <c r="K1106" s="286"/>
      <c r="L1106" s="286"/>
      <c r="M1106" s="286"/>
      <c r="N1106" s="286"/>
      <c r="O1106" s="281"/>
    </row>
    <row r="1107" spans="1:15" ht="12.75">
      <c r="A1107" s="26">
        <v>7</v>
      </c>
      <c r="B1107" s="258" t="s">
        <v>2423</v>
      </c>
      <c r="C1107" s="14" t="s">
        <v>2424</v>
      </c>
      <c r="D1107" s="15">
        <v>7</v>
      </c>
      <c r="E1107" s="15">
        <v>10</v>
      </c>
      <c r="F1107" s="15">
        <v>10</v>
      </c>
      <c r="G1107" s="15"/>
      <c r="H1107" s="15">
        <v>10</v>
      </c>
      <c r="I1107" s="16">
        <v>10</v>
      </c>
      <c r="J1107" s="292">
        <v>1993</v>
      </c>
      <c r="K1107" s="286"/>
      <c r="L1107" s="286"/>
      <c r="M1107" s="286"/>
      <c r="N1107" s="286"/>
      <c r="O1107" s="281"/>
    </row>
    <row r="1108" spans="1:15" ht="12.75">
      <c r="A1108" s="26">
        <v>7</v>
      </c>
      <c r="B1108" s="258" t="s">
        <v>2425</v>
      </c>
      <c r="C1108" s="14" t="s">
        <v>1231</v>
      </c>
      <c r="D1108" s="15">
        <v>2</v>
      </c>
      <c r="E1108" s="15">
        <v>2</v>
      </c>
      <c r="F1108" s="15">
        <v>2</v>
      </c>
      <c r="G1108" s="15"/>
      <c r="H1108" s="15">
        <v>2</v>
      </c>
      <c r="I1108" s="16">
        <v>2</v>
      </c>
      <c r="J1108" s="292">
        <v>1993</v>
      </c>
      <c r="K1108" s="286"/>
      <c r="L1108" s="286"/>
      <c r="M1108" s="286"/>
      <c r="N1108" s="286"/>
      <c r="O1108" s="281"/>
    </row>
    <row r="1109" spans="1:15" ht="12.75">
      <c r="A1109" s="26">
        <v>7</v>
      </c>
      <c r="B1109" s="258" t="s">
        <v>2426</v>
      </c>
      <c r="C1109" s="14" t="s">
        <v>2427</v>
      </c>
      <c r="D1109" s="15">
        <v>1</v>
      </c>
      <c r="E1109" s="15">
        <v>1</v>
      </c>
      <c r="F1109" s="15">
        <v>1</v>
      </c>
      <c r="G1109" s="15"/>
      <c r="H1109" s="15">
        <v>1</v>
      </c>
      <c r="I1109" s="16"/>
      <c r="J1109" s="292">
        <v>1993</v>
      </c>
      <c r="K1109" s="286"/>
      <c r="L1109" s="286"/>
      <c r="M1109" s="286"/>
      <c r="N1109" s="286"/>
      <c r="O1109" s="281"/>
    </row>
    <row r="1110" spans="1:15" ht="12.75">
      <c r="A1110" s="26">
        <v>7</v>
      </c>
      <c r="B1110" s="258" t="s">
        <v>2428</v>
      </c>
      <c r="C1110" s="14" t="s">
        <v>2429</v>
      </c>
      <c r="D1110" s="15">
        <v>1</v>
      </c>
      <c r="E1110" s="15">
        <v>10</v>
      </c>
      <c r="F1110" s="15">
        <v>10</v>
      </c>
      <c r="G1110" s="15"/>
      <c r="H1110" s="15">
        <v>10</v>
      </c>
      <c r="I1110" s="16">
        <v>8</v>
      </c>
      <c r="J1110" s="292">
        <v>1993</v>
      </c>
      <c r="K1110" s="286"/>
      <c r="L1110" s="286"/>
      <c r="M1110" s="286"/>
      <c r="N1110" s="286"/>
      <c r="O1110" s="281"/>
    </row>
    <row r="1111" spans="1:15" ht="12.75">
      <c r="A1111" s="26">
        <v>8</v>
      </c>
      <c r="B1111" s="258" t="s">
        <v>2430</v>
      </c>
      <c r="C1111" s="14" t="s">
        <v>2431</v>
      </c>
      <c r="D1111" s="15">
        <v>1</v>
      </c>
      <c r="E1111" s="15">
        <v>1</v>
      </c>
      <c r="F1111" s="15">
        <v>1</v>
      </c>
      <c r="G1111" s="15"/>
      <c r="H1111" s="15">
        <v>1</v>
      </c>
      <c r="I1111" s="16">
        <v>1</v>
      </c>
      <c r="J1111" s="292">
        <v>1993</v>
      </c>
      <c r="K1111" s="286">
        <v>2001</v>
      </c>
      <c r="L1111" s="286">
        <v>2006</v>
      </c>
      <c r="M1111" s="286"/>
      <c r="N1111" s="286"/>
      <c r="O1111" s="281"/>
    </row>
    <row r="1112" spans="1:15" ht="12.75">
      <c r="A1112" s="26">
        <v>9</v>
      </c>
      <c r="B1112" s="258" t="s">
        <v>2432</v>
      </c>
      <c r="C1112" s="14" t="s">
        <v>2433</v>
      </c>
      <c r="D1112" s="15">
        <v>1</v>
      </c>
      <c r="E1112" s="15">
        <v>7</v>
      </c>
      <c r="F1112" s="15">
        <v>7</v>
      </c>
      <c r="G1112" s="15"/>
      <c r="H1112" s="15">
        <v>7</v>
      </c>
      <c r="I1112" s="16">
        <v>3</v>
      </c>
      <c r="J1112" s="292">
        <v>1993</v>
      </c>
      <c r="K1112" s="286">
        <v>2001</v>
      </c>
      <c r="L1112" s="286">
        <v>2006</v>
      </c>
      <c r="M1112" s="286"/>
      <c r="N1112" s="286"/>
      <c r="O1112" s="281"/>
    </row>
    <row r="1113" spans="1:15" ht="12.75">
      <c r="A1113" s="26">
        <v>9</v>
      </c>
      <c r="B1113" s="258" t="s">
        <v>2434</v>
      </c>
      <c r="C1113" s="14" t="s">
        <v>2435</v>
      </c>
      <c r="D1113" s="15">
        <v>1</v>
      </c>
      <c r="E1113" s="15">
        <v>12</v>
      </c>
      <c r="F1113" s="15">
        <v>12</v>
      </c>
      <c r="G1113" s="15"/>
      <c r="H1113" s="15">
        <v>12</v>
      </c>
      <c r="I1113" s="16">
        <v>8</v>
      </c>
      <c r="J1113" s="292">
        <v>1993</v>
      </c>
      <c r="K1113" s="286">
        <v>2001</v>
      </c>
      <c r="L1113" s="286">
        <v>2006</v>
      </c>
      <c r="M1113" s="286"/>
      <c r="N1113" s="286"/>
      <c r="O1113" s="281"/>
    </row>
    <row r="1114" spans="1:15" ht="12.75">
      <c r="A1114" s="26">
        <v>9</v>
      </c>
      <c r="B1114" s="258" t="s">
        <v>2436</v>
      </c>
      <c r="C1114" s="14" t="s">
        <v>2437</v>
      </c>
      <c r="D1114" s="15">
        <v>1</v>
      </c>
      <c r="E1114" s="15">
        <v>9</v>
      </c>
      <c r="F1114" s="15">
        <v>9</v>
      </c>
      <c r="G1114" s="15"/>
      <c r="H1114" s="15">
        <v>9</v>
      </c>
      <c r="I1114" s="16">
        <v>4</v>
      </c>
      <c r="J1114" s="292">
        <v>1993</v>
      </c>
      <c r="K1114" s="286">
        <v>2001</v>
      </c>
      <c r="L1114" s="286">
        <v>2006</v>
      </c>
      <c r="M1114" s="286"/>
      <c r="N1114" s="286"/>
      <c r="O1114" s="281"/>
    </row>
    <row r="1115" spans="1:15" ht="12.75">
      <c r="A1115" s="26">
        <v>10</v>
      </c>
      <c r="B1115" s="258" t="s">
        <v>2438</v>
      </c>
      <c r="C1115" s="14" t="s">
        <v>2439</v>
      </c>
      <c r="D1115" s="15">
        <v>1</v>
      </c>
      <c r="E1115" s="15">
        <v>1</v>
      </c>
      <c r="F1115" s="15">
        <v>1</v>
      </c>
      <c r="G1115" s="15"/>
      <c r="H1115" s="15">
        <v>1</v>
      </c>
      <c r="I1115" s="16"/>
      <c r="J1115" s="292">
        <v>1993</v>
      </c>
      <c r="K1115" s="286">
        <v>2001</v>
      </c>
      <c r="L1115" s="286">
        <v>2006</v>
      </c>
      <c r="M1115" s="286"/>
      <c r="N1115" s="286"/>
      <c r="O1115" s="281"/>
    </row>
    <row r="1116" spans="1:15" ht="12.75">
      <c r="A1116" s="26">
        <v>10</v>
      </c>
      <c r="B1116" s="258" t="s">
        <v>2440</v>
      </c>
      <c r="C1116" s="14" t="s">
        <v>2441</v>
      </c>
      <c r="D1116" s="15">
        <v>1</v>
      </c>
      <c r="E1116" s="15">
        <v>3</v>
      </c>
      <c r="F1116" s="15">
        <v>3</v>
      </c>
      <c r="G1116" s="15"/>
      <c r="H1116" s="15">
        <v>3</v>
      </c>
      <c r="I1116" s="16">
        <v>3</v>
      </c>
      <c r="J1116" s="292">
        <v>1993</v>
      </c>
      <c r="K1116" s="286">
        <v>2001</v>
      </c>
      <c r="L1116" s="286">
        <v>2006</v>
      </c>
      <c r="M1116" s="286"/>
      <c r="N1116" s="286"/>
      <c r="O1116" s="281"/>
    </row>
    <row r="1117" spans="1:15" ht="12.75">
      <c r="A1117" s="26">
        <v>10</v>
      </c>
      <c r="B1117" s="258" t="s">
        <v>2442</v>
      </c>
      <c r="C1117" s="14" t="s">
        <v>2443</v>
      </c>
      <c r="D1117" s="15">
        <v>1</v>
      </c>
      <c r="E1117" s="15">
        <v>1</v>
      </c>
      <c r="F1117" s="15">
        <v>1</v>
      </c>
      <c r="G1117" s="15"/>
      <c r="H1117" s="15">
        <v>1</v>
      </c>
      <c r="I1117" s="16">
        <v>1</v>
      </c>
      <c r="J1117" s="292">
        <v>1993</v>
      </c>
      <c r="K1117" s="286">
        <v>2001</v>
      </c>
      <c r="L1117" s="286">
        <v>2006</v>
      </c>
      <c r="M1117" s="286"/>
      <c r="N1117" s="286"/>
      <c r="O1117" s="281"/>
    </row>
    <row r="1118" spans="1:15" ht="12.75">
      <c r="A1118" s="26">
        <v>11</v>
      </c>
      <c r="B1118" s="258" t="s">
        <v>2444</v>
      </c>
      <c r="C1118" s="14" t="s">
        <v>2100</v>
      </c>
      <c r="D1118" s="15">
        <v>7</v>
      </c>
      <c r="E1118" s="15">
        <v>18</v>
      </c>
      <c r="F1118" s="15">
        <v>18</v>
      </c>
      <c r="G1118" s="15"/>
      <c r="H1118" s="15">
        <v>18</v>
      </c>
      <c r="I1118" s="16">
        <v>9</v>
      </c>
      <c r="J1118" s="292">
        <v>1993</v>
      </c>
      <c r="K1118" s="286">
        <v>2001</v>
      </c>
      <c r="L1118" s="286">
        <v>2006</v>
      </c>
      <c r="M1118" s="286"/>
      <c r="N1118" s="286"/>
      <c r="O1118" s="281"/>
    </row>
    <row r="1119" spans="1:15" ht="12.75">
      <c r="A1119" s="26">
        <v>11</v>
      </c>
      <c r="B1119" s="258" t="s">
        <v>2445</v>
      </c>
      <c r="C1119" s="14" t="s">
        <v>1183</v>
      </c>
      <c r="D1119" s="15">
        <v>7</v>
      </c>
      <c r="E1119" s="15">
        <v>21</v>
      </c>
      <c r="F1119" s="15">
        <v>25</v>
      </c>
      <c r="G1119" s="15"/>
      <c r="H1119" s="15">
        <v>25</v>
      </c>
      <c r="I1119" s="16">
        <v>21</v>
      </c>
      <c r="J1119" s="292">
        <v>1993</v>
      </c>
      <c r="K1119" s="286"/>
      <c r="L1119" s="286"/>
      <c r="M1119" s="286"/>
      <c r="N1119" s="286"/>
      <c r="O1119" s="281"/>
    </row>
    <row r="1120" spans="1:15" ht="12.75">
      <c r="A1120" s="26">
        <v>11</v>
      </c>
      <c r="B1120" s="258" t="s">
        <v>2446</v>
      </c>
      <c r="C1120" s="14" t="s">
        <v>2166</v>
      </c>
      <c r="D1120" s="15">
        <v>1</v>
      </c>
      <c r="E1120" s="15">
        <v>1</v>
      </c>
      <c r="F1120" s="15">
        <v>1</v>
      </c>
      <c r="G1120" s="15"/>
      <c r="H1120" s="15">
        <v>1</v>
      </c>
      <c r="I1120" s="16">
        <v>1</v>
      </c>
      <c r="J1120" s="292">
        <v>1993</v>
      </c>
      <c r="K1120" s="286"/>
      <c r="L1120" s="286"/>
      <c r="M1120" s="286"/>
      <c r="N1120" s="286"/>
      <c r="O1120" s="281"/>
    </row>
    <row r="1121" spans="1:15" ht="12.75">
      <c r="A1121" s="26">
        <v>11</v>
      </c>
      <c r="B1121" s="258" t="s">
        <v>2447</v>
      </c>
      <c r="C1121" s="14" t="s">
        <v>2216</v>
      </c>
      <c r="D1121" s="15">
        <v>1</v>
      </c>
      <c r="E1121" s="15">
        <v>6</v>
      </c>
      <c r="F1121" s="15">
        <v>6</v>
      </c>
      <c r="G1121" s="15"/>
      <c r="H1121" s="15">
        <v>6</v>
      </c>
      <c r="I1121" s="16">
        <v>5</v>
      </c>
      <c r="J1121" s="292">
        <v>1993</v>
      </c>
      <c r="K1121" s="286"/>
      <c r="L1121" s="286"/>
      <c r="M1121" s="286"/>
      <c r="N1121" s="286"/>
      <c r="O1121" s="281"/>
    </row>
    <row r="1122" spans="1:15" ht="12.75">
      <c r="A1122" s="26">
        <v>11</v>
      </c>
      <c r="B1122" s="258" t="s">
        <v>2448</v>
      </c>
      <c r="C1122" s="14" t="s">
        <v>380</v>
      </c>
      <c r="D1122" s="15">
        <v>1</v>
      </c>
      <c r="E1122" s="15">
        <v>2</v>
      </c>
      <c r="F1122" s="15">
        <v>4</v>
      </c>
      <c r="G1122" s="15"/>
      <c r="H1122" s="15">
        <v>4</v>
      </c>
      <c r="I1122" s="16">
        <v>4</v>
      </c>
      <c r="J1122" s="292">
        <v>1998</v>
      </c>
      <c r="K1122" s="286">
        <v>2003</v>
      </c>
      <c r="L1122" s="286"/>
      <c r="M1122" s="286"/>
      <c r="N1122" s="286"/>
      <c r="O1122" s="281"/>
    </row>
    <row r="1123" spans="1:15" ht="12.75">
      <c r="A1123" s="26">
        <v>11</v>
      </c>
      <c r="B1123" s="258" t="s">
        <v>2449</v>
      </c>
      <c r="C1123" s="14" t="s">
        <v>2450</v>
      </c>
      <c r="D1123" s="15">
        <v>8</v>
      </c>
      <c r="E1123" s="15">
        <v>483</v>
      </c>
      <c r="F1123" s="15">
        <v>507</v>
      </c>
      <c r="G1123" s="15">
        <v>24</v>
      </c>
      <c r="H1123" s="15">
        <v>483</v>
      </c>
      <c r="I1123" s="16">
        <v>202</v>
      </c>
      <c r="J1123" s="292">
        <v>1998</v>
      </c>
      <c r="K1123" s="286"/>
      <c r="L1123" s="286"/>
      <c r="M1123" s="286"/>
      <c r="N1123" s="286"/>
      <c r="O1123" s="281"/>
    </row>
    <row r="1124" spans="1:15" ht="12.75">
      <c r="A1124" s="26">
        <v>11</v>
      </c>
      <c r="B1124" s="258" t="s">
        <v>2451</v>
      </c>
      <c r="C1124" s="14" t="s">
        <v>2130</v>
      </c>
      <c r="D1124" s="15">
        <v>8</v>
      </c>
      <c r="E1124" s="15">
        <v>88</v>
      </c>
      <c r="F1124" s="15">
        <v>186</v>
      </c>
      <c r="G1124" s="15">
        <v>100</v>
      </c>
      <c r="H1124" s="15">
        <v>86</v>
      </c>
      <c r="I1124" s="16">
        <v>37</v>
      </c>
      <c r="J1124" s="292">
        <v>1996</v>
      </c>
      <c r="K1124" s="286"/>
      <c r="L1124" s="286"/>
      <c r="M1124" s="286"/>
      <c r="N1124" s="286"/>
      <c r="O1124" s="281"/>
    </row>
    <row r="1125" spans="1:15" ht="12.75">
      <c r="A1125" s="26">
        <v>11</v>
      </c>
      <c r="B1125" s="258" t="s">
        <v>2452</v>
      </c>
      <c r="C1125" s="14" t="s">
        <v>2453</v>
      </c>
      <c r="D1125" s="15">
        <v>3</v>
      </c>
      <c r="E1125" s="15">
        <v>259</v>
      </c>
      <c r="F1125" s="15">
        <v>338</v>
      </c>
      <c r="G1125" s="15"/>
      <c r="H1125" s="15">
        <v>338</v>
      </c>
      <c r="I1125" s="16">
        <v>119</v>
      </c>
      <c r="J1125" s="292">
        <v>1993</v>
      </c>
      <c r="K1125" s="286"/>
      <c r="L1125" s="286"/>
      <c r="M1125" s="286"/>
      <c r="N1125" s="286"/>
      <c r="O1125" s="281"/>
    </row>
    <row r="1126" spans="1:15" ht="12.75">
      <c r="A1126" s="26">
        <v>11</v>
      </c>
      <c r="B1126" s="258" t="s">
        <v>2454</v>
      </c>
      <c r="C1126" s="14" t="s">
        <v>2455</v>
      </c>
      <c r="D1126" s="15">
        <v>2</v>
      </c>
      <c r="E1126" s="15">
        <v>150</v>
      </c>
      <c r="F1126" s="15">
        <v>151</v>
      </c>
      <c r="G1126" s="15"/>
      <c r="H1126" s="15">
        <v>151</v>
      </c>
      <c r="I1126" s="16">
        <v>60</v>
      </c>
      <c r="J1126" s="292">
        <v>1993</v>
      </c>
      <c r="K1126" s="286"/>
      <c r="L1126" s="286"/>
      <c r="M1126" s="286"/>
      <c r="N1126" s="286"/>
      <c r="O1126" s="281"/>
    </row>
    <row r="1127" spans="1:15" ht="12.75">
      <c r="A1127" s="26">
        <v>11</v>
      </c>
      <c r="B1127" s="258" t="s">
        <v>2456</v>
      </c>
      <c r="C1127" s="14" t="s">
        <v>2457</v>
      </c>
      <c r="D1127" s="15">
        <v>6</v>
      </c>
      <c r="E1127" s="15">
        <v>153</v>
      </c>
      <c r="F1127" s="15">
        <v>179</v>
      </c>
      <c r="G1127" s="15">
        <v>26</v>
      </c>
      <c r="H1127" s="15">
        <v>153</v>
      </c>
      <c r="I1127" s="16">
        <v>73</v>
      </c>
      <c r="J1127" s="292">
        <v>1993</v>
      </c>
      <c r="K1127" s="286"/>
      <c r="L1127" s="286"/>
      <c r="M1127" s="286"/>
      <c r="N1127" s="286"/>
      <c r="O1127" s="281"/>
    </row>
    <row r="1128" spans="1:15" ht="12.75">
      <c r="A1128" s="26">
        <v>11</v>
      </c>
      <c r="B1128" s="258" t="s">
        <v>2458</v>
      </c>
      <c r="C1128" s="14" t="s">
        <v>2459</v>
      </c>
      <c r="D1128" s="15">
        <v>6</v>
      </c>
      <c r="E1128" s="15">
        <v>82</v>
      </c>
      <c r="F1128" s="15">
        <v>147</v>
      </c>
      <c r="G1128" s="15">
        <v>64</v>
      </c>
      <c r="H1128" s="15">
        <v>83</v>
      </c>
      <c r="I1128" s="16">
        <v>42</v>
      </c>
      <c r="J1128" s="292">
        <v>1993</v>
      </c>
      <c r="K1128" s="286"/>
      <c r="L1128" s="286"/>
      <c r="M1128" s="286"/>
      <c r="N1128" s="286"/>
      <c r="O1128" s="281"/>
    </row>
    <row r="1129" spans="1:15" ht="12.75">
      <c r="A1129" s="26">
        <v>11</v>
      </c>
      <c r="B1129" s="258" t="s">
        <v>2460</v>
      </c>
      <c r="C1129" s="14" t="s">
        <v>2461</v>
      </c>
      <c r="D1129" s="15">
        <v>3</v>
      </c>
      <c r="E1129" s="15">
        <v>17</v>
      </c>
      <c r="F1129" s="15">
        <v>17</v>
      </c>
      <c r="G1129" s="15"/>
      <c r="H1129" s="15">
        <v>17</v>
      </c>
      <c r="I1129" s="16">
        <v>9</v>
      </c>
      <c r="J1129" s="292">
        <v>1993</v>
      </c>
      <c r="K1129" s="286">
        <v>2001</v>
      </c>
      <c r="L1129" s="286">
        <v>2006</v>
      </c>
      <c r="M1129" s="286"/>
      <c r="N1129" s="286"/>
      <c r="O1129" s="281"/>
    </row>
    <row r="1130" spans="1:15" ht="12.75">
      <c r="A1130" s="26">
        <v>11</v>
      </c>
      <c r="B1130" s="258" t="s">
        <v>2462</v>
      </c>
      <c r="C1130" s="14" t="s">
        <v>2463</v>
      </c>
      <c r="D1130" s="15">
        <v>6</v>
      </c>
      <c r="E1130" s="15">
        <v>143</v>
      </c>
      <c r="F1130" s="15">
        <v>428</v>
      </c>
      <c r="G1130" s="15">
        <v>294</v>
      </c>
      <c r="H1130" s="15">
        <v>134</v>
      </c>
      <c r="I1130" s="16">
        <v>87</v>
      </c>
      <c r="J1130" s="292">
        <v>1993</v>
      </c>
      <c r="K1130" s="286">
        <v>2001</v>
      </c>
      <c r="L1130" s="286">
        <v>2006</v>
      </c>
      <c r="M1130" s="286"/>
      <c r="N1130" s="286"/>
      <c r="O1130" s="281"/>
    </row>
    <row r="1131" spans="1:15" ht="12.75">
      <c r="A1131" s="26">
        <v>11</v>
      </c>
      <c r="B1131" s="258" t="s">
        <v>2464</v>
      </c>
      <c r="C1131" s="14" t="s">
        <v>2465</v>
      </c>
      <c r="D1131" s="15">
        <v>1</v>
      </c>
      <c r="E1131" s="15">
        <v>1</v>
      </c>
      <c r="F1131" s="15">
        <v>1</v>
      </c>
      <c r="G1131" s="15"/>
      <c r="H1131" s="15">
        <v>1</v>
      </c>
      <c r="I1131" s="16">
        <v>1</v>
      </c>
      <c r="J1131" s="292">
        <v>1993</v>
      </c>
      <c r="K1131" s="286">
        <v>2001</v>
      </c>
      <c r="L1131" s="286">
        <v>2006</v>
      </c>
      <c r="M1131" s="286"/>
      <c r="N1131" s="286"/>
      <c r="O1131" s="281"/>
    </row>
    <row r="1132" spans="1:15" ht="12.75">
      <c r="A1132" s="26">
        <v>11</v>
      </c>
      <c r="B1132" s="258" t="s">
        <v>2466</v>
      </c>
      <c r="C1132" s="14" t="s">
        <v>2467</v>
      </c>
      <c r="D1132" s="15">
        <v>1</v>
      </c>
      <c r="E1132" s="15">
        <v>1</v>
      </c>
      <c r="F1132" s="15">
        <v>1</v>
      </c>
      <c r="G1132" s="15"/>
      <c r="H1132" s="15">
        <v>1</v>
      </c>
      <c r="I1132" s="16">
        <v>1</v>
      </c>
      <c r="J1132" s="292">
        <v>1993</v>
      </c>
      <c r="K1132" s="286">
        <v>2001</v>
      </c>
      <c r="L1132" s="286">
        <v>2006</v>
      </c>
      <c r="M1132" s="286"/>
      <c r="N1132" s="286"/>
      <c r="O1132" s="281"/>
    </row>
    <row r="1133" spans="1:15" ht="12.75">
      <c r="A1133" s="26">
        <v>11</v>
      </c>
      <c r="B1133" s="258" t="s">
        <v>2468</v>
      </c>
      <c r="C1133" s="14" t="s">
        <v>2469</v>
      </c>
      <c r="D1133" s="15">
        <v>4</v>
      </c>
      <c r="E1133" s="15">
        <v>10</v>
      </c>
      <c r="F1133" s="15">
        <v>10</v>
      </c>
      <c r="G1133" s="15"/>
      <c r="H1133" s="15">
        <v>10</v>
      </c>
      <c r="I1133" s="16">
        <v>7</v>
      </c>
      <c r="J1133" s="292">
        <v>2001</v>
      </c>
      <c r="K1133" s="286">
        <v>2006</v>
      </c>
      <c r="L1133" s="286"/>
      <c r="M1133" s="286"/>
      <c r="N1133" s="286"/>
      <c r="O1133" s="281"/>
    </row>
    <row r="1134" spans="1:15" ht="12.75">
      <c r="A1134" s="26">
        <v>11</v>
      </c>
      <c r="B1134" s="258" t="s">
        <v>2470</v>
      </c>
      <c r="C1134" s="14" t="s">
        <v>2471</v>
      </c>
      <c r="D1134" s="15">
        <v>1</v>
      </c>
      <c r="E1134" s="15">
        <v>1</v>
      </c>
      <c r="F1134" s="15">
        <v>1</v>
      </c>
      <c r="G1134" s="15"/>
      <c r="H1134" s="15">
        <v>1</v>
      </c>
      <c r="I1134" s="16"/>
      <c r="J1134" s="292">
        <v>2001</v>
      </c>
      <c r="K1134" s="286">
        <v>2006</v>
      </c>
      <c r="L1134" s="286"/>
      <c r="M1134" s="286"/>
      <c r="N1134" s="286"/>
      <c r="O1134" s="281"/>
    </row>
    <row r="1135" spans="1:15" ht="12.75">
      <c r="A1135" s="26">
        <v>11</v>
      </c>
      <c r="B1135" s="258" t="s">
        <v>2472</v>
      </c>
      <c r="C1135" s="14" t="s">
        <v>2166</v>
      </c>
      <c r="D1135" s="15">
        <v>4</v>
      </c>
      <c r="E1135" s="15">
        <v>4</v>
      </c>
      <c r="F1135" s="15">
        <v>4</v>
      </c>
      <c r="G1135" s="15"/>
      <c r="H1135" s="15">
        <v>4</v>
      </c>
      <c r="I1135" s="16">
        <v>2</v>
      </c>
      <c r="J1135" s="292">
        <v>1993</v>
      </c>
      <c r="K1135" s="286">
        <v>2001</v>
      </c>
      <c r="L1135" s="286">
        <v>2006</v>
      </c>
      <c r="M1135" s="286"/>
      <c r="N1135" s="286"/>
      <c r="O1135" s="281"/>
    </row>
    <row r="1136" spans="1:15" ht="12.75">
      <c r="A1136" s="26">
        <v>11</v>
      </c>
      <c r="B1136" s="258" t="s">
        <v>2473</v>
      </c>
      <c r="C1136" s="14" t="s">
        <v>2474</v>
      </c>
      <c r="D1136" s="15">
        <v>1</v>
      </c>
      <c r="E1136" s="15">
        <v>1</v>
      </c>
      <c r="F1136" s="15">
        <v>2</v>
      </c>
      <c r="G1136" s="15"/>
      <c r="H1136" s="15">
        <v>2</v>
      </c>
      <c r="I1136" s="16"/>
      <c r="J1136" s="292">
        <v>1993</v>
      </c>
      <c r="K1136" s="286">
        <v>2001</v>
      </c>
      <c r="L1136" s="286">
        <v>2006</v>
      </c>
      <c r="M1136" s="286"/>
      <c r="N1136" s="286"/>
      <c r="O1136" s="281"/>
    </row>
    <row r="1137" spans="1:15" ht="12.75">
      <c r="A1137" s="26">
        <v>1</v>
      </c>
      <c r="B1137" s="258" t="s">
        <v>2475</v>
      </c>
      <c r="C1137" s="14" t="s">
        <v>2476</v>
      </c>
      <c r="D1137" s="15">
        <v>3</v>
      </c>
      <c r="E1137" s="15">
        <v>4</v>
      </c>
      <c r="F1137" s="15">
        <v>5</v>
      </c>
      <c r="G1137" s="15"/>
      <c r="H1137" s="15">
        <v>5</v>
      </c>
      <c r="I1137" s="16"/>
      <c r="J1137" s="292">
        <v>2000</v>
      </c>
      <c r="K1137" s="286">
        <v>2000</v>
      </c>
      <c r="L1137" s="286">
        <v>2005</v>
      </c>
      <c r="M1137" s="286"/>
      <c r="N1137" s="286"/>
      <c r="O1137" s="281"/>
    </row>
    <row r="1138" spans="1:15" ht="12.75">
      <c r="A1138" s="26">
        <v>1</v>
      </c>
      <c r="B1138" s="258" t="s">
        <v>2477</v>
      </c>
      <c r="C1138" s="14" t="s">
        <v>1983</v>
      </c>
      <c r="D1138" s="15">
        <v>2</v>
      </c>
      <c r="E1138" s="15">
        <v>4</v>
      </c>
      <c r="F1138" s="15">
        <v>7</v>
      </c>
      <c r="G1138" s="15"/>
      <c r="H1138" s="15">
        <v>7</v>
      </c>
      <c r="I1138" s="16">
        <v>4</v>
      </c>
      <c r="J1138" s="292">
        <v>1995</v>
      </c>
      <c r="K1138" s="286">
        <v>1995</v>
      </c>
      <c r="L1138" s="286">
        <v>2001</v>
      </c>
      <c r="M1138" s="286">
        <v>2004</v>
      </c>
      <c r="N1138" s="286"/>
      <c r="O1138" s="281"/>
    </row>
    <row r="1139" spans="1:15" ht="12.75">
      <c r="A1139" s="26">
        <v>1</v>
      </c>
      <c r="B1139" s="258" t="s">
        <v>2478</v>
      </c>
      <c r="C1139" s="14" t="s">
        <v>2120</v>
      </c>
      <c r="D1139" s="15">
        <v>1</v>
      </c>
      <c r="E1139" s="15">
        <v>1</v>
      </c>
      <c r="F1139" s="15">
        <v>1</v>
      </c>
      <c r="G1139" s="15"/>
      <c r="H1139" s="15">
        <v>1</v>
      </c>
      <c r="I1139" s="16">
        <v>1</v>
      </c>
      <c r="J1139" s="292">
        <v>1993</v>
      </c>
      <c r="K1139" s="286">
        <v>2001</v>
      </c>
      <c r="L1139" s="286"/>
      <c r="M1139" s="286"/>
      <c r="N1139" s="286"/>
      <c r="O1139" s="281"/>
    </row>
    <row r="1140" spans="1:15" ht="12.75">
      <c r="A1140" s="26">
        <v>1</v>
      </c>
      <c r="B1140" s="258" t="s">
        <v>2479</v>
      </c>
      <c r="C1140" s="14" t="s">
        <v>2480</v>
      </c>
      <c r="D1140" s="15">
        <v>1</v>
      </c>
      <c r="E1140" s="15">
        <v>1</v>
      </c>
      <c r="F1140" s="15">
        <v>1</v>
      </c>
      <c r="G1140" s="15"/>
      <c r="H1140" s="15">
        <v>1</v>
      </c>
      <c r="I1140" s="16">
        <v>1</v>
      </c>
      <c r="J1140" s="292"/>
      <c r="K1140" s="286"/>
      <c r="L1140" s="286"/>
      <c r="M1140" s="286"/>
      <c r="N1140" s="286"/>
      <c r="O1140" s="281"/>
    </row>
    <row r="1141" spans="1:15" ht="12.75">
      <c r="A1141" s="26">
        <v>1</v>
      </c>
      <c r="B1141" s="258" t="s">
        <v>2481</v>
      </c>
      <c r="C1141" s="14" t="s">
        <v>2482</v>
      </c>
      <c r="D1141" s="15">
        <v>4</v>
      </c>
      <c r="E1141" s="15">
        <v>73</v>
      </c>
      <c r="F1141" s="15">
        <v>118</v>
      </c>
      <c r="G1141" s="15">
        <v>40</v>
      </c>
      <c r="H1141" s="15">
        <v>78</v>
      </c>
      <c r="I1141" s="16">
        <v>57</v>
      </c>
      <c r="J1141" s="292">
        <v>1993</v>
      </c>
      <c r="K1141" s="286"/>
      <c r="L1141" s="286"/>
      <c r="M1141" s="286"/>
      <c r="N1141" s="286"/>
      <c r="O1141" s="281"/>
    </row>
    <row r="1142" spans="1:15" ht="12.75">
      <c r="A1142" s="26">
        <v>1</v>
      </c>
      <c r="B1142" s="258" t="s">
        <v>2483</v>
      </c>
      <c r="C1142" s="14" t="s">
        <v>2484</v>
      </c>
      <c r="D1142" s="15">
        <v>2</v>
      </c>
      <c r="E1142" s="15">
        <v>59</v>
      </c>
      <c r="F1142" s="15">
        <v>59</v>
      </c>
      <c r="G1142" s="15"/>
      <c r="H1142" s="15">
        <v>59</v>
      </c>
      <c r="I1142" s="16">
        <v>31</v>
      </c>
      <c r="J1142" s="292">
        <v>2001</v>
      </c>
      <c r="K1142" s="286">
        <v>2006</v>
      </c>
      <c r="L1142" s="286"/>
      <c r="M1142" s="286"/>
      <c r="N1142" s="286"/>
      <c r="O1142" s="281"/>
    </row>
    <row r="1143" spans="1:15" ht="12.75">
      <c r="A1143" s="26">
        <v>1</v>
      </c>
      <c r="B1143" s="258" t="s">
        <v>2485</v>
      </c>
      <c r="C1143" s="14" t="s">
        <v>2486</v>
      </c>
      <c r="D1143" s="15">
        <v>1</v>
      </c>
      <c r="E1143" s="15">
        <v>51</v>
      </c>
      <c r="F1143" s="15">
        <v>77</v>
      </c>
      <c r="G1143" s="15"/>
      <c r="H1143" s="15">
        <v>77</v>
      </c>
      <c r="I1143" s="16">
        <v>23</v>
      </c>
      <c r="J1143" s="292">
        <v>2001</v>
      </c>
      <c r="K1143" s="286">
        <v>2006</v>
      </c>
      <c r="L1143" s="286"/>
      <c r="M1143" s="286"/>
      <c r="N1143" s="286"/>
      <c r="O1143" s="281"/>
    </row>
    <row r="1144" spans="1:15" ht="12.75">
      <c r="A1144" s="26">
        <v>1</v>
      </c>
      <c r="B1144" s="258" t="s">
        <v>2487</v>
      </c>
      <c r="C1144" s="14" t="s">
        <v>2480</v>
      </c>
      <c r="D1144" s="15">
        <v>5</v>
      </c>
      <c r="E1144" s="15">
        <v>319</v>
      </c>
      <c r="F1144" s="15">
        <v>434</v>
      </c>
      <c r="G1144" s="15"/>
      <c r="H1144" s="15">
        <v>434</v>
      </c>
      <c r="I1144" s="16">
        <v>132</v>
      </c>
      <c r="J1144" s="292">
        <v>2001</v>
      </c>
      <c r="K1144" s="286">
        <v>2006</v>
      </c>
      <c r="L1144" s="286"/>
      <c r="M1144" s="286"/>
      <c r="N1144" s="286"/>
      <c r="O1144" s="281"/>
    </row>
    <row r="1145" spans="1:15" ht="12.75">
      <c r="A1145" s="26">
        <v>1</v>
      </c>
      <c r="B1145" s="258" t="s">
        <v>2488</v>
      </c>
      <c r="C1145" s="14" t="s">
        <v>2489</v>
      </c>
      <c r="D1145" s="15">
        <v>2</v>
      </c>
      <c r="E1145" s="15">
        <v>46</v>
      </c>
      <c r="F1145" s="15">
        <v>56</v>
      </c>
      <c r="G1145" s="15"/>
      <c r="H1145" s="15">
        <v>56</v>
      </c>
      <c r="I1145" s="16">
        <v>23</v>
      </c>
      <c r="J1145" s="292">
        <v>2001</v>
      </c>
      <c r="K1145" s="286">
        <v>2006</v>
      </c>
      <c r="L1145" s="286"/>
      <c r="M1145" s="286"/>
      <c r="N1145" s="286"/>
      <c r="O1145" s="281"/>
    </row>
    <row r="1146" spans="1:15" ht="12.75">
      <c r="A1146" s="26">
        <v>1</v>
      </c>
      <c r="B1146" s="258" t="s">
        <v>2490</v>
      </c>
      <c r="C1146" s="14" t="s">
        <v>2491</v>
      </c>
      <c r="D1146" s="15">
        <v>1</v>
      </c>
      <c r="E1146" s="15">
        <v>59</v>
      </c>
      <c r="F1146" s="15">
        <v>59</v>
      </c>
      <c r="G1146" s="15"/>
      <c r="H1146" s="15">
        <v>59</v>
      </c>
      <c r="I1146" s="16">
        <v>34</v>
      </c>
      <c r="J1146" s="292">
        <v>2001</v>
      </c>
      <c r="K1146" s="286">
        <v>2006</v>
      </c>
      <c r="L1146" s="286"/>
      <c r="M1146" s="286"/>
      <c r="N1146" s="286"/>
      <c r="O1146" s="281"/>
    </row>
    <row r="1147" spans="1:15" ht="12.75">
      <c r="A1147" s="26">
        <v>1</v>
      </c>
      <c r="B1147" s="258" t="s">
        <v>2492</v>
      </c>
      <c r="C1147" s="14" t="s">
        <v>2493</v>
      </c>
      <c r="D1147" s="15">
        <v>6</v>
      </c>
      <c r="E1147" s="15">
        <v>218</v>
      </c>
      <c r="F1147" s="15">
        <v>227</v>
      </c>
      <c r="G1147" s="15">
        <v>4</v>
      </c>
      <c r="H1147" s="15">
        <v>223</v>
      </c>
      <c r="I1147" s="16">
        <v>124</v>
      </c>
      <c r="J1147" s="292">
        <v>2001</v>
      </c>
      <c r="K1147" s="286">
        <v>2006</v>
      </c>
      <c r="L1147" s="286"/>
      <c r="M1147" s="286"/>
      <c r="N1147" s="286"/>
      <c r="O1147" s="281"/>
    </row>
    <row r="1148" spans="1:15" ht="12.75">
      <c r="A1148" s="26">
        <v>1</v>
      </c>
      <c r="B1148" s="258" t="s">
        <v>2494</v>
      </c>
      <c r="C1148" s="14" t="s">
        <v>2495</v>
      </c>
      <c r="D1148" s="15">
        <v>4</v>
      </c>
      <c r="E1148" s="15">
        <v>124</v>
      </c>
      <c r="F1148" s="15">
        <v>250</v>
      </c>
      <c r="G1148" s="15"/>
      <c r="H1148" s="15">
        <v>250</v>
      </c>
      <c r="I1148" s="16">
        <v>53</v>
      </c>
      <c r="J1148" s="292">
        <v>2001</v>
      </c>
      <c r="K1148" s="286">
        <v>2006</v>
      </c>
      <c r="L1148" s="286"/>
      <c r="M1148" s="286"/>
      <c r="N1148" s="286"/>
      <c r="O1148" s="281"/>
    </row>
    <row r="1149" spans="1:15" ht="12.75">
      <c r="A1149" s="26">
        <v>1</v>
      </c>
      <c r="B1149" s="258" t="s">
        <v>2496</v>
      </c>
      <c r="C1149" s="14" t="s">
        <v>2497</v>
      </c>
      <c r="D1149" s="15">
        <v>1</v>
      </c>
      <c r="E1149" s="15">
        <v>1</v>
      </c>
      <c r="F1149" s="15">
        <v>1</v>
      </c>
      <c r="G1149" s="15"/>
      <c r="H1149" s="15">
        <v>1</v>
      </c>
      <c r="I1149" s="16">
        <v>1</v>
      </c>
      <c r="J1149" s="292">
        <v>2001</v>
      </c>
      <c r="K1149" s="286">
        <v>2006</v>
      </c>
      <c r="L1149" s="286"/>
      <c r="M1149" s="286"/>
      <c r="N1149" s="286"/>
      <c r="O1149" s="281"/>
    </row>
    <row r="1150" spans="1:15" ht="12.75">
      <c r="A1150" s="26">
        <v>1</v>
      </c>
      <c r="B1150" s="258" t="s">
        <v>2498</v>
      </c>
      <c r="C1150" s="14" t="s">
        <v>2499</v>
      </c>
      <c r="D1150" s="15">
        <v>1</v>
      </c>
      <c r="E1150" s="15">
        <v>4</v>
      </c>
      <c r="F1150" s="15">
        <v>4</v>
      </c>
      <c r="G1150" s="15"/>
      <c r="H1150" s="15">
        <v>4</v>
      </c>
      <c r="I1150" s="16">
        <v>4</v>
      </c>
      <c r="J1150" s="292">
        <v>2001</v>
      </c>
      <c r="K1150" s="286">
        <v>2006</v>
      </c>
      <c r="L1150" s="286"/>
      <c r="M1150" s="286"/>
      <c r="N1150" s="286"/>
      <c r="O1150" s="281"/>
    </row>
    <row r="1151" spans="1:15" ht="12.75">
      <c r="A1151" s="26">
        <v>1</v>
      </c>
      <c r="B1151" s="258" t="s">
        <v>2500</v>
      </c>
      <c r="C1151" s="14" t="s">
        <v>2501</v>
      </c>
      <c r="D1151" s="15">
        <v>1</v>
      </c>
      <c r="E1151" s="15">
        <v>1</v>
      </c>
      <c r="F1151" s="15">
        <v>2</v>
      </c>
      <c r="G1151" s="15"/>
      <c r="H1151" s="15">
        <v>2</v>
      </c>
      <c r="I1151" s="16"/>
      <c r="J1151" s="292">
        <v>2001</v>
      </c>
      <c r="K1151" s="286">
        <v>2006</v>
      </c>
      <c r="L1151" s="286"/>
      <c r="M1151" s="286"/>
      <c r="N1151" s="286"/>
      <c r="O1151" s="281"/>
    </row>
    <row r="1152" spans="1:15" ht="12.75">
      <c r="A1152" s="26">
        <v>2</v>
      </c>
      <c r="B1152" s="258" t="s">
        <v>2502</v>
      </c>
      <c r="C1152" s="14" t="s">
        <v>2491</v>
      </c>
      <c r="D1152" s="15">
        <v>2</v>
      </c>
      <c r="E1152" s="15">
        <v>2</v>
      </c>
      <c r="F1152" s="15">
        <v>2</v>
      </c>
      <c r="G1152" s="15"/>
      <c r="H1152" s="15">
        <v>2</v>
      </c>
      <c r="I1152" s="16">
        <v>2</v>
      </c>
      <c r="J1152" s="292">
        <v>2001</v>
      </c>
      <c r="K1152" s="286">
        <v>2006</v>
      </c>
      <c r="L1152" s="286"/>
      <c r="M1152" s="286"/>
      <c r="N1152" s="286"/>
      <c r="O1152" s="281"/>
    </row>
    <row r="1153" spans="1:15" ht="12.75">
      <c r="A1153" s="26">
        <v>1</v>
      </c>
      <c r="B1153" s="258" t="s">
        <v>2503</v>
      </c>
      <c r="C1153" s="14" t="s">
        <v>2001</v>
      </c>
      <c r="D1153" s="15">
        <v>2</v>
      </c>
      <c r="E1153" s="15">
        <v>2</v>
      </c>
      <c r="F1153" s="15">
        <v>2</v>
      </c>
      <c r="G1153" s="15"/>
      <c r="H1153" s="15">
        <v>2</v>
      </c>
      <c r="I1153" s="16">
        <v>1</v>
      </c>
      <c r="J1153" s="292">
        <v>2001</v>
      </c>
      <c r="K1153" s="286">
        <v>2006</v>
      </c>
      <c r="L1153" s="286"/>
      <c r="M1153" s="286"/>
      <c r="N1153" s="286"/>
      <c r="O1153" s="281"/>
    </row>
    <row r="1154" spans="1:15" ht="12.75">
      <c r="A1154" s="26">
        <v>20</v>
      </c>
      <c r="B1154" s="258" t="s">
        <v>2504</v>
      </c>
      <c r="C1154" s="14" t="s">
        <v>2505</v>
      </c>
      <c r="D1154" s="15">
        <v>1</v>
      </c>
      <c r="E1154" s="15">
        <v>48</v>
      </c>
      <c r="F1154" s="15">
        <v>48</v>
      </c>
      <c r="G1154" s="15"/>
      <c r="H1154" s="15">
        <v>48</v>
      </c>
      <c r="I1154" s="16">
        <v>24</v>
      </c>
      <c r="J1154" s="292">
        <v>2001</v>
      </c>
      <c r="K1154" s="286">
        <v>2006</v>
      </c>
      <c r="L1154" s="286"/>
      <c r="M1154" s="286"/>
      <c r="N1154" s="286"/>
      <c r="O1154" s="281"/>
    </row>
    <row r="1155" spans="1:15" ht="12.75">
      <c r="A1155" s="26">
        <v>20</v>
      </c>
      <c r="B1155" s="258" t="s">
        <v>2506</v>
      </c>
      <c r="C1155" s="14" t="s">
        <v>581</v>
      </c>
      <c r="D1155" s="15">
        <v>1</v>
      </c>
      <c r="E1155" s="15">
        <v>29</v>
      </c>
      <c r="F1155" s="15">
        <v>29</v>
      </c>
      <c r="G1155" s="15"/>
      <c r="H1155" s="15">
        <v>29</v>
      </c>
      <c r="I1155" s="16">
        <v>15</v>
      </c>
      <c r="J1155" s="292">
        <v>2001</v>
      </c>
      <c r="K1155" s="286">
        <v>2006</v>
      </c>
      <c r="L1155" s="286"/>
      <c r="M1155" s="286"/>
      <c r="N1155" s="286"/>
      <c r="O1155" s="281"/>
    </row>
    <row r="1156" spans="1:15" ht="12.75">
      <c r="A1156" s="26">
        <v>20</v>
      </c>
      <c r="B1156" s="258" t="s">
        <v>2507</v>
      </c>
      <c r="C1156" s="14" t="s">
        <v>2508</v>
      </c>
      <c r="D1156" s="15">
        <v>1</v>
      </c>
      <c r="E1156" s="15">
        <v>35</v>
      </c>
      <c r="F1156" s="15">
        <v>44</v>
      </c>
      <c r="G1156" s="15"/>
      <c r="H1156" s="15">
        <v>44</v>
      </c>
      <c r="I1156" s="16">
        <v>12</v>
      </c>
      <c r="J1156" s="292">
        <v>2001</v>
      </c>
      <c r="K1156" s="286">
        <v>2006</v>
      </c>
      <c r="L1156" s="286"/>
      <c r="M1156" s="286"/>
      <c r="N1156" s="286"/>
      <c r="O1156" s="281"/>
    </row>
    <row r="1157" spans="1:15" ht="12.75">
      <c r="A1157" s="26">
        <v>20</v>
      </c>
      <c r="B1157" s="258" t="s">
        <v>2509</v>
      </c>
      <c r="C1157" s="14" t="s">
        <v>2510</v>
      </c>
      <c r="D1157" s="15">
        <v>1</v>
      </c>
      <c r="E1157" s="15">
        <v>54</v>
      </c>
      <c r="F1157" s="15">
        <v>54</v>
      </c>
      <c r="G1157" s="15"/>
      <c r="H1157" s="15">
        <v>54</v>
      </c>
      <c r="I1157" s="16">
        <v>26</v>
      </c>
      <c r="J1157" s="292">
        <v>1993</v>
      </c>
      <c r="K1157" s="286">
        <v>1993</v>
      </c>
      <c r="L1157" s="286">
        <v>2001</v>
      </c>
      <c r="M1157" s="286">
        <v>2004</v>
      </c>
      <c r="N1157" s="286"/>
      <c r="O1157" s="281"/>
    </row>
    <row r="1158" spans="1:15" ht="12.75">
      <c r="A1158" s="26">
        <v>20</v>
      </c>
      <c r="B1158" s="258" t="s">
        <v>2511</v>
      </c>
      <c r="C1158" s="14" t="s">
        <v>675</v>
      </c>
      <c r="D1158" s="15">
        <v>1</v>
      </c>
      <c r="E1158" s="15">
        <v>75</v>
      </c>
      <c r="F1158" s="15">
        <v>82</v>
      </c>
      <c r="G1158" s="15"/>
      <c r="H1158" s="15">
        <v>82</v>
      </c>
      <c r="I1158" s="16">
        <v>26</v>
      </c>
      <c r="J1158" s="292">
        <v>1994</v>
      </c>
      <c r="K1158" s="286">
        <v>2001</v>
      </c>
      <c r="L1158" s="286"/>
      <c r="M1158" s="286"/>
      <c r="N1158" s="286"/>
      <c r="O1158" s="281"/>
    </row>
    <row r="1159" spans="1:15" ht="12.75">
      <c r="A1159" s="26">
        <v>20</v>
      </c>
      <c r="B1159" s="258" t="s">
        <v>2512</v>
      </c>
      <c r="C1159" s="14" t="s">
        <v>2258</v>
      </c>
      <c r="D1159" s="15">
        <v>1</v>
      </c>
      <c r="E1159" s="15">
        <v>31</v>
      </c>
      <c r="F1159" s="15">
        <v>31</v>
      </c>
      <c r="G1159" s="15"/>
      <c r="H1159" s="15">
        <v>31</v>
      </c>
      <c r="I1159" s="16">
        <v>15</v>
      </c>
      <c r="J1159" s="292">
        <v>1993</v>
      </c>
      <c r="K1159" s="286">
        <v>2000</v>
      </c>
      <c r="L1159" s="286"/>
      <c r="M1159" s="286"/>
      <c r="N1159" s="286"/>
      <c r="O1159" s="281"/>
    </row>
    <row r="1160" spans="1:15" ht="12.75">
      <c r="A1160" s="26">
        <v>20</v>
      </c>
      <c r="B1160" s="258" t="s">
        <v>2513</v>
      </c>
      <c r="C1160" s="14" t="s">
        <v>2514</v>
      </c>
      <c r="D1160" s="15">
        <v>1</v>
      </c>
      <c r="E1160" s="15">
        <v>28</v>
      </c>
      <c r="F1160" s="15">
        <v>29</v>
      </c>
      <c r="G1160" s="15"/>
      <c r="H1160" s="15">
        <v>29</v>
      </c>
      <c r="I1160" s="16">
        <v>14</v>
      </c>
      <c r="J1160" s="292">
        <v>1993</v>
      </c>
      <c r="K1160" s="286">
        <v>2000</v>
      </c>
      <c r="L1160" s="286"/>
      <c r="M1160" s="286"/>
      <c r="N1160" s="286"/>
      <c r="O1160" s="281"/>
    </row>
    <row r="1161" spans="1:15" ht="12.75">
      <c r="A1161" s="26">
        <v>20</v>
      </c>
      <c r="B1161" s="258" t="s">
        <v>2515</v>
      </c>
      <c r="C1161" s="14" t="s">
        <v>2516</v>
      </c>
      <c r="D1161" s="15">
        <v>1</v>
      </c>
      <c r="E1161" s="15">
        <v>60</v>
      </c>
      <c r="F1161" s="15">
        <v>63</v>
      </c>
      <c r="G1161" s="15"/>
      <c r="H1161" s="15">
        <v>63</v>
      </c>
      <c r="I1161" s="16">
        <v>30</v>
      </c>
      <c r="J1161" s="292">
        <v>1994</v>
      </c>
      <c r="K1161" s="286">
        <v>2001</v>
      </c>
      <c r="L1161" s="286"/>
      <c r="M1161" s="286"/>
      <c r="N1161" s="286"/>
      <c r="O1161" s="281"/>
    </row>
    <row r="1162" spans="1:15" ht="12.75">
      <c r="A1162" s="26">
        <v>20</v>
      </c>
      <c r="B1162" s="258" t="s">
        <v>2517</v>
      </c>
      <c r="C1162" s="14" t="s">
        <v>2518</v>
      </c>
      <c r="D1162" s="15">
        <v>1</v>
      </c>
      <c r="E1162" s="15">
        <v>42</v>
      </c>
      <c r="F1162" s="15">
        <v>42</v>
      </c>
      <c r="G1162" s="15"/>
      <c r="H1162" s="15">
        <v>42</v>
      </c>
      <c r="I1162" s="16">
        <v>27</v>
      </c>
      <c r="J1162" s="292">
        <v>2000</v>
      </c>
      <c r="K1162" s="286">
        <v>2004</v>
      </c>
      <c r="L1162" s="286"/>
      <c r="M1162" s="286"/>
      <c r="N1162" s="286"/>
      <c r="O1162" s="281"/>
    </row>
    <row r="1163" spans="1:15" ht="12.75">
      <c r="A1163" s="26">
        <v>20</v>
      </c>
      <c r="B1163" s="258" t="s">
        <v>2519</v>
      </c>
      <c r="C1163" s="14" t="s">
        <v>2520</v>
      </c>
      <c r="D1163" s="15">
        <v>1</v>
      </c>
      <c r="E1163" s="15">
        <v>10</v>
      </c>
      <c r="F1163" s="15">
        <v>12</v>
      </c>
      <c r="G1163" s="15"/>
      <c r="H1163" s="15">
        <v>12</v>
      </c>
      <c r="I1163" s="16">
        <v>5</v>
      </c>
      <c r="J1163" s="292">
        <v>2001</v>
      </c>
      <c r="K1163" s="286">
        <v>2004</v>
      </c>
      <c r="L1163" s="286"/>
      <c r="M1163" s="286"/>
      <c r="N1163" s="286"/>
      <c r="O1163" s="281"/>
    </row>
    <row r="1164" spans="1:15" ht="12.75">
      <c r="A1164" s="26">
        <v>20</v>
      </c>
      <c r="B1164" s="258" t="s">
        <v>2521</v>
      </c>
      <c r="C1164" s="14" t="s">
        <v>2522</v>
      </c>
      <c r="D1164" s="15">
        <v>1</v>
      </c>
      <c r="E1164" s="15">
        <v>58</v>
      </c>
      <c r="F1164" s="15">
        <v>59</v>
      </c>
      <c r="G1164" s="15"/>
      <c r="H1164" s="15">
        <v>59</v>
      </c>
      <c r="I1164" s="16">
        <v>27</v>
      </c>
      <c r="J1164" s="292">
        <v>2001</v>
      </c>
      <c r="K1164" s="286">
        <v>2004</v>
      </c>
      <c r="L1164" s="286"/>
      <c r="M1164" s="286"/>
      <c r="N1164" s="286"/>
      <c r="O1164" s="281"/>
    </row>
    <row r="1165" spans="1:15" ht="12.75">
      <c r="A1165" s="26">
        <v>20</v>
      </c>
      <c r="B1165" s="258" t="s">
        <v>2523</v>
      </c>
      <c r="C1165" s="14" t="s">
        <v>2524</v>
      </c>
      <c r="D1165" s="15">
        <v>1</v>
      </c>
      <c r="E1165" s="15">
        <v>79</v>
      </c>
      <c r="F1165" s="15">
        <v>82</v>
      </c>
      <c r="G1165" s="15"/>
      <c r="H1165" s="15">
        <v>82</v>
      </c>
      <c r="I1165" s="16">
        <v>33</v>
      </c>
      <c r="J1165" s="292">
        <v>2001</v>
      </c>
      <c r="K1165" s="286">
        <v>2006</v>
      </c>
      <c r="L1165" s="286"/>
      <c r="M1165" s="286"/>
      <c r="N1165" s="286"/>
      <c r="O1165" s="281"/>
    </row>
    <row r="1166" spans="1:15" ht="12.75">
      <c r="A1166" s="26">
        <v>20</v>
      </c>
      <c r="B1166" s="258" t="s">
        <v>2525</v>
      </c>
      <c r="C1166" s="14" t="s">
        <v>2526</v>
      </c>
      <c r="D1166" s="15">
        <v>1</v>
      </c>
      <c r="E1166" s="15">
        <v>33</v>
      </c>
      <c r="F1166" s="15">
        <v>34</v>
      </c>
      <c r="G1166" s="15"/>
      <c r="H1166" s="15">
        <v>34</v>
      </c>
      <c r="I1166" s="16">
        <v>14</v>
      </c>
      <c r="J1166" s="292">
        <v>2000</v>
      </c>
      <c r="K1166" s="286">
        <v>2000</v>
      </c>
      <c r="L1166" s="286">
        <v>2004</v>
      </c>
      <c r="M1166" s="286"/>
      <c r="N1166" s="286"/>
      <c r="O1166" s="281"/>
    </row>
    <row r="1167" spans="1:15" ht="12.75">
      <c r="A1167" s="26">
        <v>20</v>
      </c>
      <c r="B1167" s="258" t="s">
        <v>2527</v>
      </c>
      <c r="C1167" s="14" t="s">
        <v>2528</v>
      </c>
      <c r="D1167" s="15">
        <v>1</v>
      </c>
      <c r="E1167" s="15">
        <v>28</v>
      </c>
      <c r="F1167" s="15">
        <v>28</v>
      </c>
      <c r="G1167" s="15"/>
      <c r="H1167" s="15">
        <v>28</v>
      </c>
      <c r="I1167" s="16">
        <v>7</v>
      </c>
      <c r="J1167" s="292">
        <v>2001</v>
      </c>
      <c r="K1167" s="286">
        <v>2005</v>
      </c>
      <c r="L1167" s="286">
        <v>2006</v>
      </c>
      <c r="M1167" s="286"/>
      <c r="N1167" s="286"/>
      <c r="O1167" s="281"/>
    </row>
    <row r="1168" spans="1:15" ht="12.75">
      <c r="A1168" s="26">
        <v>2</v>
      </c>
      <c r="B1168" s="258" t="s">
        <v>2529</v>
      </c>
      <c r="C1168" s="14" t="s">
        <v>2530</v>
      </c>
      <c r="D1168" s="15">
        <v>1</v>
      </c>
      <c r="E1168" s="15">
        <v>3</v>
      </c>
      <c r="F1168" s="15">
        <v>3</v>
      </c>
      <c r="G1168" s="15"/>
      <c r="H1168" s="15">
        <v>3</v>
      </c>
      <c r="I1168" s="16">
        <v>2</v>
      </c>
      <c r="J1168" s="292">
        <v>2000</v>
      </c>
      <c r="K1168" s="286">
        <v>2000</v>
      </c>
      <c r="L1168" s="286">
        <v>2004</v>
      </c>
      <c r="M1168" s="286"/>
      <c r="N1168" s="286"/>
      <c r="O1168" s="281"/>
    </row>
    <row r="1169" spans="1:15" ht="12.75">
      <c r="A1169" s="26">
        <v>2</v>
      </c>
      <c r="B1169" s="258" t="s">
        <v>2531</v>
      </c>
      <c r="C1169" s="14" t="s">
        <v>947</v>
      </c>
      <c r="D1169" s="15">
        <v>1</v>
      </c>
      <c r="E1169" s="15">
        <v>1</v>
      </c>
      <c r="F1169" s="15">
        <v>1</v>
      </c>
      <c r="G1169" s="15"/>
      <c r="H1169" s="15">
        <v>1</v>
      </c>
      <c r="I1169" s="16">
        <v>1</v>
      </c>
      <c r="J1169" s="292">
        <v>2001</v>
      </c>
      <c r="K1169" s="286">
        <v>2006</v>
      </c>
      <c r="L1169" s="286"/>
      <c r="M1169" s="286"/>
      <c r="N1169" s="286"/>
      <c r="O1169" s="281"/>
    </row>
    <row r="1170" spans="1:15" ht="12.75">
      <c r="A1170" s="26">
        <v>2</v>
      </c>
      <c r="B1170" s="258" t="s">
        <v>2532</v>
      </c>
      <c r="C1170" s="14" t="s">
        <v>2533</v>
      </c>
      <c r="D1170" s="15">
        <v>1</v>
      </c>
      <c r="E1170" s="15">
        <v>1</v>
      </c>
      <c r="F1170" s="15">
        <v>1</v>
      </c>
      <c r="G1170" s="15"/>
      <c r="H1170" s="15">
        <v>1</v>
      </c>
      <c r="I1170" s="16">
        <v>1</v>
      </c>
      <c r="J1170" s="292">
        <v>2001</v>
      </c>
      <c r="K1170" s="286">
        <v>2005</v>
      </c>
      <c r="L1170" s="286"/>
      <c r="M1170" s="286"/>
      <c r="N1170" s="286"/>
      <c r="O1170" s="281"/>
    </row>
    <row r="1171" spans="1:15" ht="12.75">
      <c r="A1171" s="26">
        <v>2</v>
      </c>
      <c r="B1171" s="258" t="s">
        <v>2534</v>
      </c>
      <c r="C1171" s="14" t="s">
        <v>2535</v>
      </c>
      <c r="D1171" s="15">
        <v>1</v>
      </c>
      <c r="E1171" s="15">
        <v>1</v>
      </c>
      <c r="F1171" s="15">
        <v>1</v>
      </c>
      <c r="G1171" s="15"/>
      <c r="H1171" s="15">
        <v>1</v>
      </c>
      <c r="I1171" s="16">
        <v>1</v>
      </c>
      <c r="J1171" s="292">
        <v>2001</v>
      </c>
      <c r="K1171" s="286">
        <v>2005</v>
      </c>
      <c r="L1171" s="286"/>
      <c r="M1171" s="286"/>
      <c r="N1171" s="286"/>
      <c r="O1171" s="281"/>
    </row>
    <row r="1172" spans="1:15" ht="12.75">
      <c r="A1172" s="26">
        <v>4</v>
      </c>
      <c r="B1172" s="258" t="s">
        <v>2536</v>
      </c>
      <c r="C1172" s="14" t="s">
        <v>2537</v>
      </c>
      <c r="D1172" s="15">
        <v>25</v>
      </c>
      <c r="E1172" s="15">
        <v>393</v>
      </c>
      <c r="F1172" s="15">
        <v>437</v>
      </c>
      <c r="G1172" s="15"/>
      <c r="H1172" s="15">
        <v>437</v>
      </c>
      <c r="I1172" s="16">
        <v>99</v>
      </c>
      <c r="J1172" s="292">
        <v>2000</v>
      </c>
      <c r="K1172" s="286">
        <v>2005</v>
      </c>
      <c r="L1172" s="286"/>
      <c r="M1172" s="286"/>
      <c r="N1172" s="286"/>
      <c r="O1172" s="281"/>
    </row>
    <row r="1173" spans="1:15" ht="12.75">
      <c r="A1173" s="26">
        <v>4</v>
      </c>
      <c r="B1173" s="258" t="s">
        <v>2538</v>
      </c>
      <c r="C1173" s="14" t="s">
        <v>2539</v>
      </c>
      <c r="D1173" s="15">
        <v>76</v>
      </c>
      <c r="E1173" s="15">
        <v>1145</v>
      </c>
      <c r="F1173" s="15">
        <v>1155</v>
      </c>
      <c r="G1173" s="15"/>
      <c r="H1173" s="15">
        <v>1155</v>
      </c>
      <c r="I1173" s="16">
        <v>617</v>
      </c>
      <c r="J1173" s="292">
        <v>2000</v>
      </c>
      <c r="K1173" s="286">
        <v>2000</v>
      </c>
      <c r="L1173" s="286">
        <v>2004</v>
      </c>
      <c r="M1173" s="286"/>
      <c r="N1173" s="286"/>
      <c r="O1173" s="281"/>
    </row>
    <row r="1174" spans="1:15" ht="12.75">
      <c r="A1174" s="26">
        <v>4</v>
      </c>
      <c r="B1174" s="258" t="s">
        <v>2540</v>
      </c>
      <c r="C1174" s="14" t="s">
        <v>2541</v>
      </c>
      <c r="D1174" s="15">
        <v>19</v>
      </c>
      <c r="E1174" s="15">
        <v>294</v>
      </c>
      <c r="F1174" s="15">
        <v>298</v>
      </c>
      <c r="G1174" s="15"/>
      <c r="H1174" s="15">
        <v>298</v>
      </c>
      <c r="I1174" s="16">
        <v>119</v>
      </c>
      <c r="J1174" s="292">
        <v>2000</v>
      </c>
      <c r="K1174" s="286">
        <v>2000</v>
      </c>
      <c r="L1174" s="286">
        <v>2004</v>
      </c>
      <c r="M1174" s="286"/>
      <c r="N1174" s="286"/>
      <c r="O1174" s="281"/>
    </row>
    <row r="1175" spans="1:15" ht="12.75">
      <c r="A1175" s="26">
        <v>4</v>
      </c>
      <c r="B1175" s="258" t="s">
        <v>2542</v>
      </c>
      <c r="C1175" s="14" t="s">
        <v>2543</v>
      </c>
      <c r="D1175" s="15">
        <v>17</v>
      </c>
      <c r="E1175" s="15">
        <v>93</v>
      </c>
      <c r="F1175" s="15">
        <v>198</v>
      </c>
      <c r="G1175" s="15"/>
      <c r="H1175" s="15">
        <v>198</v>
      </c>
      <c r="I1175" s="16">
        <v>1</v>
      </c>
      <c r="J1175" s="292">
        <v>2000</v>
      </c>
      <c r="K1175" s="286">
        <v>2000</v>
      </c>
      <c r="L1175" s="286">
        <v>2004</v>
      </c>
      <c r="M1175" s="286"/>
      <c r="N1175" s="286"/>
      <c r="O1175" s="281"/>
    </row>
    <row r="1176" spans="1:15" ht="12.75">
      <c r="A1176" s="26">
        <v>5</v>
      </c>
      <c r="B1176" s="258" t="s">
        <v>2544</v>
      </c>
      <c r="C1176" s="14" t="s">
        <v>2545</v>
      </c>
      <c r="D1176" s="15">
        <v>22</v>
      </c>
      <c r="E1176" s="15">
        <v>338</v>
      </c>
      <c r="F1176" s="15">
        <v>339</v>
      </c>
      <c r="G1176" s="15"/>
      <c r="H1176" s="15">
        <v>339</v>
      </c>
      <c r="I1176" s="16">
        <v>334</v>
      </c>
      <c r="J1176" s="292">
        <v>2000</v>
      </c>
      <c r="K1176" s="286">
        <v>2000</v>
      </c>
      <c r="L1176" s="286">
        <v>2004</v>
      </c>
      <c r="M1176" s="286"/>
      <c r="N1176" s="286"/>
      <c r="O1176" s="281"/>
    </row>
    <row r="1177" spans="1:15" ht="12.75">
      <c r="A1177" s="26">
        <v>4</v>
      </c>
      <c r="B1177" s="258" t="s">
        <v>2546</v>
      </c>
      <c r="C1177" s="14" t="s">
        <v>2547</v>
      </c>
      <c r="D1177" s="15">
        <v>1</v>
      </c>
      <c r="E1177" s="15">
        <v>1</v>
      </c>
      <c r="F1177" s="15">
        <v>1</v>
      </c>
      <c r="G1177" s="15"/>
      <c r="H1177" s="15">
        <v>1</v>
      </c>
      <c r="I1177" s="16">
        <v>1</v>
      </c>
      <c r="J1177" s="292">
        <v>2000</v>
      </c>
      <c r="K1177" s="286">
        <v>2001</v>
      </c>
      <c r="L1177" s="286">
        <v>2004</v>
      </c>
      <c r="M1177" s="286"/>
      <c r="N1177" s="286"/>
      <c r="O1177" s="281"/>
    </row>
    <row r="1178" spans="1:15" ht="12.75">
      <c r="A1178" s="26">
        <v>3</v>
      </c>
      <c r="B1178" s="258" t="s">
        <v>2549</v>
      </c>
      <c r="C1178" s="14" t="s">
        <v>2550</v>
      </c>
      <c r="D1178" s="15">
        <v>3</v>
      </c>
      <c r="E1178" s="15">
        <v>4</v>
      </c>
      <c r="F1178" s="15">
        <v>4</v>
      </c>
      <c r="G1178" s="15"/>
      <c r="H1178" s="15">
        <v>4</v>
      </c>
      <c r="I1178" s="16"/>
      <c r="J1178" s="292">
        <v>2000</v>
      </c>
      <c r="K1178" s="286">
        <v>2004</v>
      </c>
      <c r="L1178" s="286"/>
      <c r="M1178" s="286"/>
      <c r="N1178" s="286"/>
      <c r="O1178" s="281"/>
    </row>
    <row r="1179" spans="1:15" ht="12.75">
      <c r="A1179" s="26">
        <v>3</v>
      </c>
      <c r="B1179" s="258" t="s">
        <v>2551</v>
      </c>
      <c r="C1179" s="14" t="s">
        <v>2552</v>
      </c>
      <c r="D1179" s="15">
        <v>1</v>
      </c>
      <c r="E1179" s="15">
        <v>1</v>
      </c>
      <c r="F1179" s="15">
        <v>1</v>
      </c>
      <c r="G1179" s="15"/>
      <c r="H1179" s="15">
        <v>1</v>
      </c>
      <c r="I1179" s="16">
        <v>1</v>
      </c>
      <c r="J1179" s="292">
        <v>1999</v>
      </c>
      <c r="K1179" s="286">
        <v>1999</v>
      </c>
      <c r="L1179" s="286">
        <v>2004</v>
      </c>
      <c r="M1179" s="286"/>
      <c r="N1179" s="286"/>
      <c r="O1179" s="281"/>
    </row>
    <row r="1180" spans="1:15" ht="12.75">
      <c r="A1180" s="26">
        <v>2</v>
      </c>
      <c r="B1180" s="258" t="s">
        <v>2553</v>
      </c>
      <c r="C1180" s="14" t="s">
        <v>2554</v>
      </c>
      <c r="D1180" s="15">
        <v>7</v>
      </c>
      <c r="E1180" s="15">
        <v>113</v>
      </c>
      <c r="F1180" s="15">
        <v>127</v>
      </c>
      <c r="G1180" s="15"/>
      <c r="H1180" s="15">
        <v>127</v>
      </c>
      <c r="I1180" s="16"/>
      <c r="J1180" s="292">
        <v>1999</v>
      </c>
      <c r="K1180" s="286">
        <v>1999</v>
      </c>
      <c r="L1180" s="286">
        <v>2004</v>
      </c>
      <c r="M1180" s="286"/>
      <c r="N1180" s="286"/>
      <c r="O1180" s="281"/>
    </row>
    <row r="1181" spans="1:15" ht="12.75">
      <c r="A1181" s="26">
        <v>2</v>
      </c>
      <c r="B1181" s="258" t="s">
        <v>2555</v>
      </c>
      <c r="C1181" s="14" t="s">
        <v>2556</v>
      </c>
      <c r="D1181" s="15">
        <v>13</v>
      </c>
      <c r="E1181" s="15">
        <v>101</v>
      </c>
      <c r="F1181" s="15">
        <v>121</v>
      </c>
      <c r="G1181" s="15"/>
      <c r="H1181" s="15">
        <v>121</v>
      </c>
      <c r="I1181" s="16">
        <v>23</v>
      </c>
      <c r="J1181" s="292">
        <v>1998</v>
      </c>
      <c r="K1181" s="286">
        <v>2003</v>
      </c>
      <c r="L1181" s="286"/>
      <c r="M1181" s="286"/>
      <c r="N1181" s="286"/>
      <c r="O1181" s="281"/>
    </row>
    <row r="1182" spans="1:15" ht="12.75">
      <c r="A1182" s="26">
        <v>2</v>
      </c>
      <c r="B1182" s="258" t="s">
        <v>2557</v>
      </c>
      <c r="C1182" s="14" t="s">
        <v>2558</v>
      </c>
      <c r="D1182" s="15">
        <v>1</v>
      </c>
      <c r="E1182" s="15">
        <v>2</v>
      </c>
      <c r="F1182" s="15">
        <v>2</v>
      </c>
      <c r="G1182" s="15"/>
      <c r="H1182" s="15">
        <v>2</v>
      </c>
      <c r="I1182" s="16"/>
      <c r="J1182" s="292">
        <v>2001</v>
      </c>
      <c r="K1182" s="286">
        <v>2006</v>
      </c>
      <c r="L1182" s="286"/>
      <c r="M1182" s="286"/>
      <c r="N1182" s="286"/>
      <c r="O1182" s="281"/>
    </row>
    <row r="1183" spans="1:15" ht="12.75">
      <c r="A1183" s="26">
        <v>5</v>
      </c>
      <c r="B1183" s="258" t="s">
        <v>2559</v>
      </c>
      <c r="C1183" s="14" t="s">
        <v>2252</v>
      </c>
      <c r="D1183" s="15">
        <v>1</v>
      </c>
      <c r="E1183" s="15">
        <v>1</v>
      </c>
      <c r="F1183" s="15">
        <v>1</v>
      </c>
      <c r="G1183" s="15"/>
      <c r="H1183" s="15">
        <v>1</v>
      </c>
      <c r="I1183" s="16">
        <v>1</v>
      </c>
      <c r="J1183" s="292">
        <v>2001</v>
      </c>
      <c r="K1183" s="286">
        <v>2006</v>
      </c>
      <c r="L1183" s="286"/>
      <c r="M1183" s="286"/>
      <c r="N1183" s="286"/>
      <c r="O1183" s="281"/>
    </row>
    <row r="1184" spans="1:15" ht="12.75">
      <c r="A1184" s="26">
        <v>5</v>
      </c>
      <c r="B1184" s="258" t="s">
        <v>2560</v>
      </c>
      <c r="C1184" s="14" t="s">
        <v>921</v>
      </c>
      <c r="D1184" s="15">
        <v>1</v>
      </c>
      <c r="E1184" s="15">
        <v>1</v>
      </c>
      <c r="F1184" s="15">
        <v>1</v>
      </c>
      <c r="G1184" s="15"/>
      <c r="H1184" s="15">
        <v>1</v>
      </c>
      <c r="I1184" s="16"/>
      <c r="J1184" s="292">
        <v>2000</v>
      </c>
      <c r="K1184" s="286">
        <v>2000</v>
      </c>
      <c r="L1184" s="286">
        <v>2004</v>
      </c>
      <c r="M1184" s="286"/>
      <c r="N1184" s="286"/>
      <c r="O1184" s="281"/>
    </row>
    <row r="1185" spans="1:15" ht="12.75">
      <c r="A1185" s="26">
        <v>5</v>
      </c>
      <c r="B1185" s="258" t="s">
        <v>2561</v>
      </c>
      <c r="C1185" s="14" t="s">
        <v>961</v>
      </c>
      <c r="D1185" s="15">
        <v>4</v>
      </c>
      <c r="E1185" s="15">
        <v>30</v>
      </c>
      <c r="F1185" s="15">
        <v>30</v>
      </c>
      <c r="G1185" s="15"/>
      <c r="H1185" s="15">
        <v>30</v>
      </c>
      <c r="I1185" s="16">
        <v>21</v>
      </c>
      <c r="J1185" s="292">
        <v>2001</v>
      </c>
      <c r="K1185" s="286">
        <v>2006</v>
      </c>
      <c r="L1185" s="286"/>
      <c r="M1185" s="286"/>
      <c r="N1185" s="286"/>
      <c r="O1185" s="281"/>
    </row>
    <row r="1186" spans="1:15" ht="12.75">
      <c r="A1186" s="26">
        <v>5</v>
      </c>
      <c r="B1186" s="258" t="s">
        <v>2562</v>
      </c>
      <c r="C1186" s="14" t="s">
        <v>927</v>
      </c>
      <c r="D1186" s="15">
        <v>11</v>
      </c>
      <c r="E1186" s="15">
        <v>125</v>
      </c>
      <c r="F1186" s="15">
        <v>125</v>
      </c>
      <c r="G1186" s="15"/>
      <c r="H1186" s="15">
        <v>125</v>
      </c>
      <c r="I1186" s="16">
        <v>119</v>
      </c>
      <c r="J1186" s="292">
        <v>2000</v>
      </c>
      <c r="K1186" s="286">
        <v>2000</v>
      </c>
      <c r="L1186" s="286">
        <v>2004</v>
      </c>
      <c r="M1186" s="286"/>
      <c r="N1186" s="286"/>
      <c r="O1186" s="281"/>
    </row>
    <row r="1187" spans="1:15" ht="12.75">
      <c r="A1187" s="26">
        <v>5</v>
      </c>
      <c r="B1187" s="258" t="s">
        <v>2563</v>
      </c>
      <c r="C1187" s="14" t="s">
        <v>905</v>
      </c>
      <c r="D1187" s="15">
        <v>3</v>
      </c>
      <c r="E1187" s="15">
        <v>6</v>
      </c>
      <c r="F1187" s="15">
        <v>8</v>
      </c>
      <c r="G1187" s="15"/>
      <c r="H1187" s="15">
        <v>8</v>
      </c>
      <c r="I1187" s="16">
        <v>8</v>
      </c>
      <c r="J1187" s="292">
        <v>1993</v>
      </c>
      <c r="K1187" s="286">
        <v>1993</v>
      </c>
      <c r="L1187" s="286">
        <v>2000</v>
      </c>
      <c r="M1187" s="286">
        <v>2004</v>
      </c>
      <c r="N1187" s="286"/>
      <c r="O1187" s="281"/>
    </row>
    <row r="1188" spans="1:15" ht="12.75">
      <c r="A1188" s="26">
        <v>5</v>
      </c>
      <c r="B1188" s="258" t="s">
        <v>2564</v>
      </c>
      <c r="C1188" s="14" t="s">
        <v>2565</v>
      </c>
      <c r="D1188" s="15">
        <v>1</v>
      </c>
      <c r="E1188" s="15">
        <v>2</v>
      </c>
      <c r="F1188" s="15">
        <v>2</v>
      </c>
      <c r="G1188" s="15"/>
      <c r="H1188" s="15">
        <v>2</v>
      </c>
      <c r="I1188" s="16">
        <v>2</v>
      </c>
      <c r="J1188" s="292">
        <v>1993</v>
      </c>
      <c r="K1188" s="286">
        <v>2000</v>
      </c>
      <c r="L1188" s="286"/>
      <c r="M1188" s="286"/>
      <c r="N1188" s="286"/>
      <c r="O1188" s="281"/>
    </row>
    <row r="1189" spans="1:15" ht="12.75">
      <c r="A1189" s="26">
        <v>5</v>
      </c>
      <c r="B1189" s="258" t="s">
        <v>2566</v>
      </c>
      <c r="C1189" s="14" t="s">
        <v>2252</v>
      </c>
      <c r="D1189" s="15">
        <v>1</v>
      </c>
      <c r="E1189" s="15">
        <v>1</v>
      </c>
      <c r="F1189" s="15">
        <v>1</v>
      </c>
      <c r="G1189" s="15"/>
      <c r="H1189" s="15">
        <v>1</v>
      </c>
      <c r="I1189" s="16">
        <v>1</v>
      </c>
      <c r="J1189" s="292">
        <v>2001</v>
      </c>
      <c r="K1189" s="286">
        <v>2001</v>
      </c>
      <c r="L1189" s="286">
        <v>2006</v>
      </c>
      <c r="M1189" s="286"/>
      <c r="N1189" s="286"/>
      <c r="O1189" s="281"/>
    </row>
    <row r="1190" spans="1:15" ht="12.75">
      <c r="A1190" s="26">
        <v>5</v>
      </c>
      <c r="B1190" s="258" t="s">
        <v>2567</v>
      </c>
      <c r="C1190" s="14" t="s">
        <v>494</v>
      </c>
      <c r="D1190" s="15">
        <v>1</v>
      </c>
      <c r="E1190" s="15">
        <v>2</v>
      </c>
      <c r="F1190" s="15">
        <v>2</v>
      </c>
      <c r="G1190" s="15"/>
      <c r="H1190" s="15">
        <v>2</v>
      </c>
      <c r="I1190" s="16">
        <v>2</v>
      </c>
      <c r="J1190" s="292">
        <v>2000</v>
      </c>
      <c r="K1190" s="286"/>
      <c r="L1190" s="286"/>
      <c r="M1190" s="286"/>
      <c r="N1190" s="286"/>
      <c r="O1190" s="281"/>
    </row>
    <row r="1191" spans="1:15" ht="12.75">
      <c r="A1191" s="26">
        <v>5</v>
      </c>
      <c r="B1191" s="258" t="s">
        <v>2568</v>
      </c>
      <c r="C1191" s="14" t="s">
        <v>2569</v>
      </c>
      <c r="D1191" s="15">
        <v>2</v>
      </c>
      <c r="E1191" s="15">
        <v>19</v>
      </c>
      <c r="F1191" s="15">
        <v>19</v>
      </c>
      <c r="G1191" s="15"/>
      <c r="H1191" s="15">
        <v>19</v>
      </c>
      <c r="I1191" s="16">
        <v>15</v>
      </c>
      <c r="J1191" s="292">
        <v>2000</v>
      </c>
      <c r="K1191" s="286"/>
      <c r="L1191" s="286"/>
      <c r="M1191" s="286"/>
      <c r="N1191" s="286"/>
      <c r="O1191" s="281"/>
    </row>
    <row r="1192" spans="1:15" ht="12.75">
      <c r="A1192" s="26">
        <v>5</v>
      </c>
      <c r="B1192" s="258" t="s">
        <v>2570</v>
      </c>
      <c r="C1192" s="14" t="s">
        <v>957</v>
      </c>
      <c r="D1192" s="15">
        <v>28</v>
      </c>
      <c r="E1192" s="15">
        <v>269</v>
      </c>
      <c r="F1192" s="15">
        <v>280</v>
      </c>
      <c r="G1192" s="15"/>
      <c r="H1192" s="15">
        <v>280</v>
      </c>
      <c r="I1192" s="16">
        <v>213</v>
      </c>
      <c r="J1192" s="292">
        <v>2000</v>
      </c>
      <c r="K1192" s="286">
        <v>2004</v>
      </c>
      <c r="L1192" s="286"/>
      <c r="M1192" s="286"/>
      <c r="N1192" s="286"/>
      <c r="O1192" s="281"/>
    </row>
    <row r="1193" spans="1:15" ht="12.75">
      <c r="A1193" s="26">
        <v>5</v>
      </c>
      <c r="B1193" s="258" t="s">
        <v>2571</v>
      </c>
      <c r="C1193" s="14" t="s">
        <v>939</v>
      </c>
      <c r="D1193" s="15">
        <v>1</v>
      </c>
      <c r="E1193" s="15">
        <v>1</v>
      </c>
      <c r="F1193" s="15">
        <v>1</v>
      </c>
      <c r="G1193" s="15"/>
      <c r="H1193" s="15">
        <v>1</v>
      </c>
      <c r="I1193" s="16">
        <v>1</v>
      </c>
      <c r="J1193" s="292">
        <v>2000</v>
      </c>
      <c r="K1193" s="286">
        <v>2005</v>
      </c>
      <c r="L1193" s="286"/>
      <c r="M1193" s="286"/>
      <c r="N1193" s="286"/>
      <c r="O1193" s="281"/>
    </row>
    <row r="1194" spans="1:15" ht="12.75">
      <c r="A1194" s="26">
        <v>5</v>
      </c>
      <c r="B1194" s="258" t="s">
        <v>2572</v>
      </c>
      <c r="C1194" s="14" t="s">
        <v>2573</v>
      </c>
      <c r="D1194" s="15">
        <v>6</v>
      </c>
      <c r="E1194" s="15">
        <v>57</v>
      </c>
      <c r="F1194" s="15">
        <v>57</v>
      </c>
      <c r="G1194" s="15"/>
      <c r="H1194" s="15">
        <v>57</v>
      </c>
      <c r="I1194" s="16">
        <v>32</v>
      </c>
      <c r="J1194" s="292">
        <v>2000</v>
      </c>
      <c r="K1194" s="286"/>
      <c r="L1194" s="286"/>
      <c r="M1194" s="286"/>
      <c r="N1194" s="286"/>
      <c r="O1194" s="281"/>
    </row>
    <row r="1195" spans="1:15" ht="12.75">
      <c r="A1195" s="26">
        <v>5</v>
      </c>
      <c r="B1195" s="258" t="s">
        <v>2574</v>
      </c>
      <c r="C1195" s="14" t="s">
        <v>2575</v>
      </c>
      <c r="D1195" s="15">
        <v>10</v>
      </c>
      <c r="E1195" s="15">
        <v>84</v>
      </c>
      <c r="F1195" s="15">
        <v>84</v>
      </c>
      <c r="G1195" s="15"/>
      <c r="H1195" s="15">
        <v>84</v>
      </c>
      <c r="I1195" s="16">
        <v>79</v>
      </c>
      <c r="J1195" s="292">
        <v>2001</v>
      </c>
      <c r="K1195" s="286">
        <v>2006</v>
      </c>
      <c r="L1195" s="286"/>
      <c r="M1195" s="286"/>
      <c r="N1195" s="286"/>
      <c r="O1195" s="281"/>
    </row>
    <row r="1196" spans="1:15" ht="12.75">
      <c r="A1196" s="26">
        <v>5</v>
      </c>
      <c r="B1196" s="258" t="s">
        <v>2576</v>
      </c>
      <c r="C1196" s="14" t="s">
        <v>2577</v>
      </c>
      <c r="D1196" s="15">
        <v>4</v>
      </c>
      <c r="E1196" s="15">
        <v>32</v>
      </c>
      <c r="F1196" s="15">
        <v>44</v>
      </c>
      <c r="G1196" s="15"/>
      <c r="H1196" s="15">
        <v>44</v>
      </c>
      <c r="I1196" s="16">
        <v>11</v>
      </c>
      <c r="J1196" s="292">
        <v>2000</v>
      </c>
      <c r="K1196" s="286"/>
      <c r="L1196" s="286"/>
      <c r="M1196" s="286"/>
      <c r="N1196" s="286"/>
      <c r="O1196" s="281"/>
    </row>
    <row r="1197" spans="1:15" ht="12.75">
      <c r="A1197" s="26">
        <v>5</v>
      </c>
      <c r="B1197" s="258" t="s">
        <v>2578</v>
      </c>
      <c r="C1197" s="14" t="s">
        <v>2579</v>
      </c>
      <c r="D1197" s="15">
        <v>2</v>
      </c>
      <c r="E1197" s="15">
        <v>3</v>
      </c>
      <c r="F1197" s="15">
        <v>3</v>
      </c>
      <c r="G1197" s="15"/>
      <c r="H1197" s="15">
        <v>3</v>
      </c>
      <c r="I1197" s="16">
        <v>3</v>
      </c>
      <c r="J1197" s="292">
        <v>2000</v>
      </c>
      <c r="K1197" s="286"/>
      <c r="L1197" s="286"/>
      <c r="M1197" s="286"/>
      <c r="N1197" s="286"/>
      <c r="O1197" s="281"/>
    </row>
    <row r="1198" spans="1:15" ht="12.75">
      <c r="A1198" s="26">
        <v>5</v>
      </c>
      <c r="B1198" s="258" t="s">
        <v>2580</v>
      </c>
      <c r="C1198" s="14" t="s">
        <v>2581</v>
      </c>
      <c r="D1198" s="15">
        <v>7</v>
      </c>
      <c r="E1198" s="15">
        <v>132</v>
      </c>
      <c r="F1198" s="15">
        <v>158</v>
      </c>
      <c r="G1198" s="15"/>
      <c r="H1198" s="15">
        <v>158</v>
      </c>
      <c r="I1198" s="16">
        <v>63</v>
      </c>
      <c r="J1198" s="292">
        <v>1999</v>
      </c>
      <c r="K1198" s="286">
        <v>2005</v>
      </c>
      <c r="L1198" s="286"/>
      <c r="M1198" s="286"/>
      <c r="N1198" s="286"/>
      <c r="O1198" s="281"/>
    </row>
    <row r="1199" spans="1:15" ht="12.75">
      <c r="A1199" s="26">
        <v>20</v>
      </c>
      <c r="B1199" s="258" t="s">
        <v>2582</v>
      </c>
      <c r="C1199" s="14" t="s">
        <v>2330</v>
      </c>
      <c r="D1199" s="15">
        <v>6</v>
      </c>
      <c r="E1199" s="15">
        <v>25</v>
      </c>
      <c r="F1199" s="15">
        <v>26</v>
      </c>
      <c r="G1199" s="15"/>
      <c r="H1199" s="15">
        <v>26</v>
      </c>
      <c r="I1199" s="16">
        <v>4</v>
      </c>
      <c r="J1199" s="292">
        <v>2000</v>
      </c>
      <c r="K1199" s="286">
        <v>2005</v>
      </c>
      <c r="L1199" s="286"/>
      <c r="M1199" s="286"/>
      <c r="N1199" s="286"/>
      <c r="O1199" s="281"/>
    </row>
    <row r="1200" spans="1:15" ht="12.75">
      <c r="A1200" s="26">
        <v>19</v>
      </c>
      <c r="B1200" s="258" t="s">
        <v>2583</v>
      </c>
      <c r="C1200" s="14" t="s">
        <v>859</v>
      </c>
      <c r="D1200" s="15">
        <v>2</v>
      </c>
      <c r="E1200" s="15">
        <v>2</v>
      </c>
      <c r="F1200" s="15">
        <v>2</v>
      </c>
      <c r="G1200" s="15"/>
      <c r="H1200" s="15">
        <v>2</v>
      </c>
      <c r="I1200" s="16">
        <v>1</v>
      </c>
      <c r="J1200" s="292">
        <v>2000</v>
      </c>
      <c r="K1200" s="286"/>
      <c r="L1200" s="286"/>
      <c r="M1200" s="286"/>
      <c r="N1200" s="286"/>
      <c r="O1200" s="281"/>
    </row>
    <row r="1201" spans="1:15" ht="12.75">
      <c r="A1201" s="26">
        <v>20</v>
      </c>
      <c r="B1201" s="258" t="s">
        <v>2584</v>
      </c>
      <c r="C1201" s="14" t="s">
        <v>2351</v>
      </c>
      <c r="D1201" s="15">
        <v>10</v>
      </c>
      <c r="E1201" s="15">
        <v>98</v>
      </c>
      <c r="F1201" s="15">
        <v>104</v>
      </c>
      <c r="G1201" s="15"/>
      <c r="H1201" s="15">
        <v>104</v>
      </c>
      <c r="I1201" s="16">
        <v>33</v>
      </c>
      <c r="J1201" s="292">
        <v>2001</v>
      </c>
      <c r="K1201" s="286">
        <v>2006</v>
      </c>
      <c r="L1201" s="286"/>
      <c r="M1201" s="286"/>
      <c r="N1201" s="286"/>
      <c r="O1201" s="281"/>
    </row>
    <row r="1202" spans="1:15" ht="12.75">
      <c r="A1202" s="26">
        <v>19</v>
      </c>
      <c r="B1202" s="258" t="s">
        <v>2585</v>
      </c>
      <c r="C1202" s="14" t="s">
        <v>2586</v>
      </c>
      <c r="D1202" s="15">
        <v>40</v>
      </c>
      <c r="E1202" s="15">
        <v>240</v>
      </c>
      <c r="F1202" s="15">
        <v>253</v>
      </c>
      <c r="G1202" s="15"/>
      <c r="H1202" s="15">
        <v>253</v>
      </c>
      <c r="I1202" s="16">
        <v>2</v>
      </c>
      <c r="J1202" s="292">
        <v>2000</v>
      </c>
      <c r="K1202" s="286">
        <v>2005</v>
      </c>
      <c r="L1202" s="286"/>
      <c r="M1202" s="286"/>
      <c r="N1202" s="286"/>
      <c r="O1202" s="281"/>
    </row>
    <row r="1203" spans="1:15" ht="12.75">
      <c r="A1203" s="26">
        <v>19</v>
      </c>
      <c r="B1203" s="258" t="s">
        <v>2587</v>
      </c>
      <c r="C1203" s="14" t="s">
        <v>2588</v>
      </c>
      <c r="D1203" s="15">
        <v>2</v>
      </c>
      <c r="E1203" s="15">
        <v>5</v>
      </c>
      <c r="F1203" s="15">
        <v>144</v>
      </c>
      <c r="G1203" s="15"/>
      <c r="H1203" s="15">
        <v>144</v>
      </c>
      <c r="I1203" s="16">
        <v>2</v>
      </c>
      <c r="J1203" s="292">
        <v>2000</v>
      </c>
      <c r="K1203" s="286">
        <v>2005</v>
      </c>
      <c r="L1203" s="286"/>
      <c r="M1203" s="286"/>
      <c r="N1203" s="286"/>
      <c r="O1203" s="281"/>
    </row>
    <row r="1204" spans="1:15" ht="12.75">
      <c r="A1204" s="26">
        <v>7</v>
      </c>
      <c r="B1204" s="258" t="s">
        <v>2589</v>
      </c>
      <c r="C1204" s="14" t="s">
        <v>2590</v>
      </c>
      <c r="D1204" s="15">
        <v>2</v>
      </c>
      <c r="E1204" s="15">
        <v>2</v>
      </c>
      <c r="F1204" s="15">
        <v>2</v>
      </c>
      <c r="G1204" s="15"/>
      <c r="H1204" s="15">
        <v>2</v>
      </c>
      <c r="I1204" s="16">
        <v>2</v>
      </c>
      <c r="J1204" s="292">
        <v>2000</v>
      </c>
      <c r="K1204" s="286"/>
      <c r="L1204" s="286"/>
      <c r="M1204" s="286"/>
      <c r="N1204" s="286"/>
      <c r="O1204" s="281"/>
    </row>
    <row r="1205" spans="1:15" ht="12.75">
      <c r="A1205" s="26">
        <v>7</v>
      </c>
      <c r="B1205" s="258" t="s">
        <v>2591</v>
      </c>
      <c r="C1205" s="14" t="s">
        <v>716</v>
      </c>
      <c r="D1205" s="15">
        <v>1</v>
      </c>
      <c r="E1205" s="15">
        <v>1</v>
      </c>
      <c r="F1205" s="15">
        <v>1</v>
      </c>
      <c r="G1205" s="15"/>
      <c r="H1205" s="15">
        <v>1</v>
      </c>
      <c r="I1205" s="16">
        <v>1</v>
      </c>
      <c r="J1205" s="292">
        <v>2001</v>
      </c>
      <c r="K1205" s="286">
        <v>2006</v>
      </c>
      <c r="L1205" s="286"/>
      <c r="M1205" s="286"/>
      <c r="N1205" s="286"/>
      <c r="O1205" s="281"/>
    </row>
    <row r="1206" spans="1:15" ht="12.75">
      <c r="A1206" s="26">
        <v>19</v>
      </c>
      <c r="B1206" s="258" t="s">
        <v>2592</v>
      </c>
      <c r="C1206" s="14" t="s">
        <v>1919</v>
      </c>
      <c r="D1206" s="15">
        <v>1</v>
      </c>
      <c r="E1206" s="15">
        <v>1</v>
      </c>
      <c r="F1206" s="15">
        <v>1</v>
      </c>
      <c r="G1206" s="15"/>
      <c r="H1206" s="15">
        <v>1</v>
      </c>
      <c r="I1206" s="16"/>
      <c r="J1206" s="292">
        <v>2001</v>
      </c>
      <c r="K1206" s="286">
        <v>2006</v>
      </c>
      <c r="L1206" s="286"/>
      <c r="M1206" s="286"/>
      <c r="N1206" s="286"/>
      <c r="O1206" s="281"/>
    </row>
    <row r="1207" spans="1:15" ht="12.75">
      <c r="A1207" s="26">
        <v>19</v>
      </c>
      <c r="B1207" s="258" t="s">
        <v>2593</v>
      </c>
      <c r="C1207" s="14" t="s">
        <v>2594</v>
      </c>
      <c r="D1207" s="15">
        <v>2</v>
      </c>
      <c r="E1207" s="15">
        <v>13</v>
      </c>
      <c r="F1207" s="15">
        <v>32</v>
      </c>
      <c r="G1207" s="15"/>
      <c r="H1207" s="15">
        <v>32</v>
      </c>
      <c r="I1207" s="16">
        <v>6</v>
      </c>
      <c r="J1207" s="292">
        <v>2000</v>
      </c>
      <c r="K1207" s="286"/>
      <c r="L1207" s="286"/>
      <c r="M1207" s="286"/>
      <c r="N1207" s="286"/>
      <c r="O1207" s="281"/>
    </row>
    <row r="1208" spans="1:15" ht="12.75">
      <c r="A1208" s="26">
        <v>19</v>
      </c>
      <c r="B1208" s="258" t="s">
        <v>2595</v>
      </c>
      <c r="C1208" s="14" t="s">
        <v>2596</v>
      </c>
      <c r="D1208" s="15">
        <v>5</v>
      </c>
      <c r="E1208" s="15">
        <v>76</v>
      </c>
      <c r="F1208" s="15">
        <v>77</v>
      </c>
      <c r="G1208" s="15"/>
      <c r="H1208" s="15">
        <v>77</v>
      </c>
      <c r="I1208" s="16"/>
      <c r="J1208" s="292">
        <v>2001</v>
      </c>
      <c r="K1208" s="286">
        <v>2006</v>
      </c>
      <c r="L1208" s="286"/>
      <c r="M1208" s="286"/>
      <c r="N1208" s="286"/>
      <c r="O1208" s="281"/>
    </row>
    <row r="1209" spans="1:15" ht="12.75">
      <c r="A1209" s="26">
        <v>19</v>
      </c>
      <c r="B1209" s="258" t="s">
        <v>2597</v>
      </c>
      <c r="C1209" s="14" t="s">
        <v>2373</v>
      </c>
      <c r="D1209" s="15">
        <v>4</v>
      </c>
      <c r="E1209" s="15">
        <v>50</v>
      </c>
      <c r="F1209" s="15">
        <v>51</v>
      </c>
      <c r="G1209" s="15"/>
      <c r="H1209" s="15">
        <v>51</v>
      </c>
      <c r="I1209" s="16">
        <v>12</v>
      </c>
      <c r="J1209" s="292">
        <v>2000</v>
      </c>
      <c r="K1209" s="286">
        <v>2005</v>
      </c>
      <c r="L1209" s="286"/>
      <c r="M1209" s="286"/>
      <c r="N1209" s="286"/>
      <c r="O1209" s="281"/>
    </row>
    <row r="1210" spans="1:15" ht="12.75">
      <c r="A1210" s="26">
        <v>19</v>
      </c>
      <c r="B1210" s="258" t="s">
        <v>2598</v>
      </c>
      <c r="C1210" s="14" t="s">
        <v>2599</v>
      </c>
      <c r="D1210" s="15">
        <v>1</v>
      </c>
      <c r="E1210" s="15">
        <v>1</v>
      </c>
      <c r="F1210" s="15">
        <v>1</v>
      </c>
      <c r="G1210" s="15"/>
      <c r="H1210" s="15">
        <v>1</v>
      </c>
      <c r="I1210" s="16">
        <v>1</v>
      </c>
      <c r="J1210" s="292">
        <v>2000</v>
      </c>
      <c r="K1210" s="286">
        <v>2004</v>
      </c>
      <c r="L1210" s="286"/>
      <c r="M1210" s="286"/>
      <c r="N1210" s="286"/>
      <c r="O1210" s="281"/>
    </row>
    <row r="1211" spans="1:15" ht="12.75">
      <c r="A1211" s="26">
        <v>19</v>
      </c>
      <c r="B1211" s="258" t="s">
        <v>2600</v>
      </c>
      <c r="C1211" s="14" t="s">
        <v>2524</v>
      </c>
      <c r="D1211" s="15">
        <v>14</v>
      </c>
      <c r="E1211" s="15">
        <v>253</v>
      </c>
      <c r="F1211" s="15">
        <v>262</v>
      </c>
      <c r="G1211" s="15"/>
      <c r="H1211" s="15">
        <v>262</v>
      </c>
      <c r="I1211" s="16">
        <v>230</v>
      </c>
      <c r="J1211" s="292">
        <v>2000</v>
      </c>
      <c r="K1211" s="286"/>
      <c r="L1211" s="286"/>
      <c r="M1211" s="286"/>
      <c r="N1211" s="286"/>
      <c r="O1211" s="281"/>
    </row>
    <row r="1212" spans="1:15" ht="12.75">
      <c r="A1212" s="26">
        <v>8</v>
      </c>
      <c r="B1212" s="258" t="s">
        <v>2601</v>
      </c>
      <c r="C1212" s="14" t="s">
        <v>2602</v>
      </c>
      <c r="D1212" s="15">
        <v>21</v>
      </c>
      <c r="E1212" s="15">
        <v>119</v>
      </c>
      <c r="F1212" s="15">
        <v>1379</v>
      </c>
      <c r="G1212" s="15">
        <v>1255</v>
      </c>
      <c r="H1212" s="15">
        <v>124</v>
      </c>
      <c r="I1212" s="16">
        <v>65</v>
      </c>
      <c r="J1212" s="292">
        <v>2001</v>
      </c>
      <c r="K1212" s="286"/>
      <c r="L1212" s="286"/>
      <c r="M1212" s="286"/>
      <c r="N1212" s="286"/>
      <c r="O1212" s="281"/>
    </row>
    <row r="1213" spans="1:15" ht="12.75">
      <c r="A1213" s="26">
        <v>9</v>
      </c>
      <c r="B1213" s="258" t="s">
        <v>2603</v>
      </c>
      <c r="C1213" s="14" t="s">
        <v>2604</v>
      </c>
      <c r="D1213" s="15">
        <v>4</v>
      </c>
      <c r="E1213" s="15">
        <v>15</v>
      </c>
      <c r="F1213" s="15">
        <v>15</v>
      </c>
      <c r="G1213" s="15"/>
      <c r="H1213" s="15">
        <v>15</v>
      </c>
      <c r="I1213" s="16">
        <v>8</v>
      </c>
      <c r="J1213" s="292">
        <v>2000</v>
      </c>
      <c r="K1213" s="286"/>
      <c r="L1213" s="286"/>
      <c r="M1213" s="286"/>
      <c r="N1213" s="286"/>
      <c r="O1213" s="281"/>
    </row>
    <row r="1214" spans="1:15" ht="12.75">
      <c r="A1214" s="26">
        <v>9</v>
      </c>
      <c r="B1214" s="258" t="s">
        <v>2605</v>
      </c>
      <c r="C1214" s="14" t="s">
        <v>2606</v>
      </c>
      <c r="D1214" s="15">
        <v>1</v>
      </c>
      <c r="E1214" s="15">
        <v>1</v>
      </c>
      <c r="F1214" s="15">
        <v>1</v>
      </c>
      <c r="G1214" s="15"/>
      <c r="H1214" s="15">
        <v>1</v>
      </c>
      <c r="I1214" s="16">
        <v>1</v>
      </c>
      <c r="J1214" s="292">
        <v>2000</v>
      </c>
      <c r="K1214" s="286">
        <v>2004</v>
      </c>
      <c r="L1214" s="286"/>
      <c r="M1214" s="286"/>
      <c r="N1214" s="286"/>
      <c r="O1214" s="281"/>
    </row>
    <row r="1215" spans="1:15" ht="12.75">
      <c r="A1215" s="26">
        <v>8</v>
      </c>
      <c r="B1215" s="258" t="s">
        <v>2607</v>
      </c>
      <c r="C1215" s="14" t="s">
        <v>2392</v>
      </c>
      <c r="D1215" s="15">
        <v>21</v>
      </c>
      <c r="E1215" s="15">
        <v>162</v>
      </c>
      <c r="F1215" s="15">
        <v>162</v>
      </c>
      <c r="G1215" s="15"/>
      <c r="H1215" s="15">
        <v>162</v>
      </c>
      <c r="I1215" s="16">
        <v>153</v>
      </c>
      <c r="J1215" s="292">
        <v>2001</v>
      </c>
      <c r="K1215" s="286">
        <v>2006</v>
      </c>
      <c r="L1215" s="286"/>
      <c r="M1215" s="286"/>
      <c r="N1215" s="286"/>
      <c r="O1215" s="281"/>
    </row>
    <row r="1216" spans="1:15" ht="12.75">
      <c r="A1216" s="26">
        <v>7</v>
      </c>
      <c r="B1216" s="258" t="s">
        <v>2608</v>
      </c>
      <c r="C1216" s="14" t="s">
        <v>1331</v>
      </c>
      <c r="D1216" s="15">
        <v>1</v>
      </c>
      <c r="E1216" s="15">
        <v>1</v>
      </c>
      <c r="F1216" s="15">
        <v>1</v>
      </c>
      <c r="G1216" s="15"/>
      <c r="H1216" s="15">
        <v>1</v>
      </c>
      <c r="I1216" s="16"/>
      <c r="J1216" s="292">
        <v>2001</v>
      </c>
      <c r="K1216" s="286">
        <v>2006</v>
      </c>
      <c r="L1216" s="286"/>
      <c r="M1216" s="286"/>
      <c r="N1216" s="286"/>
      <c r="O1216" s="281"/>
    </row>
    <row r="1217" spans="1:15" ht="12.75">
      <c r="A1217" s="26">
        <v>8</v>
      </c>
      <c r="B1217" s="258" t="s">
        <v>2609</v>
      </c>
      <c r="C1217" s="14" t="s">
        <v>2610</v>
      </c>
      <c r="D1217" s="15">
        <v>25</v>
      </c>
      <c r="E1217" s="15">
        <v>226</v>
      </c>
      <c r="F1217" s="15">
        <v>226</v>
      </c>
      <c r="G1217" s="15"/>
      <c r="H1217" s="15">
        <v>226</v>
      </c>
      <c r="I1217" s="16">
        <v>223</v>
      </c>
      <c r="J1217" s="292">
        <v>2000</v>
      </c>
      <c r="K1217" s="286"/>
      <c r="L1217" s="286"/>
      <c r="M1217" s="286"/>
      <c r="N1217" s="286"/>
      <c r="O1217" s="281"/>
    </row>
    <row r="1218" spans="1:15" ht="12.75">
      <c r="A1218" s="26">
        <v>8</v>
      </c>
      <c r="B1218" s="258" t="s">
        <v>2611</v>
      </c>
      <c r="C1218" s="14" t="s">
        <v>2612</v>
      </c>
      <c r="D1218" s="15">
        <v>20</v>
      </c>
      <c r="E1218" s="15">
        <v>474</v>
      </c>
      <c r="F1218" s="15">
        <v>474</v>
      </c>
      <c r="G1218" s="15"/>
      <c r="H1218" s="15">
        <v>474</v>
      </c>
      <c r="I1218" s="16">
        <v>471</v>
      </c>
      <c r="J1218" s="292">
        <v>2001</v>
      </c>
      <c r="K1218" s="286">
        <v>2005</v>
      </c>
      <c r="L1218" s="286"/>
      <c r="M1218" s="286"/>
      <c r="N1218" s="286"/>
      <c r="O1218" s="281"/>
    </row>
    <row r="1219" spans="1:15" ht="12.75">
      <c r="A1219" s="26">
        <v>7</v>
      </c>
      <c r="B1219" s="258" t="s">
        <v>2613</v>
      </c>
      <c r="C1219" s="14" t="s">
        <v>2614</v>
      </c>
      <c r="D1219" s="15">
        <v>1</v>
      </c>
      <c r="E1219" s="15">
        <v>1</v>
      </c>
      <c r="F1219" s="15">
        <v>1</v>
      </c>
      <c r="G1219" s="15"/>
      <c r="H1219" s="15">
        <v>1</v>
      </c>
      <c r="I1219" s="16">
        <v>1</v>
      </c>
      <c r="J1219" s="292">
        <v>1996</v>
      </c>
      <c r="K1219" s="286">
        <v>2002</v>
      </c>
      <c r="L1219" s="286">
        <v>2006</v>
      </c>
      <c r="M1219" s="286"/>
      <c r="N1219" s="286"/>
      <c r="O1219" s="281"/>
    </row>
    <row r="1220" spans="1:15" ht="12.75">
      <c r="A1220" s="26">
        <v>7</v>
      </c>
      <c r="B1220" s="258" t="s">
        <v>2615</v>
      </c>
      <c r="C1220" s="14" t="s">
        <v>1725</v>
      </c>
      <c r="D1220" s="15">
        <v>1</v>
      </c>
      <c r="E1220" s="15">
        <v>1</v>
      </c>
      <c r="F1220" s="15">
        <v>1</v>
      </c>
      <c r="G1220" s="15"/>
      <c r="H1220" s="15">
        <v>1</v>
      </c>
      <c r="I1220" s="16">
        <v>1</v>
      </c>
      <c r="J1220" s="292">
        <v>1996</v>
      </c>
      <c r="K1220" s="286">
        <v>2002</v>
      </c>
      <c r="L1220" s="286">
        <v>2006</v>
      </c>
      <c r="M1220" s="286"/>
      <c r="N1220" s="286"/>
      <c r="O1220" s="281"/>
    </row>
    <row r="1221" spans="1:15" ht="12.75">
      <c r="A1221" s="26">
        <v>7</v>
      </c>
      <c r="B1221" s="258" t="s">
        <v>2616</v>
      </c>
      <c r="C1221" s="14" t="s">
        <v>2617</v>
      </c>
      <c r="D1221" s="15">
        <v>1</v>
      </c>
      <c r="E1221" s="15">
        <v>2</v>
      </c>
      <c r="F1221" s="15">
        <v>8</v>
      </c>
      <c r="G1221" s="15"/>
      <c r="H1221" s="15">
        <v>8</v>
      </c>
      <c r="I1221" s="16">
        <v>1</v>
      </c>
      <c r="J1221" s="292">
        <v>2000</v>
      </c>
      <c r="K1221" s="286"/>
      <c r="L1221" s="286"/>
      <c r="M1221" s="286"/>
      <c r="N1221" s="286"/>
      <c r="O1221" s="281"/>
    </row>
    <row r="1222" spans="1:15" ht="12.75">
      <c r="A1222" s="26">
        <v>7</v>
      </c>
      <c r="B1222" s="258" t="s">
        <v>2618</v>
      </c>
      <c r="C1222" s="14" t="s">
        <v>2619</v>
      </c>
      <c r="D1222" s="15">
        <v>14</v>
      </c>
      <c r="E1222" s="15">
        <v>197</v>
      </c>
      <c r="F1222" s="15">
        <v>197</v>
      </c>
      <c r="G1222" s="15"/>
      <c r="H1222" s="15">
        <v>197</v>
      </c>
      <c r="I1222" s="16">
        <v>182</v>
      </c>
      <c r="J1222" s="292">
        <v>1998</v>
      </c>
      <c r="K1222" s="286">
        <v>2009</v>
      </c>
      <c r="L1222" s="286"/>
      <c r="M1222" s="286"/>
      <c r="N1222" s="286"/>
      <c r="O1222" s="281"/>
    </row>
    <row r="1223" spans="1:15" ht="12.75">
      <c r="A1223" s="26">
        <v>7</v>
      </c>
      <c r="B1223" s="258" t="s">
        <v>2620</v>
      </c>
      <c r="C1223" s="14" t="s">
        <v>2621</v>
      </c>
      <c r="D1223" s="15">
        <v>2</v>
      </c>
      <c r="E1223" s="15">
        <v>2</v>
      </c>
      <c r="F1223" s="15">
        <v>2</v>
      </c>
      <c r="G1223" s="15"/>
      <c r="H1223" s="15">
        <v>2</v>
      </c>
      <c r="I1223" s="16">
        <v>2</v>
      </c>
      <c r="J1223" s="292"/>
      <c r="K1223" s="286"/>
      <c r="L1223" s="286"/>
      <c r="M1223" s="286"/>
      <c r="N1223" s="286"/>
      <c r="O1223" s="281"/>
    </row>
    <row r="1224" spans="1:15" ht="12.75">
      <c r="A1224" s="26">
        <v>7</v>
      </c>
      <c r="B1224" s="258" t="s">
        <v>2622</v>
      </c>
      <c r="C1224" s="14" t="s">
        <v>2623</v>
      </c>
      <c r="D1224" s="15">
        <v>2</v>
      </c>
      <c r="E1224" s="15">
        <v>30</v>
      </c>
      <c r="F1224" s="15">
        <v>32</v>
      </c>
      <c r="G1224" s="15"/>
      <c r="H1224" s="15">
        <v>32</v>
      </c>
      <c r="I1224" s="16">
        <v>13</v>
      </c>
      <c r="J1224" s="292">
        <v>2000</v>
      </c>
      <c r="K1224" s="286">
        <v>2004</v>
      </c>
      <c r="L1224" s="286"/>
      <c r="M1224" s="286"/>
      <c r="N1224" s="286"/>
      <c r="O1224" s="281"/>
    </row>
    <row r="1225" spans="1:15" ht="12.75">
      <c r="A1225" s="26">
        <v>7</v>
      </c>
      <c r="B1225" s="258" t="s">
        <v>2624</v>
      </c>
      <c r="C1225" s="14" t="s">
        <v>2625</v>
      </c>
      <c r="D1225" s="15">
        <v>11</v>
      </c>
      <c r="E1225" s="15">
        <v>102</v>
      </c>
      <c r="F1225" s="15">
        <v>103</v>
      </c>
      <c r="G1225" s="15"/>
      <c r="H1225" s="15">
        <v>103</v>
      </c>
      <c r="I1225" s="16">
        <v>38</v>
      </c>
      <c r="J1225" s="292">
        <v>2000</v>
      </c>
      <c r="K1225" s="286">
        <v>2005</v>
      </c>
      <c r="L1225" s="286"/>
      <c r="M1225" s="286"/>
      <c r="N1225" s="286"/>
      <c r="O1225" s="281"/>
    </row>
    <row r="1226" spans="1:15" ht="12.75">
      <c r="A1226" s="26">
        <v>7</v>
      </c>
      <c r="B1226" s="258" t="s">
        <v>2626</v>
      </c>
      <c r="C1226" s="14" t="s">
        <v>2429</v>
      </c>
      <c r="D1226" s="15">
        <v>12</v>
      </c>
      <c r="E1226" s="15">
        <v>197</v>
      </c>
      <c r="F1226" s="15">
        <v>197</v>
      </c>
      <c r="G1226" s="15"/>
      <c r="H1226" s="15">
        <v>197</v>
      </c>
      <c r="I1226" s="16">
        <v>142</v>
      </c>
      <c r="J1226" s="292">
        <v>2000</v>
      </c>
      <c r="K1226" s="286"/>
      <c r="L1226" s="286"/>
      <c r="M1226" s="286"/>
      <c r="N1226" s="286"/>
      <c r="O1226" s="281"/>
    </row>
    <row r="1227" spans="1:15" ht="12.75">
      <c r="A1227" s="26">
        <v>7</v>
      </c>
      <c r="B1227" s="258" t="s">
        <v>2627</v>
      </c>
      <c r="C1227" s="14" t="s">
        <v>2424</v>
      </c>
      <c r="D1227" s="15">
        <v>3</v>
      </c>
      <c r="E1227" s="15">
        <v>50</v>
      </c>
      <c r="F1227" s="15">
        <v>50</v>
      </c>
      <c r="G1227" s="15"/>
      <c r="H1227" s="15">
        <v>50</v>
      </c>
      <c r="I1227" s="16">
        <v>26</v>
      </c>
      <c r="J1227" s="292"/>
      <c r="K1227" s="286"/>
      <c r="L1227" s="286"/>
      <c r="M1227" s="286"/>
      <c r="N1227" s="286"/>
      <c r="O1227" s="281"/>
    </row>
    <row r="1228" spans="1:15" ht="12.75">
      <c r="A1228" s="26">
        <v>7</v>
      </c>
      <c r="B1228" s="258" t="s">
        <v>2628</v>
      </c>
      <c r="C1228" s="14" t="s">
        <v>2629</v>
      </c>
      <c r="D1228" s="15">
        <v>2</v>
      </c>
      <c r="E1228" s="15">
        <v>2</v>
      </c>
      <c r="F1228" s="15">
        <v>2</v>
      </c>
      <c r="G1228" s="15"/>
      <c r="H1228" s="15">
        <v>2</v>
      </c>
      <c r="I1228" s="16">
        <v>1</v>
      </c>
      <c r="J1228" s="292">
        <v>1998</v>
      </c>
      <c r="K1228" s="286"/>
      <c r="L1228" s="286"/>
      <c r="M1228" s="286"/>
      <c r="N1228" s="286"/>
      <c r="O1228" s="281"/>
    </row>
    <row r="1229" spans="1:15" ht="12.75">
      <c r="A1229" s="26">
        <v>9</v>
      </c>
      <c r="B1229" s="258" t="s">
        <v>2630</v>
      </c>
      <c r="C1229" s="14" t="s">
        <v>2631</v>
      </c>
      <c r="D1229" s="15">
        <v>4</v>
      </c>
      <c r="E1229" s="15">
        <v>40</v>
      </c>
      <c r="F1229" s="15">
        <v>40</v>
      </c>
      <c r="G1229" s="15"/>
      <c r="H1229" s="15">
        <v>40</v>
      </c>
      <c r="I1229" s="16">
        <v>6</v>
      </c>
      <c r="J1229" s="292">
        <v>1999</v>
      </c>
      <c r="K1229" s="286">
        <v>2004</v>
      </c>
      <c r="L1229" s="286"/>
      <c r="M1229" s="286"/>
      <c r="N1229" s="286"/>
      <c r="O1229" s="281"/>
    </row>
    <row r="1230" spans="1:15" ht="12.75">
      <c r="A1230" s="26">
        <v>9</v>
      </c>
      <c r="B1230" s="258" t="s">
        <v>2632</v>
      </c>
      <c r="C1230" s="14" t="s">
        <v>2633</v>
      </c>
      <c r="D1230" s="15">
        <v>2</v>
      </c>
      <c r="E1230" s="15">
        <v>53</v>
      </c>
      <c r="F1230" s="15">
        <v>63</v>
      </c>
      <c r="G1230" s="15"/>
      <c r="H1230" s="15">
        <v>63</v>
      </c>
      <c r="I1230" s="16">
        <v>9</v>
      </c>
      <c r="J1230" s="292">
        <v>2000</v>
      </c>
      <c r="K1230" s="286"/>
      <c r="L1230" s="286"/>
      <c r="M1230" s="286"/>
      <c r="N1230" s="286"/>
      <c r="O1230" s="281"/>
    </row>
    <row r="1231" spans="1:15" ht="12.75">
      <c r="A1231" s="26">
        <v>10</v>
      </c>
      <c r="B1231" s="258" t="s">
        <v>2634</v>
      </c>
      <c r="C1231" s="14" t="s">
        <v>1575</v>
      </c>
      <c r="D1231" s="15">
        <v>1</v>
      </c>
      <c r="E1231" s="15">
        <v>1</v>
      </c>
      <c r="F1231" s="15">
        <v>1</v>
      </c>
      <c r="G1231" s="15"/>
      <c r="H1231" s="15">
        <v>1</v>
      </c>
      <c r="I1231" s="16">
        <v>1</v>
      </c>
      <c r="J1231" s="292">
        <v>2000</v>
      </c>
      <c r="K1231" s="286">
        <v>2005</v>
      </c>
      <c r="L1231" s="286"/>
      <c r="M1231" s="286"/>
      <c r="N1231" s="286"/>
      <c r="O1231" s="281"/>
    </row>
    <row r="1232" spans="1:15" ht="12.75">
      <c r="A1232" s="26">
        <v>11</v>
      </c>
      <c r="B1232" s="258" t="s">
        <v>2635</v>
      </c>
      <c r="C1232" s="14" t="s">
        <v>2636</v>
      </c>
      <c r="D1232" s="15">
        <v>3</v>
      </c>
      <c r="E1232" s="15">
        <v>4</v>
      </c>
      <c r="F1232" s="15">
        <v>4</v>
      </c>
      <c r="G1232" s="15"/>
      <c r="H1232" s="15">
        <v>4</v>
      </c>
      <c r="I1232" s="16">
        <v>3</v>
      </c>
      <c r="J1232" s="292">
        <v>2000</v>
      </c>
      <c r="K1232" s="286">
        <v>2005</v>
      </c>
      <c r="L1232" s="286"/>
      <c r="M1232" s="286"/>
      <c r="N1232" s="286"/>
      <c r="O1232" s="281"/>
    </row>
    <row r="1233" spans="1:15" ht="12.75">
      <c r="A1233" s="26">
        <v>11</v>
      </c>
      <c r="B1233" s="258" t="s">
        <v>2637</v>
      </c>
      <c r="C1233" s="14" t="s">
        <v>1521</v>
      </c>
      <c r="D1233" s="15">
        <v>5</v>
      </c>
      <c r="E1233" s="15">
        <v>7</v>
      </c>
      <c r="F1233" s="15">
        <v>7</v>
      </c>
      <c r="G1233" s="15"/>
      <c r="H1233" s="15">
        <v>7</v>
      </c>
      <c r="I1233" s="16">
        <v>7</v>
      </c>
      <c r="J1233" s="292">
        <v>2000</v>
      </c>
      <c r="K1233" s="286">
        <v>2005</v>
      </c>
      <c r="L1233" s="286"/>
      <c r="M1233" s="286"/>
      <c r="N1233" s="286"/>
      <c r="O1233" s="281"/>
    </row>
    <row r="1234" spans="1:15" ht="12.75">
      <c r="A1234" s="26">
        <v>1</v>
      </c>
      <c r="B1234" s="258" t="s">
        <v>2638</v>
      </c>
      <c r="C1234" s="14" t="s">
        <v>2639</v>
      </c>
      <c r="D1234" s="15">
        <v>3</v>
      </c>
      <c r="E1234" s="15">
        <v>59</v>
      </c>
      <c r="F1234" s="15">
        <v>72</v>
      </c>
      <c r="G1234" s="15"/>
      <c r="H1234" s="15">
        <v>72</v>
      </c>
      <c r="I1234" s="16">
        <v>7</v>
      </c>
      <c r="J1234" s="292">
        <v>2000</v>
      </c>
      <c r="K1234" s="286">
        <v>2004</v>
      </c>
      <c r="L1234" s="286"/>
      <c r="M1234" s="286"/>
      <c r="N1234" s="286"/>
      <c r="O1234" s="281"/>
    </row>
    <row r="1235" spans="1:15" ht="12.75">
      <c r="A1235" s="26">
        <v>1</v>
      </c>
      <c r="B1235" s="258" t="s">
        <v>2640</v>
      </c>
      <c r="C1235" s="14" t="s">
        <v>1983</v>
      </c>
      <c r="D1235" s="15">
        <v>1</v>
      </c>
      <c r="E1235" s="15">
        <v>1</v>
      </c>
      <c r="F1235" s="15">
        <v>1</v>
      </c>
      <c r="G1235" s="15"/>
      <c r="H1235" s="15">
        <v>1</v>
      </c>
      <c r="I1235" s="16"/>
      <c r="J1235" s="292">
        <v>2000</v>
      </c>
      <c r="K1235" s="286"/>
      <c r="L1235" s="286"/>
      <c r="M1235" s="286"/>
      <c r="N1235" s="286"/>
      <c r="O1235" s="281"/>
    </row>
    <row r="1236" spans="1:15" ht="12.75">
      <c r="A1236" s="26">
        <v>1</v>
      </c>
      <c r="B1236" s="258" t="s">
        <v>2641</v>
      </c>
      <c r="C1236" s="14" t="s">
        <v>2486</v>
      </c>
      <c r="D1236" s="15">
        <v>3</v>
      </c>
      <c r="E1236" s="15">
        <v>10</v>
      </c>
      <c r="F1236" s="15">
        <v>11</v>
      </c>
      <c r="G1236" s="15"/>
      <c r="H1236" s="15">
        <v>11</v>
      </c>
      <c r="I1236" s="16">
        <v>2</v>
      </c>
      <c r="J1236" s="292">
        <v>1995</v>
      </c>
      <c r="K1236" s="286">
        <v>2002</v>
      </c>
      <c r="L1236" s="286">
        <v>2006</v>
      </c>
      <c r="M1236" s="286"/>
      <c r="N1236" s="286"/>
      <c r="O1236" s="281"/>
    </row>
    <row r="1237" spans="1:15" ht="12.75">
      <c r="A1237" s="26">
        <v>1</v>
      </c>
      <c r="B1237" s="258" t="s">
        <v>2642</v>
      </c>
      <c r="C1237" s="14" t="s">
        <v>2643</v>
      </c>
      <c r="D1237" s="15">
        <v>6</v>
      </c>
      <c r="E1237" s="15">
        <v>48</v>
      </c>
      <c r="F1237" s="15">
        <v>59</v>
      </c>
      <c r="G1237" s="15"/>
      <c r="H1237" s="15">
        <v>59</v>
      </c>
      <c r="I1237" s="16">
        <v>4</v>
      </c>
      <c r="J1237" s="292">
        <v>1995</v>
      </c>
      <c r="K1237" s="286">
        <v>2002</v>
      </c>
      <c r="L1237" s="286">
        <v>2006</v>
      </c>
      <c r="M1237" s="286"/>
      <c r="N1237" s="286"/>
      <c r="O1237" s="281"/>
    </row>
    <row r="1238" spans="1:15" ht="12.75">
      <c r="A1238" s="26">
        <v>1</v>
      </c>
      <c r="B1238" s="258" t="s">
        <v>2644</v>
      </c>
      <c r="C1238" s="14" t="s">
        <v>2645</v>
      </c>
      <c r="D1238" s="15">
        <v>1</v>
      </c>
      <c r="E1238" s="15">
        <v>1</v>
      </c>
      <c r="F1238" s="15">
        <v>1</v>
      </c>
      <c r="G1238" s="15"/>
      <c r="H1238" s="15">
        <v>1</v>
      </c>
      <c r="I1238" s="16"/>
      <c r="J1238" s="292">
        <v>1999</v>
      </c>
      <c r="K1238" s="286"/>
      <c r="L1238" s="286"/>
      <c r="M1238" s="286"/>
      <c r="N1238" s="286"/>
      <c r="O1238" s="281"/>
    </row>
    <row r="1239" spans="1:15" ht="12.75">
      <c r="A1239" s="26">
        <v>2</v>
      </c>
      <c r="B1239" s="258" t="s">
        <v>2646</v>
      </c>
      <c r="C1239" s="14" t="s">
        <v>1791</v>
      </c>
      <c r="D1239" s="15">
        <v>26</v>
      </c>
      <c r="E1239" s="15">
        <v>577</v>
      </c>
      <c r="F1239" s="15">
        <v>595</v>
      </c>
      <c r="G1239" s="15"/>
      <c r="H1239" s="15">
        <v>595</v>
      </c>
      <c r="I1239" s="16">
        <v>416</v>
      </c>
      <c r="J1239" s="292">
        <v>1993</v>
      </c>
      <c r="K1239" s="286"/>
      <c r="L1239" s="286"/>
      <c r="M1239" s="286"/>
      <c r="N1239" s="286"/>
      <c r="O1239" s="281"/>
    </row>
    <row r="1240" spans="1:15" ht="12.75">
      <c r="A1240" s="26">
        <v>2</v>
      </c>
      <c r="B1240" s="258" t="s">
        <v>2647</v>
      </c>
      <c r="C1240" s="14" t="s">
        <v>2648</v>
      </c>
      <c r="D1240" s="15">
        <v>10</v>
      </c>
      <c r="E1240" s="15">
        <v>75</v>
      </c>
      <c r="F1240" s="15">
        <v>80</v>
      </c>
      <c r="G1240" s="15"/>
      <c r="H1240" s="15">
        <v>80</v>
      </c>
      <c r="I1240" s="16">
        <v>63</v>
      </c>
      <c r="J1240" s="292">
        <v>1998</v>
      </c>
      <c r="K1240" s="286">
        <v>2009</v>
      </c>
      <c r="L1240" s="286"/>
      <c r="M1240" s="286"/>
      <c r="N1240" s="286"/>
      <c r="O1240" s="281"/>
    </row>
    <row r="1241" spans="1:15" ht="12.75">
      <c r="A1241" s="26">
        <v>1</v>
      </c>
      <c r="B1241" s="258" t="s">
        <v>2649</v>
      </c>
      <c r="C1241" s="14" t="s">
        <v>2650</v>
      </c>
      <c r="D1241" s="15">
        <v>3</v>
      </c>
      <c r="E1241" s="15">
        <v>13</v>
      </c>
      <c r="F1241" s="15">
        <v>13</v>
      </c>
      <c r="G1241" s="15"/>
      <c r="H1241" s="15">
        <v>13</v>
      </c>
      <c r="I1241" s="16">
        <v>1</v>
      </c>
      <c r="J1241" s="292">
        <v>1993</v>
      </c>
      <c r="K1241" s="286">
        <v>2001</v>
      </c>
      <c r="L1241" s="286">
        <v>2006</v>
      </c>
      <c r="M1241" s="286"/>
      <c r="N1241" s="286"/>
      <c r="O1241" s="281"/>
    </row>
    <row r="1242" spans="1:15" ht="12.75">
      <c r="A1242" s="26">
        <v>2</v>
      </c>
      <c r="B1242" s="258" t="s">
        <v>2651</v>
      </c>
      <c r="C1242" s="14" t="s">
        <v>2652</v>
      </c>
      <c r="D1242" s="15">
        <v>3</v>
      </c>
      <c r="E1242" s="15">
        <v>23</v>
      </c>
      <c r="F1242" s="15">
        <v>25</v>
      </c>
      <c r="G1242" s="15"/>
      <c r="H1242" s="15">
        <v>25</v>
      </c>
      <c r="I1242" s="16">
        <v>8</v>
      </c>
      <c r="J1242" s="292">
        <v>1993</v>
      </c>
      <c r="K1242" s="286">
        <v>2001</v>
      </c>
      <c r="L1242" s="286"/>
      <c r="M1242" s="286"/>
      <c r="N1242" s="286"/>
      <c r="O1242" s="281"/>
    </row>
    <row r="1243" spans="1:15" ht="12.75">
      <c r="A1243" s="26">
        <v>2</v>
      </c>
      <c r="B1243" s="258" t="s">
        <v>2653</v>
      </c>
      <c r="C1243" s="14" t="s">
        <v>524</v>
      </c>
      <c r="D1243" s="15">
        <v>2</v>
      </c>
      <c r="E1243" s="15">
        <v>22</v>
      </c>
      <c r="F1243" s="15">
        <v>22</v>
      </c>
      <c r="G1243" s="15"/>
      <c r="H1243" s="15">
        <v>22</v>
      </c>
      <c r="I1243" s="16">
        <v>2</v>
      </c>
      <c r="J1243" s="292">
        <v>1993</v>
      </c>
      <c r="K1243" s="286">
        <v>2001</v>
      </c>
      <c r="L1243" s="286"/>
      <c r="M1243" s="286"/>
      <c r="N1243" s="286"/>
      <c r="O1243" s="281"/>
    </row>
    <row r="1244" spans="1:15" ht="12.75">
      <c r="A1244" s="26">
        <v>1</v>
      </c>
      <c r="B1244" s="258" t="s">
        <v>2656</v>
      </c>
      <c r="C1244" s="14" t="s">
        <v>2657</v>
      </c>
      <c r="D1244" s="15">
        <v>42</v>
      </c>
      <c r="E1244" s="15">
        <v>459</v>
      </c>
      <c r="F1244" s="15">
        <v>478</v>
      </c>
      <c r="G1244" s="15"/>
      <c r="H1244" s="15">
        <v>478</v>
      </c>
      <c r="I1244" s="16">
        <v>24</v>
      </c>
      <c r="J1244" s="292">
        <v>1993</v>
      </c>
      <c r="K1244" s="286">
        <v>2001</v>
      </c>
      <c r="L1244" s="286">
        <v>2006</v>
      </c>
      <c r="M1244" s="286"/>
      <c r="N1244" s="286"/>
      <c r="O1244" s="281"/>
    </row>
    <row r="1245" spans="1:15" ht="12.75">
      <c r="A1245" s="26">
        <v>20</v>
      </c>
      <c r="B1245" s="258" t="s">
        <v>2658</v>
      </c>
      <c r="C1245" s="14" t="s">
        <v>2659</v>
      </c>
      <c r="D1245" s="15">
        <v>5</v>
      </c>
      <c r="E1245" s="15">
        <v>26</v>
      </c>
      <c r="F1245" s="15">
        <v>26</v>
      </c>
      <c r="G1245" s="15"/>
      <c r="H1245" s="15">
        <v>26</v>
      </c>
      <c r="I1245" s="16">
        <v>1</v>
      </c>
      <c r="J1245" s="292">
        <v>1993</v>
      </c>
      <c r="K1245" s="286">
        <v>2001</v>
      </c>
      <c r="L1245" s="286">
        <v>2005</v>
      </c>
      <c r="M1245" s="286"/>
      <c r="N1245" s="286"/>
      <c r="O1245" s="281"/>
    </row>
    <row r="1246" spans="1:15" ht="13.5" thickBot="1">
      <c r="A1246" s="27">
        <v>20</v>
      </c>
      <c r="B1246" s="259" t="s">
        <v>2660</v>
      </c>
      <c r="C1246" s="18" t="s">
        <v>2258</v>
      </c>
      <c r="D1246" s="19">
        <v>7</v>
      </c>
      <c r="E1246" s="19">
        <v>38</v>
      </c>
      <c r="F1246" s="19">
        <v>40</v>
      </c>
      <c r="G1246" s="19"/>
      <c r="H1246" s="19">
        <v>40</v>
      </c>
      <c r="I1246" s="20">
        <v>5</v>
      </c>
      <c r="J1246" s="293">
        <v>2001</v>
      </c>
      <c r="K1246" s="287">
        <v>2005</v>
      </c>
      <c r="L1246" s="287"/>
      <c r="M1246" s="287"/>
      <c r="N1246" s="287"/>
      <c r="O1246" s="282"/>
    </row>
    <row r="1247" spans="3:9" ht="16.5" thickBot="1" thickTop="1">
      <c r="C1247" s="278" t="s">
        <v>52</v>
      </c>
      <c r="D1247" s="279">
        <f aca="true" t="shared" si="0" ref="D1247:I1247">SUM(D9:D1246)</f>
        <v>43721</v>
      </c>
      <c r="E1247" s="279">
        <f t="shared" si="0"/>
        <v>909280</v>
      </c>
      <c r="F1247" s="279">
        <f t="shared" si="0"/>
        <v>2269252</v>
      </c>
      <c r="G1247" s="279">
        <f t="shared" si="0"/>
        <v>1381037</v>
      </c>
      <c r="H1247" s="279">
        <f t="shared" si="0"/>
        <v>888215</v>
      </c>
      <c r="I1247" s="279">
        <f t="shared" si="0"/>
        <v>109016</v>
      </c>
    </row>
    <row r="1248" ht="13.5" thickTop="1"/>
  </sheetData>
  <sheetProtection/>
  <mergeCells count="6">
    <mergeCell ref="B8:C8"/>
    <mergeCell ref="A2:H2"/>
    <mergeCell ref="A3:H3"/>
    <mergeCell ref="A5:H5"/>
    <mergeCell ref="A6:H6"/>
    <mergeCell ref="K8:O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8.7109375" style="1" customWidth="1"/>
    <col min="3" max="3" width="13.140625" style="1" customWidth="1"/>
    <col min="4" max="4" width="27.421875" style="1" customWidth="1"/>
    <col min="5" max="5" width="22.57421875" style="1" customWidth="1"/>
    <col min="6" max="6" width="22.00390625" style="1" customWidth="1"/>
    <col min="7" max="7" width="13.28125" style="0" bestFit="1" customWidth="1"/>
    <col min="8" max="10" width="18.421875" style="0" bestFit="1" customWidth="1"/>
    <col min="11" max="11" width="15.28125" style="0" bestFit="1" customWidth="1"/>
    <col min="12" max="12" width="13.7109375" style="0" bestFit="1" customWidth="1"/>
  </cols>
  <sheetData>
    <row r="2" spans="1:7" ht="12.75">
      <c r="A2" s="307" t="s">
        <v>190</v>
      </c>
      <c r="B2" s="307"/>
      <c r="C2" s="307"/>
      <c r="D2" s="307"/>
      <c r="E2" s="307"/>
      <c r="F2" s="307"/>
      <c r="G2" s="5"/>
    </row>
    <row r="3" spans="1:7" ht="12.75">
      <c r="A3" s="307" t="s">
        <v>62</v>
      </c>
      <c r="B3" s="307"/>
      <c r="C3" s="307"/>
      <c r="D3" s="307"/>
      <c r="E3" s="307"/>
      <c r="F3" s="307"/>
      <c r="G3" s="5"/>
    </row>
    <row r="4" spans="1:7" ht="12.75">
      <c r="A4" s="31"/>
      <c r="B4" s="31"/>
      <c r="C4" s="31"/>
      <c r="D4" s="32"/>
      <c r="E4" s="32"/>
      <c r="F4" s="32"/>
      <c r="G4" s="32"/>
    </row>
    <row r="5" spans="1:7" ht="12.75">
      <c r="A5" s="307" t="s">
        <v>67</v>
      </c>
      <c r="B5" s="307"/>
      <c r="C5" s="307"/>
      <c r="D5" s="307"/>
      <c r="E5" s="307"/>
      <c r="F5" s="307"/>
      <c r="G5" s="32"/>
    </row>
    <row r="6" spans="1:7" ht="12.75">
      <c r="A6" s="307" t="s">
        <v>2732</v>
      </c>
      <c r="B6" s="307"/>
      <c r="C6" s="307"/>
      <c r="D6" s="307"/>
      <c r="E6" s="307"/>
      <c r="F6" s="307"/>
      <c r="G6" s="5"/>
    </row>
    <row r="7" ht="13.5" thickBot="1"/>
    <row r="8" spans="1:6" ht="13.5" thickTop="1">
      <c r="A8" s="35" t="s">
        <v>56</v>
      </c>
      <c r="B8" s="33"/>
      <c r="C8" s="33"/>
      <c r="D8" s="33"/>
      <c r="E8" s="33"/>
      <c r="F8" s="33"/>
    </row>
    <row r="9" spans="1:6" ht="13.5" thickBot="1">
      <c r="A9" s="36" t="s">
        <v>57</v>
      </c>
      <c r="B9" s="34" t="s">
        <v>59</v>
      </c>
      <c r="C9" s="34" t="s">
        <v>76</v>
      </c>
      <c r="D9" s="34" t="s">
        <v>2672</v>
      </c>
      <c r="E9" s="34" t="s">
        <v>60</v>
      </c>
      <c r="F9" s="34" t="s">
        <v>61</v>
      </c>
    </row>
    <row r="10" spans="1:12" ht="13.5" thickTop="1">
      <c r="A10" s="26" t="s">
        <v>361</v>
      </c>
      <c r="B10" s="29">
        <v>3192</v>
      </c>
      <c r="C10" s="62">
        <f aca="true" t="shared" si="0" ref="C10:C16">+B10/$B$17</f>
        <v>0.0014066309074532049</v>
      </c>
      <c r="D10" s="15">
        <v>123981882500</v>
      </c>
      <c r="E10" s="102">
        <v>4408969.74</v>
      </c>
      <c r="F10" s="103">
        <v>175586.83</v>
      </c>
      <c r="I10" s="1"/>
      <c r="J10" s="1"/>
      <c r="K10" s="269"/>
      <c r="L10" s="269"/>
    </row>
    <row r="11" spans="1:12" ht="12.75">
      <c r="A11" s="26">
        <v>2005</v>
      </c>
      <c r="B11" s="29">
        <v>2883</v>
      </c>
      <c r="C11" s="62">
        <f t="shared" si="0"/>
        <v>0.0012704626899083928</v>
      </c>
      <c r="D11" s="15">
        <v>81529868000</v>
      </c>
      <c r="E11" s="102">
        <v>6392357.93</v>
      </c>
      <c r="F11" s="103">
        <v>61696.75</v>
      </c>
      <c r="I11" s="1"/>
      <c r="J11" s="1"/>
      <c r="K11" s="269"/>
      <c r="L11" s="269"/>
    </row>
    <row r="12" spans="1:12" ht="12.75">
      <c r="A12" s="43">
        <v>2006</v>
      </c>
      <c r="B12" s="44">
        <v>13980</v>
      </c>
      <c r="C12" s="62">
        <f t="shared" si="0"/>
        <v>0.006160620327755577</v>
      </c>
      <c r="D12" s="45">
        <v>1918116765600</v>
      </c>
      <c r="E12" s="113">
        <v>1236119373.49</v>
      </c>
      <c r="F12" s="114">
        <v>1878911.17</v>
      </c>
      <c r="I12" s="1"/>
      <c r="J12" s="1"/>
      <c r="K12" s="269"/>
      <c r="L12" s="269"/>
    </row>
    <row r="13" spans="1:12" ht="12.75">
      <c r="A13" s="43">
        <v>2009</v>
      </c>
      <c r="B13" s="44">
        <v>169</v>
      </c>
      <c r="C13" s="62">
        <f t="shared" si="0"/>
        <v>7.447387949861893E-05</v>
      </c>
      <c r="D13" s="45">
        <v>2640720000</v>
      </c>
      <c r="E13" s="113">
        <v>113883.14</v>
      </c>
      <c r="F13" s="114">
        <v>494.75</v>
      </c>
      <c r="I13" s="1"/>
      <c r="J13" s="1"/>
      <c r="K13" s="269"/>
      <c r="L13" s="269"/>
    </row>
    <row r="14" spans="1:12" ht="13.5" thickBot="1">
      <c r="A14" s="43">
        <v>2012</v>
      </c>
      <c r="B14" s="44">
        <v>2248817</v>
      </c>
      <c r="C14" s="106">
        <f t="shared" si="0"/>
        <v>0.9909948300144718</v>
      </c>
      <c r="D14" s="45">
        <v>277924601529000</v>
      </c>
      <c r="E14" s="113">
        <v>330193785.06</v>
      </c>
      <c r="F14" s="114">
        <v>246371347.9</v>
      </c>
      <c r="G14" s="1"/>
      <c r="H14" s="1"/>
      <c r="I14" s="1"/>
      <c r="J14" s="1"/>
      <c r="K14" s="1"/>
      <c r="L14" s="1"/>
    </row>
    <row r="15" spans="1:8" ht="13.5" thickBot="1">
      <c r="A15" s="111" t="s">
        <v>112</v>
      </c>
      <c r="B15" s="42">
        <f>SUM(B10:B14)</f>
        <v>2269041</v>
      </c>
      <c r="C15" s="112">
        <f t="shared" si="0"/>
        <v>0.9999070178190875</v>
      </c>
      <c r="D15" s="73">
        <f>SUM(D10:D14)</f>
        <v>280050870765100</v>
      </c>
      <c r="E15" s="115">
        <f>SUM(E10:E14)</f>
        <v>1577228369.3600001</v>
      </c>
      <c r="F15" s="116">
        <f>SUM(F10:F14)</f>
        <v>248488037.4</v>
      </c>
      <c r="H15" s="1"/>
    </row>
    <row r="16" spans="1:12" ht="13.5" thickBot="1">
      <c r="A16" s="107" t="s">
        <v>123</v>
      </c>
      <c r="B16" s="108">
        <v>211</v>
      </c>
      <c r="C16" s="109">
        <f t="shared" si="0"/>
        <v>9.298218091247689E-05</v>
      </c>
      <c r="D16" s="110">
        <v>28756934400</v>
      </c>
      <c r="E16" s="117">
        <v>3181998.0999999046</v>
      </c>
      <c r="F16" s="118">
        <v>21036.27999997139</v>
      </c>
      <c r="I16" s="1"/>
      <c r="J16" s="1"/>
      <c r="K16" s="269"/>
      <c r="L16" s="269"/>
    </row>
    <row r="17" spans="1:11" ht="14.25" thickBot="1" thickTop="1">
      <c r="A17" s="6" t="s">
        <v>52</v>
      </c>
      <c r="B17" s="7">
        <f>+B16+B15</f>
        <v>2269252</v>
      </c>
      <c r="C17" s="63">
        <f>SUM(C15:C16)</f>
        <v>1</v>
      </c>
      <c r="D17" s="22">
        <f>+D16+D15</f>
        <v>280079627699500</v>
      </c>
      <c r="E17" s="94">
        <f>+E16+E15</f>
        <v>1580410367.46</v>
      </c>
      <c r="F17" s="94">
        <f>+F16+F15</f>
        <v>248509073.67999998</v>
      </c>
      <c r="I17" s="1"/>
      <c r="J17" s="269"/>
      <c r="K17" s="269"/>
    </row>
    <row r="18" spans="5:12" ht="13.5" thickTop="1">
      <c r="E18" s="78"/>
      <c r="F18" s="78"/>
      <c r="H18" s="1"/>
      <c r="I18" s="1"/>
      <c r="J18" s="1"/>
      <c r="K18" s="1"/>
      <c r="L18" s="269"/>
    </row>
    <row r="19" spans="1:12" ht="12.75">
      <c r="A19" s="24" t="s">
        <v>68</v>
      </c>
      <c r="B19"/>
      <c r="C19"/>
      <c r="G19" s="1"/>
      <c r="I19" s="1"/>
      <c r="J19" s="1"/>
      <c r="K19" s="269"/>
      <c r="L19" s="269"/>
    </row>
    <row r="20" ht="12.75">
      <c r="A20" t="s">
        <v>77</v>
      </c>
    </row>
  </sheetData>
  <sheetProtection/>
  <mergeCells count="4">
    <mergeCell ref="A2:F2"/>
    <mergeCell ref="A3:F3"/>
    <mergeCell ref="A5:F5"/>
    <mergeCell ref="A6:F6"/>
  </mergeCells>
  <printOptions/>
  <pageMargins left="0.67" right="0.75" top="1.16" bottom="0.68" header="0" footer="0"/>
  <pageSetup fitToHeight="1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gvillamarin</dc:creator>
  <cp:keywords/>
  <dc:description/>
  <cp:lastModifiedBy>gvillamarin</cp:lastModifiedBy>
  <cp:lastPrinted>2008-01-31T15:30:19Z</cp:lastPrinted>
  <dcterms:created xsi:type="dcterms:W3CDTF">2003-01-16T16:03:42Z</dcterms:created>
  <dcterms:modified xsi:type="dcterms:W3CDTF">2012-01-23T15:46:31Z</dcterms:modified>
  <cp:category/>
  <cp:version/>
  <cp:contentType/>
  <cp:contentStatus/>
</cp:coreProperties>
</file>