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24" activeTab="0"/>
  </bookViews>
  <sheets>
    <sheet name="PLAN 2021" sheetId="1" r:id="rId1"/>
    <sheet name="ANALISIS OBJETIVO ENERO" sheetId="2" state="hidden" r:id="rId2"/>
    <sheet name="OBJETIVOS ENERO" sheetId="3" state="hidden" r:id="rId3"/>
    <sheet name="BAJA EJECUCION ENERO" sheetId="4" state="hidden" r:id="rId4"/>
  </sheets>
  <externalReferences>
    <externalReference r:id="rId7"/>
  </externalReferences>
  <definedNames>
    <definedName name="_xlfn._FV" hidden="1">#NAME?</definedName>
    <definedName name="_xlfn.AVERAGEIF" hidden="1">#NAME?</definedName>
    <definedName name="_xlfn.AVERAGEIFS" hidden="1">#NAME?</definedName>
    <definedName name="_xlfn.DAYS" hidden="1">#NAME?</definedName>
    <definedName name="NOMBRE">#N/A</definedName>
    <definedName name="SECCIONAL">#REF!</definedName>
  </definedNames>
  <calcPr fullCalcOnLoad="1"/>
</workbook>
</file>

<file path=xl/comments1.xml><?xml version="1.0" encoding="utf-8"?>
<comments xmlns="http://schemas.openxmlformats.org/spreadsheetml/2006/main">
  <authors>
    <author>Andrea Nayeth  Vela Molina</author>
    <author>FAMILIA</author>
  </authors>
  <commentList>
    <comment ref="M3" authorId="0">
      <text>
        <r>
          <rPr>
            <b/>
            <sz val="9"/>
            <rFont val="Tahoma"/>
            <family val="2"/>
          </rPr>
          <t>Andrea Nayeth  Vela Molina:</t>
        </r>
        <r>
          <rPr>
            <sz val="9"/>
            <rFont val="Tahoma"/>
            <family val="2"/>
          </rPr>
          <t xml:space="preserve">
Se debe dejar constancia del denominador y el numerador y hacer analisis  del  resultado</t>
        </r>
      </text>
    </comment>
    <comment ref="H104" authorId="1">
      <text>
        <r>
          <rPr>
            <b/>
            <sz val="9"/>
            <rFont val="Tahoma"/>
            <family val="2"/>
          </rPr>
          <t>Sería mejor dejor otro indicador de impacto. Dado que no se esta midiendo oportunidad o dejarlo solo como actividad gruesa</t>
        </r>
      </text>
    </comment>
    <comment ref="H105" authorId="1">
      <text>
        <r>
          <rPr>
            <b/>
            <sz val="9"/>
            <rFont val="Tahoma"/>
            <family val="2"/>
          </rPr>
          <t>Se habia propuesto : PORCENTAJE DE FAVORABILIDAD PARA LA ENTIDAD EN LOS FALLOS</t>
        </r>
      </text>
    </comment>
  </commentList>
</comments>
</file>

<file path=xl/sharedStrings.xml><?xml version="1.0" encoding="utf-8"?>
<sst xmlns="http://schemas.openxmlformats.org/spreadsheetml/2006/main" count="870" uniqueCount="637">
  <si>
    <t xml:space="preserve">Objetivo Estratégico </t>
  </si>
  <si>
    <t>Robustecer el sistema de información catastral</t>
  </si>
  <si>
    <t>Desarrollo de otros usos de información catastral.</t>
  </si>
  <si>
    <t>No.</t>
  </si>
  <si>
    <t>PRODUCTO / ENTREGABLE</t>
  </si>
  <si>
    <t>FECHA  INICIO</t>
  </si>
  <si>
    <t>FECHA FIN</t>
  </si>
  <si>
    <t>DEPENDENCIA RESPONSABLE</t>
  </si>
  <si>
    <t>COD</t>
  </si>
  <si>
    <t>Gerencia de Información Catastral</t>
  </si>
  <si>
    <t>Subgerencia de Recursos Humanos</t>
  </si>
  <si>
    <t>OBJETIVO ESTRATEGICO - LINEA DE ACCION</t>
  </si>
  <si>
    <t>1.</t>
  </si>
  <si>
    <t>2.</t>
  </si>
  <si>
    <t>2.2</t>
  </si>
  <si>
    <t>3.</t>
  </si>
  <si>
    <t>4.</t>
  </si>
  <si>
    <t>5.1</t>
  </si>
  <si>
    <t>5.4</t>
  </si>
  <si>
    <t>6.</t>
  </si>
  <si>
    <t>7.</t>
  </si>
  <si>
    <t>LINEA DE ACCIÓN</t>
  </si>
  <si>
    <t>OBJETIVO ESTRATÉGICO</t>
  </si>
  <si>
    <t>Subgerencia de Ingeniería de Software</t>
  </si>
  <si>
    <t>Gestión de la implementación de la Política de gobierno digital</t>
  </si>
  <si>
    <t>5.4. Implementar la Politica de Gobierno Digital</t>
  </si>
  <si>
    <t>5.4.1</t>
  </si>
  <si>
    <t>Mantener  la información física, jurídica y económica de Bogotá fiel a la realidad.</t>
  </si>
  <si>
    <t>Propagar conocimiento y servicios de UAECD más allá de Bogotá para generar valor a la ciudad y a otros territorios.</t>
  </si>
  <si>
    <t>Evolucionar IDECA a ser la plataforma de información sobre Bogotá más completa, robusta y consultada.</t>
  </si>
  <si>
    <t>Atender las necesidades de las entidades y ciudadanos con transparencia y servicios oportunos, pertinentes y de calidad.</t>
  </si>
  <si>
    <t>Emplear útilmente la tecnología para ser eficientes y competitivos.</t>
  </si>
  <si>
    <t>Ser una organización que estimule a las personas a desarrollar su mayor potencial profesional y personal</t>
  </si>
  <si>
    <t>Desarrollar nuestra capacidad de generar ingresos</t>
  </si>
  <si>
    <t>Gerencia de Información Catastral - Oficina Asesora Jurídica - Gerencia de Gestión Corporativa</t>
  </si>
  <si>
    <t>Realizar un estudio para la implementación del catastro multipropósito</t>
  </si>
  <si>
    <t>Comunicaciones</t>
  </si>
  <si>
    <t>5.1.8</t>
  </si>
  <si>
    <t>Implementación de la interoperabilidad con otras entidades</t>
  </si>
  <si>
    <t xml:space="preserve">Solicitudes atendidas </t>
  </si>
  <si>
    <t>Presentar informe trimestral sobre la gestión preventiva y correctiva, así como el  número de procesos disciplinarios en curso por etapas procesales, número de actuaciones surtidas y tipologías de mayor ocurrencia.</t>
  </si>
  <si>
    <t>AVANCE PLAN ESTRATEGICO INSTITUCIONAL 2020</t>
  </si>
  <si>
    <t>5.</t>
  </si>
  <si>
    <t>8.</t>
  </si>
  <si>
    <t>Otras actividades</t>
  </si>
  <si>
    <t>5.4.1.12 Realizar consultas a los usuarios de los portales web de la entidad para generar requerimientos de mejoras.  Avance 85%</t>
  </si>
  <si>
    <t>2.2.2</t>
  </si>
  <si>
    <t>2.2.2.2 Realizar un estudio de viabilidad jurídica, técnica, tecnológica y financiera para la implementación del catastro multipropósito.  Avande 90%</t>
  </si>
  <si>
    <t>5.1.8.4 Poner en producción las funcionalidades CERTIFICADO CAMBIO DE NOMBRE</t>
  </si>
  <si>
    <t>1. Empoderar nuestro talento humano con competencias desde el ser, el saber y el hacer y fortalecer la participación activa de la ciudadanía en la gestión catastral con enfoque multipropósito.</t>
  </si>
  <si>
    <t>1.1.  Empoderar nuestro talento humano con competencias desde el ser, el saber y el hacer.</t>
  </si>
  <si>
    <t>1.2  Fortalecer la participación activa de la ciudadanía en la gestión catastral con enfoque multipropósito.</t>
  </si>
  <si>
    <t>2.1 Garantizar la integralidad, interoperabilidad y difusión de la información catastral y geográfica con enfoque multipropósito</t>
  </si>
  <si>
    <t>3. Liderar la Infraestructura de Datos Espaciales y robustecer los modelos, metodologías y tecnologías con innovación y calidad en la gestión y operación catastral.</t>
  </si>
  <si>
    <t>3.2. Garantizar la implementación de tecnologías de punta que permitan la modernización de la gestión catastral</t>
  </si>
  <si>
    <t>4. Garantizar la sostenibilidad financiera y administrativa de la entidad para prestar el servicio público catastral, incorporando el fortalecimiento de la gestión comercial territorial.</t>
  </si>
  <si>
    <t>1. Empoderar nuestro talento humano con competencias desde el ser, el saber y el hacer y fortalecer la participación activa de la ciudadanía en la gestión catastral con enfoque multipropósito</t>
  </si>
  <si>
    <t>2. Garantizar la integralidad, interoperabilidad y difusión de la información catastral y geográfica con enfoque multipropósito  en el marco de una ciudad-región inteligente como gestor y operador catastral en el territorio nacional.</t>
  </si>
  <si>
    <t>1.1.1 Gestión estratégica del talento humano que desarrolle nuevas capacidades y expanda su potencial profesional y personal.</t>
  </si>
  <si>
    <t>1.1.2 Desarrollo del talento humano por competencias y resultados.</t>
  </si>
  <si>
    <t>1.1.1.1 Diseñar y formular el Plan Estrategico de Talento Humano (PIC, Bienestar e incentivos)</t>
  </si>
  <si>
    <t xml:space="preserve">1.1.1.2 Adoptar, Ejecutar y evaluar el Plan Estratégico de Talento Humano </t>
  </si>
  <si>
    <t>1.1.2.1 Gestionar el rendimiento laboral</t>
  </si>
  <si>
    <t>1.1.2.2 Diseñar y desarrollar la promoción del talento humano por merito</t>
  </si>
  <si>
    <t>1.1.3 Fortalecer la conducta ética, transparente y de lucha contra la corrupción, del talento humano de la Unidad.</t>
  </si>
  <si>
    <t>1.1.3.1 Diseñar e implementar estrategias de gestión de la integridad</t>
  </si>
  <si>
    <t>1.1.3.2 Implementar, ejecutar y evaluar metodología para conflicto de intereses</t>
  </si>
  <si>
    <t xml:space="preserve">1.2.1 Gestionar estrategias de participación ciudadana hacia un modelo de innovación social </t>
  </si>
  <si>
    <t>1.2.1.1 Implementar estrategias de participación ciudadana y rendición de cuentas</t>
  </si>
  <si>
    <t>1.2.1.2 Diseñar y desarrollar un modelo de innovación social  en la Gestión Catastral</t>
  </si>
  <si>
    <t>1.2.2 Generación de una cultura organizacional de servicio a la ciudadanía y lucha contra la corrupción.</t>
  </si>
  <si>
    <t xml:space="preserve">1.2.2.1 Implementar lineamientos de la Política pública de servicio a la ciudadanía </t>
  </si>
  <si>
    <t>1.2.2.2 Fortalecer la transparencia y lucha contra la corrupción</t>
  </si>
  <si>
    <t>2.1.1 Gestión eficiente de la integralidad e interoperabilidad de información catastral en su captura, integración y disposición.</t>
  </si>
  <si>
    <t>2.1.1.1 Realizar el proceso de actualización catastral en Bogotá</t>
  </si>
  <si>
    <t xml:space="preserve">2.1.1.2 Garantizar la atención oportuna de tramites y solicitudes de servicio al ciudadano </t>
  </si>
  <si>
    <t>2.1.1.3 Analizar, estructurar y disponer la información proveniente de las fuentes de información secundarias e internas de la UAECD para generar herramientas que den cuenta de la dinámica del territorio.</t>
  </si>
  <si>
    <t>2.1.2 Gestión eficiente de los procesos de formación, actualización, conservación y difusión de la información catastral con enfoque multipropósito.</t>
  </si>
  <si>
    <t>2.1.2.1 Desarrollar un modelo para la implementación del catastro multipropósito en las entidades territoriales</t>
  </si>
  <si>
    <t xml:space="preserve">2.1.2.2 Garantizar la implementación del modelo de catastro multripropósito en las entidades territoriales </t>
  </si>
  <si>
    <t>2.2.1 Diseñar el modelo de ciudad inteligente como gestor y operador catastral</t>
  </si>
  <si>
    <t xml:space="preserve">2.2.2 Implementar en el territorio nacional el modelo de ciudad inteligente como gestor y operador catastral </t>
  </si>
  <si>
    <t xml:space="preserve">2.2.1.1 Diagnosticar el modelo de ciudad inteligente </t>
  </si>
  <si>
    <t>2.2.1.2 Articular la politica de ciencia, tecnología e innovación en el marco del modelo de ciudades inteligentes</t>
  </si>
  <si>
    <t>2.2.2.1 Diseñar y ejecutar el plan de implementación del modelo de ciudad inteligente</t>
  </si>
  <si>
    <t>2.2.2.2 Verificar, evaluar y ajustar  el plan de implementación del modelo de ciudad inteligente</t>
  </si>
  <si>
    <t>3.1.1 Evolución de IDECA hacia infraestructuras del conocimiento espacial fortaleciendo el gobierno de recursos geográficos.</t>
  </si>
  <si>
    <t>3.1.1.1 Fortalecer el gobierno de los recursos geograficos de cara a los retos de desarrollo de la ciudad</t>
  </si>
  <si>
    <t xml:space="preserve">3.1.1.2 Aumentar el interés, visibilidad y uso de los recursos geográficos </t>
  </si>
  <si>
    <t>3.1.1.3 Desarrollar innovación a partir de los datos</t>
  </si>
  <si>
    <t>3.1.1.4 Descentralizar la gestión de los datos</t>
  </si>
  <si>
    <t>3.1.2 Construcción y/o desarrollo de la Infraestructura de datos espaciales regionales.</t>
  </si>
  <si>
    <t>3.1.2.1 Diagnósticar, diseñar y estructurar la infraestructura de datos espaciales y geográficos,  sobre la base de un esquema de asociatividad territorial</t>
  </si>
  <si>
    <t>3.1.2.2 Garantizar la articulación de los actores que permita la implementación de la infraestructura de datos espaciales y geográficos regional</t>
  </si>
  <si>
    <t>3.2.1 Contribuir al desarrollo de la política de Gobierno Digital.</t>
  </si>
  <si>
    <t>3.2.1.1 Actualizar e Implementar Plan Estratégico de Tecnología  (PETI) para la vigencia 2021 a 2024</t>
  </si>
  <si>
    <t>3.2.1.2 Fortalecer la arquitectura empresarial y la gestión de TI según los lineamientos de la Política de Gobierno Digital</t>
  </si>
  <si>
    <t>3.2.2.Robustecer e implementar las estrategias tecnológicas y de información de la UAECD.</t>
  </si>
  <si>
    <t>3.2.2.1 Establecer estrategias para el fortalecimiento de la arquitectura tecnológica y sistemas de información de la UAECD</t>
  </si>
  <si>
    <t>3.2.2.2 Realizar la gestión de la infraestructura tecnológica y los sistemas de información de la UAECD</t>
  </si>
  <si>
    <t>4.1.1 Gestión integral hacia estándares de calidad.</t>
  </si>
  <si>
    <t>4.1.1.1 Planer el sistema de gestión de la Unidad</t>
  </si>
  <si>
    <t>4.1.1.2 Ejecutar los planes (plan de auditorías, plan de sostenibilidad MIPG, PlNAR, plan de seguridad de la información, planes de continuidad del negocio)</t>
  </si>
  <si>
    <t>4.1.1.3 Gestionar los riesgos de la Unidad</t>
  </si>
  <si>
    <t>4.1.2 Estructuración de modelos y metodologías de gestión innovadoras en la gestión y operación catastral.</t>
  </si>
  <si>
    <t>4.1.2.1 Diseñar e implementar modelos de innovación que faciliten y mejoren la gestión y operación catastral</t>
  </si>
  <si>
    <t>4.1.2.2 Evaluar y ajustar los modelos implementados</t>
  </si>
  <si>
    <t>4.2.1 Gestión comercial de la UAECD</t>
  </si>
  <si>
    <t>4.2.1.1 Formular y ejecutar estrategias de mercadeo y comercialización</t>
  </si>
  <si>
    <t>4.2.1.2 Fortalecer gestión comercial y la entrega de productos y servicios</t>
  </si>
  <si>
    <t>4.2.2 Gestión de proyectos catastrales territoriales</t>
  </si>
  <si>
    <t>4.2.2.1 Fortalecer la gestión de mercadeo, comercial y de suscripción de proyectos catastrales territoriales</t>
  </si>
  <si>
    <t>4.2.2.2 Realizar seguimiento a la ejecución de los contratos entidades territoriales</t>
  </si>
  <si>
    <t>4.3.1 Gestión de insumos, Servicio Generales y Capacidad Instalada UAECD</t>
  </si>
  <si>
    <t>4.3.1.1 Garantizar el cumplimiento de la gestión administrativa y financiera de la UAECD</t>
  </si>
  <si>
    <t>4.3.1.2 Gestión Contractual Institucional (pre – contractual, contractual y post contractual)</t>
  </si>
  <si>
    <t>4.3.2 Gestión integral de los servicios de apoyo en cada proyecto de gestión catastral.</t>
  </si>
  <si>
    <t>4.3.2.1 Garantizar el cumplimiento de la gestión administrativa de los proyectos en el territorio</t>
  </si>
  <si>
    <t>4.3.2.2 Garantizar el cumplimiento de la gestión financiera de los proyectos en el territorio</t>
  </si>
  <si>
    <t>OBJETIVO ESTRATÉGICO / ESPECIFICO/ LINEAS DE ACCIÓN / ACTIVIDAD GRUESA</t>
  </si>
  <si>
    <t>% AVANCE
31/10/2020</t>
  </si>
  <si>
    <t>% AVANCE ESPERADO PONDERADO
31/10/2020</t>
  </si>
  <si>
    <t>Ejecución Octubre</t>
  </si>
  <si>
    <t>Avance Esperado a octubre Ponderado</t>
  </si>
  <si>
    <t>(No de actividades para fortalecer la conducta ética y fomentar la cultura disciplinaria realizadas /No de actividades programadas) * 100</t>
  </si>
  <si>
    <t>Realizar los procesos de NOTIFICACIÓN a los ciudadanos.</t>
  </si>
  <si>
    <t>Seguimientos realizados</t>
  </si>
  <si>
    <t xml:space="preserve">Gestionar la actuación disciplinaria  que se origine en quejas, informes o que de oficio sean radicadas en la dependencia o recibidas por diferentes canales de atención de la Unidad, proyectando los actos administrativos a que haya lugar, previniendo la prescripción de los procesos. </t>
  </si>
  <si>
    <t>META</t>
  </si>
  <si>
    <t>OBJETIVO ESPECIFICO</t>
  </si>
  <si>
    <t>1.1.1. Gestión estratégica del talento humano que desarrolle nuevas capacidades y expanda su potencial profesional y personal.</t>
  </si>
  <si>
    <t>1.1.2. Desarrollo del talento humano por competencias y resultados.</t>
  </si>
  <si>
    <t>1.1.3. Fortalecer la conducta ética, transparente y de lucha contra la corrupción, del talento humano de la Unidad.</t>
  </si>
  <si>
    <t>RESPONSABLE</t>
  </si>
  <si>
    <t>PARTICIPANTES</t>
  </si>
  <si>
    <t>NOMBRE DEL INDICADOR</t>
  </si>
  <si>
    <t>FORMULA DEL INDICADOR</t>
  </si>
  <si>
    <t>Ejecucion de actividades para fortalecer la conducta etica</t>
  </si>
  <si>
    <t>RESULTADO POR OBJETIVO ESPECÍFICO</t>
  </si>
  <si>
    <t>RESULTADO POR LÍNEA DE ACCIÓN</t>
  </si>
  <si>
    <t>PONDERADO POR INDICADOR</t>
  </si>
  <si>
    <t>RESULTADO POR OBJETIVO ESTRATÉGICO</t>
  </si>
  <si>
    <t>1.2. Fortalecer la participación activa de la ciudadanía en la gestión catastral con enfoque multipropósito.</t>
  </si>
  <si>
    <t xml:space="preserve">1.2.1. Gestionar estrategias de participación ciudadana hacia un
modelo de innovación social </t>
  </si>
  <si>
    <t>OAPAP</t>
  </si>
  <si>
    <t>Ejecutar el  PAAC</t>
  </si>
  <si>
    <t>1.2.2. Generación de una cultura organizacional de servicio a la
ciudadanía y lucha contra la corrupción.</t>
  </si>
  <si>
    <t xml:space="preserve">Atención de las solicitudes </t>
  </si>
  <si>
    <t>GCAU</t>
  </si>
  <si>
    <t>2.1.1. Gestión eficiente de la integralidad e interoperabilidad de
información catastral en su captura, integración y disposición</t>
  </si>
  <si>
    <t xml:space="preserve">N. de trámites atendidos oportunamente/ total de trámites atendidos en el periodo
</t>
  </si>
  <si>
    <t>Atención oportuna de trámites</t>
  </si>
  <si>
    <t>GIC</t>
  </si>
  <si>
    <t>GIC - SIE -SIFJ</t>
  </si>
  <si>
    <t>No. De bases de información secundaria procesadas, estructuradas y dispuestas/ Total de bases de información entregadas al OTC</t>
  </si>
  <si>
    <t>OTC</t>
  </si>
  <si>
    <t>No de actividades ejecutadas para el diseño e implementación del modelo de catastro multipropósito / No. de actividades programadas</t>
  </si>
  <si>
    <t>GCT</t>
  </si>
  <si>
    <t>Ejecutar el cronograma de entidad territorial 1</t>
  </si>
  <si>
    <t>Ejecutar el cronograma de entidad territorial 2</t>
  </si>
  <si>
    <t>2.2. Diseñar e implementar el
modelo de ciudad inteligente
como gestor y operador
catastral en el territorio
nacional.</t>
  </si>
  <si>
    <t>2.2.1. Diseñar el modelo de ciudad inteligente como gestor y operador catastral</t>
  </si>
  <si>
    <t xml:space="preserve">2.2.2. Implementar en el territorio nacional el modelo de ciudad inteligente como gestor y operador catastral </t>
  </si>
  <si>
    <t>3. Liderar la Infraestructura de Datos Espaciales y robustecer los modelos, metodologías y
tecnologías con innovación y calidad en la gestión y operación catastral.</t>
  </si>
  <si>
    <t>3.1.1
Evolución de IDECA hacia infraestructuras del conocimiento
espacial fortaleciendo el gobierno de recursos geográficos. 
de punta y altos estándares de
calidad.</t>
  </si>
  <si>
    <t>3.1.2.  Construcción y/o desarrollo de la Infraestructura de datos
espaciales regionales.</t>
  </si>
  <si>
    <t>3.2.1. Contribuir al desarrollo de la política de Gobierno Digital.</t>
  </si>
  <si>
    <t>GT</t>
  </si>
  <si>
    <t>IDECA</t>
  </si>
  <si>
    <t>4.1.1. Gestión integral hacia estándares de calidad.</t>
  </si>
  <si>
    <t>Cargar información de FURAG</t>
  </si>
  <si>
    <t>Asesorar a los procesos respecto al mejoramiento continuo (Comites internos de ccalidad, indicadores, acciones y oportunidades d emejora, normograma, documentación)</t>
  </si>
  <si>
    <t>4.1.2. Estructuración de modelos y metodologías de gestión
innovadoras en la gestión y operación catastral.</t>
  </si>
  <si>
    <t>Ejecutar el plan anual de auditorias</t>
  </si>
  <si>
    <t>Ejecutar el PINAR</t>
  </si>
  <si>
    <t>4.2.1.  Gestión comercial de la UAECD.</t>
  </si>
  <si>
    <t>SAF</t>
  </si>
  <si>
    <t>(Ingresos recaudados/Ingresos presupuestados por concepto de ventas de productos y servicios)*100 (meta acumulada)</t>
  </si>
  <si>
    <t>Ingresos recaudados</t>
  </si>
  <si>
    <t>4.2.2. Gestión de proyectos catastrales territoriales.</t>
  </si>
  <si>
    <t>4.3. Optimizar y racionalizar los
gastos y costos.</t>
  </si>
  <si>
    <t>4.3.1.  Gestión de insumos, Servicios Generales y Capacidad Instalada
UAECD.</t>
  </si>
  <si>
    <t>OAJ</t>
  </si>
  <si>
    <t>4.3.2. Gestión integral de los servicios de apoyo en cada proyecto de
gestión catastral.</t>
  </si>
  <si>
    <t>OBSERVACIONES DE LA EJECUCIÓN</t>
  </si>
  <si>
    <t>GCAU, COMUNICACIONES, GIC, IDECA, SRH, SAF</t>
  </si>
  <si>
    <t>ACTIVIDAD GRUESAS</t>
  </si>
  <si>
    <t>AVANCE CUALITATIVO DEL INDICADOR</t>
  </si>
  <si>
    <t>Diagnóstico realizado</t>
  </si>
  <si>
    <t>Plan ejecutado</t>
  </si>
  <si>
    <t>Oficina de Control Interno</t>
  </si>
  <si>
    <t>Oficina de Control Disciplinario</t>
  </si>
  <si>
    <t>Gerencia de Tecnología</t>
  </si>
  <si>
    <t>Subgerencia Administrativa y Financiera</t>
  </si>
  <si>
    <t>Disposición de las bases de información secundaria</t>
  </si>
  <si>
    <t>Ejecutar plan gestión administrativa</t>
  </si>
  <si>
    <t>Ejecutar plan gestión financiera</t>
  </si>
  <si>
    <t>(No de solicitudes atendidas con oportunidad por los diferentes canales / No. de solicitudes recibidas) * 100</t>
  </si>
  <si>
    <t>Atender con oportunidad las solicitudes de los ciudadanos recibidas por el CANAL ESCRITO</t>
  </si>
  <si>
    <t>Atender con oportunidad las solicitudes de los ciudadanos recibidas por el CANAL VIRTUAL</t>
  </si>
  <si>
    <t>Atender con oportunidad las solicitudes de los ciudadanos recibidas por el CANAL TELEFÓNICO</t>
  </si>
  <si>
    <t>Atender con oportunidad  las solicitudes de los ciudadanos recibidas por el CANAL PRESENCIAL</t>
  </si>
  <si>
    <t>Realizar seguimiento y presentación de resultados de los indicadores con relación a las atenciones ciudadanas, proponiendo acciones de mejora necesarias.</t>
  </si>
  <si>
    <t>Notificaciones realizadas</t>
  </si>
  <si>
    <t>Gestión Servicios Administrativos</t>
  </si>
  <si>
    <t>Gestión Documental</t>
  </si>
  <si>
    <t>Gestión de procesos disciplinarios</t>
  </si>
  <si>
    <t>(N° de procesos disciplinarios tramitados/N° de procesos activos)*100</t>
  </si>
  <si>
    <t>OCD</t>
  </si>
  <si>
    <t xml:space="preserve">Una (1) base de datos digital con registro de las actas de reparto, autos de sustanciación, autos interlocutorios y fallos disciplinarios.
Una (1) base de datos digital con registro de los medios de prueba programados y realizados.
</t>
  </si>
  <si>
    <t>Gestionar con oportunidad y veracidad, la información de las bases de datos que sirven de insumo a la dependencia para el desarrollo de sus actividades.</t>
  </si>
  <si>
    <t xml:space="preserve">Una (1) base de datos digital de registro y control de los procesos disciplinarios activos en la depedencia. 
Una (1) base de datos digital de registro de numeración de las decisiones y del seguimiento de notificaciones, comunicaciones o actuaciones.
Una (1) base de datos digital con registro de las comunicaciones (internas- externas) elaboradas para dar cumplimiento de las decisiones adoptadas.
</t>
  </si>
  <si>
    <t xml:space="preserve">Cuatro (4) informes de la gestión preventiva y correctiva de la dependencia. </t>
  </si>
  <si>
    <t>Realizar una (1) actividad de fomento de la cultura disciplinaria y prevención de conductas disciplinables en el trimestre.</t>
  </si>
  <si>
    <t>Una (1) actividad desarrollada cada trimestre.</t>
  </si>
  <si>
    <t>Gerencia de Información Catastral - Subgerencia de Información Física y Jurpidica - Subgerencia de Información Económica</t>
  </si>
  <si>
    <t>Predios nuevos</t>
  </si>
  <si>
    <t>SIFJ</t>
  </si>
  <si>
    <t>Área nueva incorporada</t>
  </si>
  <si>
    <t>SIE</t>
  </si>
  <si>
    <t>Placas materializadas</t>
  </si>
  <si>
    <t xml:space="preserve">Garantizar la atención oportuna de tramites y solicitudes de servicio al ciudadano </t>
  </si>
  <si>
    <t>Gerencia de Información Catastral - Subgerencia de Información Física y Juridica - Subgerencia de Información Económica-Oficina Asesora Jurídica</t>
  </si>
  <si>
    <t>Gerencia Comercial y de Atención al Usuario - Oficina Asesora Jurídica</t>
  </si>
  <si>
    <t>Gerencia Comercial y de Atención al Usuario- Oficina Asesora Juridica</t>
  </si>
  <si>
    <t>Visores dispuestos / Visores planeado</t>
  </si>
  <si>
    <t>Realizar 4 estudios e investigaciones</t>
  </si>
  <si>
    <t>Observatorio Técnico Catastral</t>
  </si>
  <si>
    <t>Dirección - Grupo estadistico - Subgerencia de Información Económica</t>
  </si>
  <si>
    <t>Disponer información para la ciudadanía a través de 3 visores disponibles en la página WEB</t>
  </si>
  <si>
    <t>Gerencia de Tecnología y comunicaciones</t>
  </si>
  <si>
    <t>Procesar las bases de datos gestionadas y entregadas al OTC</t>
  </si>
  <si>
    <t>Base de datos  catastral actualizada y entregada a la SDH</t>
  </si>
  <si>
    <t>Trámites atendidos oportunamente</t>
  </si>
  <si>
    <t>Plan de  choque ejecutado  
xx trámites de reazago atendidos</t>
  </si>
  <si>
    <t>Implementar el catastro multipropósito para Bogotá Fase I: ambiente de pruebas</t>
  </si>
  <si>
    <t>Modelo LAND implementado para Catastro Bogota</t>
  </si>
  <si>
    <t>Actividades de fortalecimiento y desarrollo de capacidades técnicas de las entidades miembro de IDECA</t>
  </si>
  <si>
    <t>(N. de actividades desarrolladas para el  fortalecimiento y desarrollo de capacidades técnicas de las entidades miembro de IDECA/ Total de actividades planeadas) * 100%</t>
  </si>
  <si>
    <t>Gerencia IDECA y Subgerencia de Operaciones</t>
  </si>
  <si>
    <t>Descentralizar la gestión de los datos</t>
  </si>
  <si>
    <t>Capas de información geográficas actualizadas</t>
  </si>
  <si>
    <t>(N. de capas de información geográficas actualizadas / total de capas de información geográficas programadas) * 100%</t>
  </si>
  <si>
    <t>Número de Usuarios de recursos geográficos</t>
  </si>
  <si>
    <t>(No. De usuarios de los recursos geográficos durante el periodo/ Total de usuarios planeados) * 100%</t>
  </si>
  <si>
    <t xml:space="preserve">Aumentar el interes,uso y visibilidad de los recursos geográficos </t>
  </si>
  <si>
    <t>Gerencia IDECA y Subgerencia de Operaciones
Comunicaciones UAECD</t>
  </si>
  <si>
    <t>Ejecución de proyecto I+D+i</t>
  </si>
  <si>
    <t>Desarrollar innovación a partir del uso de los datos</t>
  </si>
  <si>
    <t>Gerencia IDECA y Subgerencia de Operaciones
Universidad Distrital</t>
  </si>
  <si>
    <t>Informe de reporte del incremento de usuarios</t>
  </si>
  <si>
    <t>Un (1) taller de presentación de resultados y un (1) taller de capacitación de la temática seleccionada por AMCO</t>
  </si>
  <si>
    <t>Actividades de fortalecimiento de la IDE  regional</t>
  </si>
  <si>
    <t>Construcción de propuestas para Infraestructura de datos
espaciales regionales.</t>
  </si>
  <si>
    <t>No. De grupos de valor que participan en las actividades del plan de participación ciudadana y rendición de cuentas/ Total de grupos de valor de la UAECD</t>
  </si>
  <si>
    <t>Definir la estrategia de participación ciudadana y rendición de cuentas, ejecutar el plan y realizar seguimiento</t>
  </si>
  <si>
    <t>Puntaje obtenido en FURAG 2020/Puntaje planeado (92)*100</t>
  </si>
  <si>
    <t>Certificaciones obtenidas</t>
  </si>
  <si>
    <t>N. de certificaciones obtenidas/ Total de certificaciones planeadas</t>
  </si>
  <si>
    <t>Ejecutar el plan de auditoria de certificación</t>
  </si>
  <si>
    <t>Todas las dependencias</t>
  </si>
  <si>
    <t>Ejecutar el plan de auditorias internas de calidad</t>
  </si>
  <si>
    <t>presupuesto de inversión ejecutado/ presupuesto de inversión programado</t>
  </si>
  <si>
    <t>Oficina Asesora de Planeación y Aseguramiento de Procesos</t>
  </si>
  <si>
    <t>GCAU, COMUNICACIONES, GIC, SIE, SIFJ, OAJ, IDECA, GT, Dirección Grupo estadístico</t>
  </si>
  <si>
    <t>Certiicación obtenida</t>
  </si>
  <si>
    <t>GCAU - Comunicaciones</t>
  </si>
  <si>
    <t>Plan de mercadeo ejecutado</t>
  </si>
  <si>
    <t>Mejoras en la gestión y gobierno de TI para apoyar la estrategia y el modelo operativo de la UAECD</t>
  </si>
  <si>
    <t>Porcentaje de avance de cierre de brechas para mejorar la gestión y gobierno de TI / Porcentaje de avance programado de cierre de brechas priorizadas en el 2021 para mejorar la gestión y gobierno de TI</t>
  </si>
  <si>
    <t xml:space="preserve">Detallar y ejecutar el portafolio de proyectos del Plan Estratégico de Tecnología  (PETI) para la vigencia 2021 </t>
  </si>
  <si>
    <t>Cuatro estudios sobre dinamica urbana y/o rural</t>
  </si>
  <si>
    <t>Tres visores con informaciòn sobre la dinamica urbana disponibles en la pagina web de la UAECD</t>
  </si>
  <si>
    <t>44 bases de datos procesadas</t>
  </si>
  <si>
    <t>Productos definidos en el Plan de Seguridad y Privacidad de la información</t>
  </si>
  <si>
    <t>Productos definidos en el Plan de Continuidad del Negocio</t>
  </si>
  <si>
    <t>(No de actividades para el fortalecimiento de la arquitectura tecnológica de catastro Multipropósito ejecutadas/ No de actividades planeadas de la arquitectura tecnológica de catastro Multipropósito) *100</t>
  </si>
  <si>
    <t>Requerimientos de sistemas de información viabilizados y gestionados oportunamente</t>
  </si>
  <si>
    <t xml:space="preserve">Todas las dependencias </t>
  </si>
  <si>
    <t>Gestionar el soporte, desarrollo y mantenimiento de las funcionalidades viabilizadas de los sistemas de información de la UAECD.</t>
  </si>
  <si>
    <t>Requerimientos de sistemas de informacióm atendidos y documentados en la mesa de servicio de TI</t>
  </si>
  <si>
    <t>Gestionar la operación, mantenimiento y disponiblilidad de la Infraestructura Tecnologica</t>
  </si>
  <si>
    <t>Subbgerencia de Infraestructura Tecnológica</t>
  </si>
  <si>
    <t>Requerimientos de infraesttructura tecnológica atendidos y documentados en la mesa de servicio de TI</t>
  </si>
  <si>
    <t>Atender  el 100% de los avalúos comerciales a los cuales se les pueda realizar visita técnica o de acuerdo con la capacidad operativa.</t>
  </si>
  <si>
    <t>Subgerente de Información Económica</t>
  </si>
  <si>
    <t>Formular y ejcutar el plan de comunicaciones 2021</t>
  </si>
  <si>
    <t>Avaluos comerciiales atendidos</t>
  </si>
  <si>
    <t>Grupo Cartografía</t>
  </si>
  <si>
    <t>No. De predios nuevos incorporados/Total de predios a incorporar</t>
  </si>
  <si>
    <t>No. de metros cuadrados incorporados/Total de metros cuadrados a incorporar</t>
  </si>
  <si>
    <t>Ejecutar el cronograma de CENSO</t>
  </si>
  <si>
    <t>3.2.2 Robustecer e implementar las estrategias tecnológicas y de información de la UAECD.</t>
  </si>
  <si>
    <t>(No.de contratos o convenios suscritos/No. Contratos que se deben firmar en el año)*100</t>
  </si>
  <si>
    <t>Contratos o convenios suscritos con entidades territoriales</t>
  </si>
  <si>
    <t>2.1.2. Gestión eficiente de los procesos de formación, actualización, conservación y difusión de la información catastral con enfoque multipropósito.</t>
  </si>
  <si>
    <t>2.1. Garantizar la integralidad, interoperabilidad y difusión de la información catastral y geográfica con enfoque multipropósito</t>
  </si>
  <si>
    <t xml:space="preserve">Variacion del valor de la base catastral </t>
  </si>
  <si>
    <t>Valor de la base de datos 2022- valor de base de datos 2021/ valor base 2021*100</t>
  </si>
  <si>
    <t>Gerencia de Información Catastral - Subgerencia de Información Física y Jurídica - Subgerencia de Información Económica</t>
  </si>
  <si>
    <t>Gerencia de Tecnología, Comunicaciones, Oficina Asesora Juridica, Observatorio Técnico Catastral -  Dirección (Estadístico)</t>
  </si>
  <si>
    <t>Unificación de la nomenclatura de 
Placas materializadas</t>
  </si>
  <si>
    <t>Adoptar, ejecutar y evaluar el Plan de Bienestar e Incentivos 2021</t>
  </si>
  <si>
    <t>Adoptar, ejecutar y evaluar el Plan de Seguridad y Salud en el Trabajo 2021</t>
  </si>
  <si>
    <t>Adoptar, ejecutar y evaluar el Plan de Provisión de Empleos 2021</t>
  </si>
  <si>
    <t xml:space="preserve">Adoptar, ejecutar y evaluar el Plan Institucional de Capacitación - PIC  2021 </t>
  </si>
  <si>
    <t>Elaborar el diagnóstico y formular el Plan Estratégico de Talento Humano 2022</t>
  </si>
  <si>
    <t>Informe del Plan de Bienestar Social e Incentivos 2021</t>
  </si>
  <si>
    <t>Informe Eejecución del Plan de SST Evaluación del SGSST por parte de la ARL mìnimo al 95%</t>
  </si>
  <si>
    <t>Informe provisión de empleo e indicador de provisión</t>
  </si>
  <si>
    <t>Diagnóstico y propuesta Plan estratégico de talento Humano</t>
  </si>
  <si>
    <t>Adoptar, ejecutar y evaluar el Plan de Gestión de Rendimiento Laboral</t>
  </si>
  <si>
    <t>Reporte mensual de cumplimiento de las actividades del plan de rendimiento</t>
  </si>
  <si>
    <t>Adoptar, ejecutar y evaluar el Plan de Gestión de  la Integridad 2021, incluye la metodologia para conflicto de intereses 2021</t>
  </si>
  <si>
    <t>Elaborar el diagnóstico y formular el Plan de Gestión de Integridad 2022 incluye la metodologia para conflicto de intereses</t>
  </si>
  <si>
    <t xml:space="preserve">Generar directrices y realizar seguimiento a la publicación y divulgación proactiva de la declaración de bienes y rentas, conflictos de interés y declaración del impuesto sobre renta y complementarios. </t>
  </si>
  <si>
    <t>Informes cuatrimestrales del  Plan de Gestión de Integridad 2021</t>
  </si>
  <si>
    <t>31//12/2021</t>
  </si>
  <si>
    <t>Piezas comunicacionales, e informes de seguimiento</t>
  </si>
  <si>
    <t xml:space="preserve">3.1. Liderar la infraestructura de datos espaciales con tecnología
</t>
  </si>
  <si>
    <t>% ejecución del presupuesto de funcionamiento</t>
  </si>
  <si>
    <t>Presupuesto de funcionamiento ejecutado/ presupuesto de funcionamiento programado</t>
  </si>
  <si>
    <t>Satisfacción de la prestación de servicios administrativos</t>
  </si>
  <si>
    <t>% ejecución del presupuesto de inversión</t>
  </si>
  <si>
    <t>% ejecución de las reservas</t>
  </si>
  <si>
    <t>Valor pagado de reservas/ Valor de reservas constituidas</t>
  </si>
  <si>
    <t>Oportunidad en la gestión de tesoreria</t>
  </si>
  <si>
    <t>Propuestas de mejoramiento de la operación de los procesos diseñadas</t>
  </si>
  <si>
    <t>Número de propuestas de mejoramiento de la operación de los procesos diseñadas/Número de procesos priorizados</t>
  </si>
  <si>
    <t>Ejecutar el plan de sostenibilidad de MIPG</t>
  </si>
  <si>
    <t>Seguimiento mensual a la Planeación Estratégica.
Formulación de la planeación estratégica</t>
  </si>
  <si>
    <t>Cadena de valor diseñada</t>
  </si>
  <si>
    <t>Cargue efectuado</t>
  </si>
  <si>
    <t>(Indice obtenido en la medición 2020-2021 - Indice obtenido en la medición 2018-2019)</t>
  </si>
  <si>
    <t>(Indice de transparencia obtenido / Indice de transparencia esperado) * 100</t>
  </si>
  <si>
    <t>GCAU - GT - Comunicaciones - GIC - GGC - Gerencia de IDECA - Grupo Catastro Multipropósito - OTC</t>
  </si>
  <si>
    <t>(No.de contratos suscritos/No. Contratos que se deben firmar en el año)*100</t>
  </si>
  <si>
    <t>2 cursos o talleres para el fortalecimiento y desarrollo de capacidades técnicas de las entidades miembro de IDECA
75 capas de información geográficas</t>
  </si>
  <si>
    <t>Pla ejecutado</t>
  </si>
  <si>
    <t>% de satisfacción obtenido/ % de satisfacción año 2020 primer semestre</t>
  </si>
  <si>
    <t>Resultados Auditoría Secretaria Distrital de Ambiente</t>
  </si>
  <si>
    <t>% obtenido en auditoría 2021/%obtenido en auditoria 2020</t>
  </si>
  <si>
    <t>Gerencia der Gestión Corporativa</t>
  </si>
  <si>
    <t>(No. de pagos realizados en términos / No. pagos realizados) * 100</t>
  </si>
  <si>
    <t>% de ejecución de las actividades establecidas en los planes del PINAR a corto plazo y mediano plazo</t>
  </si>
  <si>
    <t>(% de ejecución de las actividades establecidas en los planes del PINAR a corto plazo y mediano plazo / Total de las actividades establecidas en los planes del PINAR a corto plazo y mediano plazo) * 100</t>
  </si>
  <si>
    <t>Gestión Servicios Financieros / Todas las dependencias</t>
  </si>
  <si>
    <t>Grupo avalúos comerciales</t>
  </si>
  <si>
    <t>(número de controles evaluados por la OCI/Total número de controles establecidos en el mapa de riesgos, evaluados* 100)</t>
  </si>
  <si>
    <t xml:space="preserve">Eficacia en la evaluación de los controles establecidos en el mapa de riesgos. </t>
  </si>
  <si>
    <t>Informe del Plan Institucional de Capacitación PIC  2021 - Reporte trimestral del indicador</t>
  </si>
  <si>
    <t>(Número de vacantes gestionadas en el período/# total de vacantes en el período) * 100</t>
  </si>
  <si>
    <t xml:space="preserve">Gestión en la provisión de las vacantes dentro de los tiempos establecidos </t>
  </si>
  <si>
    <t>% de disminución de reprocesos en la elaboración de las evaluaciones de desempeño</t>
  </si>
  <si>
    <t>(N. de reprocesos presentados en 2021/ N. de reprocesos presentados en 2020) * 100</t>
  </si>
  <si>
    <t>Atención radicaciones en rezago 2019 y años anteriores</t>
  </si>
  <si>
    <t>No. De trámites en rezago (2019 y vigencias anteriores) atendidas/ Total de trámites a atender (563)</t>
  </si>
  <si>
    <t xml:space="preserve">N. de placas materializadas en el periodo/ total de placas a materializar </t>
  </si>
  <si>
    <t>Ejecutar el plan para unificar y materializar la nomenclatura vial y domiciliaria de los barrios escogidos de la localidad de Ciudad Bolivar</t>
  </si>
  <si>
    <t>Interacciones generadas con los contenidos en el público de interés.</t>
  </si>
  <si>
    <t xml:space="preserve">Impacto de los contenidos publicados </t>
  </si>
  <si>
    <t>Usuarios que interactúan en el periodo / Usuarios que interactúan en el periodo (año anterior) * 100</t>
  </si>
  <si>
    <t>Usuarios alcanzados en el periodo / usuarios alcanzados en el periodo (año anterior) * 100</t>
  </si>
  <si>
    <t>% de satisfacción Plan de Bienestar Social e Incentivos</t>
  </si>
  <si>
    <t>(Número de encuestados que califican con excelente o buena las actividades realizadas/ Total de encuestas recibidas) *100</t>
  </si>
  <si>
    <t>Todas las dependencia</t>
  </si>
  <si>
    <t>Contratos suscritos con entidades en el Distrito</t>
  </si>
  <si>
    <t>Ingresos recaudados Catastro Territorial</t>
  </si>
  <si>
    <t>GCAU - GT - Comunicaciones - GIC - GGC - Gerencia de IDECA - OTC</t>
  </si>
  <si>
    <t>Propuestas elaborada</t>
  </si>
  <si>
    <t>(No de requerimientos de los sistemas de información atendidos según el tiempo acordado / No de requerimientos viabilizados de los sistemas de información) *100</t>
  </si>
  <si>
    <t>% de base de datos entregadas en ET  que contraten OTC en la GCT</t>
  </si>
  <si>
    <t>No de bases de datos de oferta del mercado inmobiliario entregadas / No de ET que contraten servicios del OTC en la GCT</t>
  </si>
  <si>
    <t>Aplicación de los procedimientos del enfoque multipropósito en el proceso de actualización y conservación en los territorios</t>
  </si>
  <si>
    <t>No de procedimientos aplicados del enfoque multipropósito en los territorios / Total de procedimientos del enfoque multipropósito</t>
  </si>
  <si>
    <t>Gestión de trámites de parte vigentes en ET</t>
  </si>
  <si>
    <t xml:space="preserve">% avance del diseño del visor del mercado inmobiliario al servicio de la ciudadanía </t>
  </si>
  <si>
    <t>(N° de actividades ejecutadas para el diseño del visor del mercado inmobiliario / N° de actividades planeadas para el diseño del visor del mercado inmobiliario)*100</t>
  </si>
  <si>
    <t>% de avance de implementación del Modelo predictivo para la valoración masiva del avaluo catastral</t>
  </si>
  <si>
    <t>(N° de fases de implementación del Modelo predictivo para la valoración masiva del avaluo catastral / Total de fases planeadas en la implementación del Modelo predictivo para la valoración masiva del avaluo catastral) * 100%</t>
  </si>
  <si>
    <t>% de avance en el montaje del visor del mercado inmobiliario al servicio de la ciudadanía</t>
  </si>
  <si>
    <t>(N° de actividades ejecutadas para el montaje  del visor del mercado inmobiliario / N° de actividades planeadas para el montaje  del visor del mercado inmobiliario)*100</t>
  </si>
  <si>
    <t>(No. De actividades desarrolladas/Total de actividades planeadas) * 100%</t>
  </si>
  <si>
    <t>Ejecutar un (1) taller de presentación de resultados y un (1) taller de capacitación de la temática seleccionada por AMCO</t>
  </si>
  <si>
    <t>% de modelos y metodologías de gestión innovadoras en la gestión y operación catastral estructurados</t>
  </si>
  <si>
    <t xml:space="preserve">Cantidad de fases del modelo y metodologías de gestión innovadoras en la gestión y operación catastral estructuradas / Total de fases del modelo y metodologías </t>
  </si>
  <si>
    <t xml:space="preserve">Estructurar las fases del modelo y metodologías de gestión innovadoras en la gestión y operación catastral </t>
  </si>
  <si>
    <t xml:space="preserve">Realizar el plan de trabajo de las fases del modelo y metodologías de gestión innovadoras en la gestión y operación catastral </t>
  </si>
  <si>
    <t>GCT - OAJ</t>
  </si>
  <si>
    <t>Nivel de alistamiento del recursos físicos en la GCT</t>
  </si>
  <si>
    <t>(Numero de proyectos de la GCT con recursos físicos disponibles / Total proyectos de la GCT contratados) * 100</t>
  </si>
  <si>
    <t>Gerencia corporativa</t>
  </si>
  <si>
    <t>Alistamiento del personal requerido en la GCT</t>
  </si>
  <si>
    <t>Total personal contratado, capacitado y dotado por proyecto de GCT / Total personal requerido por proyecto de GCT</t>
  </si>
  <si>
    <t>(Numero de proyectos de la GCT con alistamiento tecnológico / Total proyectos de la GCT contratados) * 100</t>
  </si>
  <si>
    <t>Contratar el personal requerido para los proyectos de GCT</t>
  </si>
  <si>
    <t>Capacitar el personal requerido para los proyectos de GCT</t>
  </si>
  <si>
    <t>Dotar al personal requerido para los proyectos de GCT</t>
  </si>
  <si>
    <t>% de satisfacción del plan de trabajo de Seguridad y Salud en el Trabajo</t>
  </si>
  <si>
    <t>(Número de servidores encuestados que califican con excelente o buena las actividades realizadas/ Total de encuestas recibidas) *100</t>
  </si>
  <si>
    <t>% de satisfacción del Plan Institucional de Capacitación - PIC -</t>
  </si>
  <si>
    <t>Tasa de participación por dependencias en los Planes de Bienestar, Capacitación y SST</t>
  </si>
  <si>
    <t>Promedio de:
(Sumatoria del número de participantes de la dependencia en las actividades programadas/ Sumatoria del total de invitados de la dependencia  a las actividades programadas)</t>
  </si>
  <si>
    <t>% de satisfacción de Plan de Gestión de Integridad</t>
  </si>
  <si>
    <t>Tasa de participación por dependencias en el Plan de Gestión de Integridad</t>
  </si>
  <si>
    <t>Nivel de conocimiento del manejo de conflictos de interes</t>
  </si>
  <si>
    <t>(Número de servidores públicos que conocen el manejo de los conflictos de interés /Número de servidores que responden la encuesta realizada) * 100</t>
  </si>
  <si>
    <t>% avance del documento de caracterización por territorio</t>
  </si>
  <si>
    <t>No de documentos de caracterización elaborados / Territorios que contraten GCT</t>
  </si>
  <si>
    <t>GCAU - Comunicaciones - CM</t>
  </si>
  <si>
    <t>Plan de Intervención de Participación por Territorio Elaborado</t>
  </si>
  <si>
    <t>No de PIPT elaborados / No de Territorios que contraten GCT</t>
  </si>
  <si>
    <t>% ejecución de estrategias de sensibilización previo y durante el proceso de GCT por territorio</t>
  </si>
  <si>
    <t>Acciones ejecutadas del Plan de Intervención / Total de acciones del Plan de Intervención</t>
  </si>
  <si>
    <t>% de socialización de resultados por territorio</t>
  </si>
  <si>
    <t xml:space="preserve">Actores socializados / Actores objetivo </t>
  </si>
  <si>
    <t>% de aplicación de los metodos indirectos, declarativos y colaborativos en los territorios</t>
  </si>
  <si>
    <t>Sumatoria No de procedimientos aplicados  indirectos, declarativos y colaborativos en los territorios / Sumatoria Total de los metodos del enfoque multipropósito</t>
  </si>
  <si>
    <t>Asesor CM Territorial</t>
  </si>
  <si>
    <t>Ejecutar el cronograma de entidad territorial 3</t>
  </si>
  <si>
    <t>Sumatoria de Tramites resueltos por ET / Sumatoria total solicitudes de tramites de parte recibidas en ET</t>
  </si>
  <si>
    <t>Ejecutar el cronograma de entidad territorial 4</t>
  </si>
  <si>
    <t>Gestión de trámites de parte rezagados en ET tanto en conservacion como en actualizacion</t>
  </si>
  <si>
    <t>Sumatoria Tramites rezagados resueltos en ET / Sumatoria Total de tramites de parte rezagados en ET</t>
  </si>
  <si>
    <t>Ejecutar el cronograma de entidad territorial 5</t>
  </si>
  <si>
    <t>Predios nuevos incorporados en la base de datos en ET que contraten tanto en conservacion como en actualizacion</t>
  </si>
  <si>
    <t>Sumatoria No. de predios nuevos incorporados en ET / Sumatoria Total de predios a incorporar en ET</t>
  </si>
  <si>
    <t>Ejecutar el cronograma de entidad territorial N</t>
  </si>
  <si>
    <t>Área nueva incorporada a la base de datos de ET que contraten tanto en conservacion como en actualizacion</t>
  </si>
  <si>
    <t>Sumatoria No. de metros cuadrados incorporados en ET / Sumatoria Total de metros cuadrados a incorporar a la base de datos de ET que contraten</t>
  </si>
  <si>
    <t>Variacion del valor de la base catastral en ET que contraten tanto en conservacion como en actualizacion</t>
  </si>
  <si>
    <t>Sumatoria (Valor de la base de datos 2022- valor de base de datos 2021) / Sumatoria valor base 2021 en ET que contraten) *100</t>
  </si>
  <si>
    <t>Modelo predictivo para la valoración masiva del avaluo catastral diseñado</t>
  </si>
  <si>
    <t>Modelo predictivo diseñado para la valoración masiva del avaluo catastral / Modelo predictivo programado para la valoración masiva del avaluo catastral</t>
  </si>
  <si>
    <t>Diseñar un Modelo predictivo para la valoración masiva del avaluo catastral</t>
  </si>
  <si>
    <t>IDECA, OTC, GIC y GT</t>
  </si>
  <si>
    <t>IDECA, OTC, GIC, GT y Estadística</t>
  </si>
  <si>
    <t xml:space="preserve">IDECA, OTC, GIC, GT y Estadística </t>
  </si>
  <si>
    <t>Ejecutar el plan de Fortalecimiento de la arquitectura tecnológica de Catastro Multipropósito para los territorios</t>
  </si>
  <si>
    <t xml:space="preserve">Productos definido del plan de Fortalecimiento de la arquitectura tecnológica de Catastro Mulipropósito </t>
  </si>
  <si>
    <t>Acciones ejecutadas del plan de comunicaciones en territorios / total de acciones del plan de comunicaciones en territorios</t>
  </si>
  <si>
    <t>Número de conceptos emitidos / número de conceptos solicitados</t>
  </si>
  <si>
    <t xml:space="preserve">Total del procesos judiciales atendidos por la OAJ / Cantidad de procesos judiciales que involucran a la UAECD </t>
  </si>
  <si>
    <t>Contratos suscritos</t>
  </si>
  <si>
    <t>Caracterización realizada</t>
  </si>
  <si>
    <t>Implementar de un modelo predictivo para valoración masiva del avaluo catastral</t>
  </si>
  <si>
    <t>Modelo predictivo aprobado</t>
  </si>
  <si>
    <t>Visor dispuesto</t>
  </si>
  <si>
    <t>Disponer el visor del mercado inmobiliario al servicio de la ciudadanía</t>
  </si>
  <si>
    <t>Ejecutar del plan de mejora de la operación de los procesos</t>
  </si>
  <si>
    <t>Formular y hacer Seguimiento a la Planeación Estratégica Institucional</t>
  </si>
  <si>
    <t>Realizar diagnóstico y diseño de la nueva cadena de valor</t>
  </si>
  <si>
    <t>Ejecutar del plan de mercadeo</t>
  </si>
  <si>
    <t>Ejecutar actividades de fortalecimiento de la gestion de mercadeo</t>
  </si>
  <si>
    <t>Hacer seguimiento de contratos con entidades territoriales</t>
  </si>
  <si>
    <t>Suscribir contratos de gestion catastral territorial</t>
  </si>
  <si>
    <t>Actividades ejecutadas</t>
  </si>
  <si>
    <t>Ejecutar del Plan Institucional de Gestión Ambiental</t>
  </si>
  <si>
    <t>Hacer seguimiento al Plan de Adquisiciones 2021</t>
  </si>
  <si>
    <t>Hacer seguimiento a la ejecutación de los proyectos de inversion</t>
  </si>
  <si>
    <t>Realizar diagnóstico de recursos fisicos por proyecto de GCT</t>
  </si>
  <si>
    <t>Preparar insumos para los métodos de recolección de información definidos (directos, indirectos, declarativos y/o colaborativos)</t>
  </si>
  <si>
    <t>Gestionar el transporte en campo</t>
  </si>
  <si>
    <t>Pagar de Servicios públicos</t>
  </si>
  <si>
    <t>Dotar y adecuar Oficinas completamente</t>
  </si>
  <si>
    <t>dotadas y adecuadas completamente</t>
  </si>
  <si>
    <t>Diseñar y ejecutarel Plan de Intervención de Participación en el Territorio - PIPT</t>
  </si>
  <si>
    <t>Plan de Intervención de Participación en el Territorio - PIPT ejecutado</t>
  </si>
  <si>
    <t>Modelo predictivo diseñado</t>
  </si>
  <si>
    <t>Actualizar el Plan Estratégico de Tecnología  (PETI) para la vigencia 2022 a 2024 a partir de la brechas pendientes por cerrar</t>
  </si>
  <si>
    <t>PETI actualizado</t>
  </si>
  <si>
    <t>Actas de Comité Internos de calidad realizados por proces.</t>
  </si>
  <si>
    <t>Informes de auditoria interna realizados</t>
  </si>
  <si>
    <t>Modelo diseñado</t>
  </si>
  <si>
    <t>Modelo Implementado</t>
  </si>
  <si>
    <t>Plan de comunicaciones territorial ejecutado</t>
  </si>
  <si>
    <t xml:space="preserve">Realizar Caracterización político-institucional y socio-cultural del territorio </t>
  </si>
  <si>
    <t xml:space="preserve">Diseñar y ejecutar el plan de comunicaciones territorial </t>
  </si>
  <si>
    <t>Diseñar un visor del mercado inmobiliario al servicio de la ciudadanía</t>
  </si>
  <si>
    <t>Elaborar propuestas de prestación de servicio de GCT</t>
  </si>
  <si>
    <t>Productos definidos en los proyectos del PETI 2021.</t>
  </si>
  <si>
    <t>Requerimientos de infraestructura tecnológica gestionados oportunamente</t>
  </si>
  <si>
    <t>(No de requerimientos de la infraestructura tecnológica atendidos según el tiempo acordado / No de requerimientos de infraestructura tecnológica) *100</t>
  </si>
  <si>
    <t xml:space="preserve"> Fortalecer la arquitectura tecnológica de Catastro Mulipropósito para los territorios</t>
  </si>
  <si>
    <t xml:space="preserve">(Nro de riesgos de seguridad digital totales - Nro de riesgos de seguridad digital  materializados en el periodo ) / Nro  de riesgos totales de seguridad digital de la Unidad) </t>
  </si>
  <si>
    <t>Nivel de disponibilidad de la Infraestructura Tecnológica</t>
  </si>
  <si>
    <t>(Nro de horas con disponibilidad de la infraestructura tecnológica / Nro de horas de disponibilidad ofrecidas de la Infraestructura Tecnológica ) * 100</t>
  </si>
  <si>
    <t>Ejecutar el Plan de seguridad y privacidad de la Información</t>
  </si>
  <si>
    <t>Ejecutar el plan de continuidad del negocio</t>
  </si>
  <si>
    <t>Implementar el plan de puesta en operación GO Catastral para cada territorio de acuerdo con lo definido en el anexo técnico</t>
  </si>
  <si>
    <t>GT-Equipo Multiproposito-GIC</t>
  </si>
  <si>
    <t>Nivel de alistamiento Tecnológico en cada Proyecto de la GCT</t>
  </si>
  <si>
    <t>1.1.1.1</t>
  </si>
  <si>
    <t>1.1.1.2</t>
  </si>
  <si>
    <t>1.1.1.3</t>
  </si>
  <si>
    <t>1.1.1.4</t>
  </si>
  <si>
    <t>1.1.1.5</t>
  </si>
  <si>
    <t>1.1.2.1</t>
  </si>
  <si>
    <t>1.1.3.1</t>
  </si>
  <si>
    <t>1.1.3.2</t>
  </si>
  <si>
    <t>1.1.3.3</t>
  </si>
  <si>
    <t>1.1.3.4</t>
  </si>
  <si>
    <t>1.1.3.5</t>
  </si>
  <si>
    <t>1.1.3.6</t>
  </si>
  <si>
    <t>1.1.3.7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</si>
  <si>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</si>
  <si>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</si>
  <si>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</si>
  <si>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</si>
  <si>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</si>
  <si>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</si>
  <si>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</si>
  <si>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</si>
  <si>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1.2.2.5</t>
  </si>
  <si>
    <t>1.2.2.6</t>
  </si>
  <si>
    <t>1.2.2.7</t>
  </si>
  <si>
    <t>2.1.1.1</t>
  </si>
  <si>
    <t>2.1.1.2</t>
  </si>
  <si>
    <t>2.1.1.3</t>
  </si>
  <si>
    <t>2.1.1.4</t>
  </si>
  <si>
    <t>2.1.1.5</t>
  </si>
  <si>
    <t>2.1.1.6</t>
  </si>
  <si>
    <t>2.1.1.7</t>
  </si>
  <si>
    <t>2.1.2.1</t>
  </si>
  <si>
    <t>2.1.2.2</t>
  </si>
  <si>
    <t>2.1.2.3</t>
  </si>
  <si>
    <t>2.1.2.4</t>
  </si>
  <si>
    <t>2.1.2.5</t>
  </si>
  <si>
    <t>2.1.2.6</t>
  </si>
  <si>
    <t>2.2.1.1</t>
  </si>
  <si>
    <t>2.2.1.2</t>
  </si>
  <si>
    <t>2.2.2.1</t>
  </si>
  <si>
    <t>2.2.2.2</t>
  </si>
  <si>
    <t>3.1.1.1</t>
  </si>
  <si>
    <t>3.1.1.3</t>
  </si>
  <si>
    <t>3.1.1.4</t>
  </si>
  <si>
    <t>3.1.1.5</t>
  </si>
  <si>
    <t>3.1.2.1</t>
  </si>
  <si>
    <t>3.1.2.2</t>
  </si>
  <si>
    <t>3.2.1.1</t>
  </si>
  <si>
    <t>3.2.1.2</t>
  </si>
  <si>
    <t>3.2.2.1</t>
  </si>
  <si>
    <t>3.2.2.2</t>
  </si>
  <si>
    <t>3.2.2.3</t>
  </si>
  <si>
    <t>3.2.2.4</t>
  </si>
  <si>
    <t>4.1.1.1</t>
  </si>
  <si>
    <t>4.1.1.2</t>
  </si>
  <si>
    <t>4.1.1.3</t>
  </si>
  <si>
    <t>4.1.1.4</t>
  </si>
  <si>
    <t>4.1.1.5</t>
  </si>
  <si>
    <t>4.1.1.6</t>
  </si>
  <si>
    <t>4.1.1.7</t>
  </si>
  <si>
    <t>4.1.1.8</t>
  </si>
  <si>
    <t>4.1.1.9</t>
  </si>
  <si>
    <t>4.1.1.10</t>
  </si>
  <si>
    <t>4.1.1.11</t>
  </si>
  <si>
    <t>4.1.1.12</t>
  </si>
  <si>
    <t>4.1.2.1</t>
  </si>
  <si>
    <t>4.1.2.2</t>
  </si>
  <si>
    <t>4.2.1.1</t>
  </si>
  <si>
    <t>4.2.1.2</t>
  </si>
  <si>
    <t>4.2.2.1</t>
  </si>
  <si>
    <t>4.2.2.2</t>
  </si>
  <si>
    <t>4.2.2.3</t>
  </si>
  <si>
    <t>4.2.2.4</t>
  </si>
  <si>
    <t>4.2.2.5</t>
  </si>
  <si>
    <t>4.2.2.6</t>
  </si>
  <si>
    <t>4.3.1.1</t>
  </si>
  <si>
    <t>4.3.1.2</t>
  </si>
  <si>
    <t>4.3.1.3</t>
  </si>
  <si>
    <t>4.3.1.4</t>
  </si>
  <si>
    <t>4.3.1.5</t>
  </si>
  <si>
    <t>4.3.1.6</t>
  </si>
  <si>
    <t>4.3.1.7</t>
  </si>
  <si>
    <t>4.3.1.8</t>
  </si>
  <si>
    <t>4.3.2.1</t>
  </si>
  <si>
    <t>4.3.2.2</t>
  </si>
  <si>
    <t>4.3.2.3</t>
  </si>
  <si>
    <t>4.3.2.4</t>
  </si>
  <si>
    <t>4.3.2.5</t>
  </si>
  <si>
    <t>4.3.2.6</t>
  </si>
  <si>
    <t>4.3.2.7</t>
  </si>
  <si>
    <t>4.3.2.8</t>
  </si>
  <si>
    <t>4.3.2.9</t>
  </si>
  <si>
    <t>Incrementar el No. de Participantes en ejercicios del plan de participación ciudadana y rendición de cuentas en 10% con respecto a la vigencia anterior (3283)</t>
  </si>
  <si>
    <t>(No. de participantes en ejercicios del plan de participación ciudadana y rendición de cuentas - No. de participantes en la vigencia anterior.)/ No. de participantes en la vigencia anterior. * 100</t>
  </si>
  <si>
    <t xml:space="preserve">Ejecutar el plan de atención de choque </t>
  </si>
  <si>
    <t>Datos abiertos publicados en la plataforma de Datos Abiertos</t>
  </si>
  <si>
    <t>(N° de datos abiertos nuevos y actualizados publicados / N° de datos abiertos nuevos y actualizados publicados programados)* 100%</t>
  </si>
  <si>
    <t>Talleres de sensibilización Directiva 005/2020 Gobierno Abierto</t>
  </si>
  <si>
    <t>(N° Talleres de sensibilización Directiva 005/2020 Gobierno Abierto ejecutados / N° Talleres de sensibilización Directiva 005/2020 Gobierno Abierto programados)* 100%</t>
  </si>
  <si>
    <t>Datos abiertos nuevos y actualizados publicados en la plataforma de datos abiertos</t>
  </si>
  <si>
    <t>Gerencia y Subgerencia de Operaciones</t>
  </si>
  <si>
    <t>1.2.1.5</t>
  </si>
  <si>
    <t>Datos abiertos publicados (URL) en la plataforma de datos abiertos</t>
  </si>
  <si>
    <t>Informe de talleres de sensibilización Directiva 005/2020</t>
  </si>
  <si>
    <t>Participación de los grupos de valor (20%)</t>
  </si>
  <si>
    <t>Obtener 93 puntos en el Indice de desarrollo Institucional (92)</t>
  </si>
  <si>
    <t>Cumplimiento Indice de Transparencia de la Procuraduría (100%)</t>
  </si>
  <si>
    <t>Disposición de información a través de 2 visores</t>
  </si>
  <si>
    <t>OTC, Estadística</t>
  </si>
  <si>
    <t>Indice de transparencia de la Corporación Transparencia por Colombia (línea base 76,2)</t>
  </si>
  <si>
    <t>% Avance de ejecución del plan de comunicaciones en territorios</t>
  </si>
  <si>
    <t>2. Garantizar la integralidad, interoperabilidad y difusión de la información catastral y geográfica con enfoque multipropósito en el marco de una ciudad-región inteligente como gestor y operador catastral en el territorio nacional.</t>
  </si>
  <si>
    <t>4.2. Garantizar la generación de ingresos de la UAECD.</t>
  </si>
  <si>
    <t>4.1. Robustecer modelos, metodologías y sistemas de gestión con innovación y calidad.</t>
  </si>
  <si>
    <t>Posicionamiento de marca GO Catastral</t>
  </si>
  <si>
    <t>Sumatoria Nivel de alcance obtenido de los contenidos desarrollados / Alcande proyectado de los contenidos desarrollados para cada entidad territorial</t>
  </si>
  <si>
    <t>Incrementar el 10%</t>
  </si>
  <si>
    <t>Procesos de contratación  radicados con cumplimiento de requisitos</t>
  </si>
  <si>
    <t>Solicitudes radicadas con cumplimiento de requisitos en el mes / Solicitudes de trámites contractuales radicados en el mes</t>
  </si>
  <si>
    <t xml:space="preserve">OAJ /Todas las dependencias </t>
  </si>
  <si>
    <t xml:space="preserve">Oportunidad de los procesos de contratación </t>
  </si>
  <si>
    <t xml:space="preserve">Total  de procesos tramitados con oportunidad en el mes /Solicitudes radicadas con cumplimiento de requisitos en el mes.
</t>
  </si>
  <si>
    <t xml:space="preserve">Oportunidad en el tramite de apelaciones </t>
  </si>
  <si>
    <t>Apelaciones atendidas con oportunidad / Total de apelaciones radicadas en debida forma
Pendiente establecer linea base</t>
  </si>
  <si>
    <t xml:space="preserve">OAJ / Gerencia de Información Catastral </t>
  </si>
  <si>
    <t xml:space="preserve">Eficacia de la gestión normativa </t>
  </si>
  <si>
    <t xml:space="preserve">Eficacia de la gestión y defensa judicial </t>
  </si>
  <si>
    <t xml:space="preserve">Realizar  la gestión contractual institucional (precontractutal, contractual y poscontractual) conforme los procedimientos 
</t>
  </si>
  <si>
    <t xml:space="preserve">Realizar  la gestión judicial  institucional conforme los procedimientos 
</t>
  </si>
  <si>
    <t>Actuaciones administrativas
Procesos judiciales</t>
  </si>
  <si>
    <t>% de ejecución para la implementación en ambiente de pruebas del modelo LADM, para Bogotá</t>
  </si>
  <si>
    <t>GIC, GCAU, OTC, IDECA, GT</t>
  </si>
  <si>
    <t>Nivel de no materialización de riesgos de seguridad digital</t>
  </si>
  <si>
    <t>Estrategia para la participación con la agencia de analitica</t>
  </si>
  <si>
    <t>No. De estrategias diseñadas y aprobadas/ Estrategia presentada</t>
  </si>
  <si>
    <t>3.1.1.6</t>
  </si>
  <si>
    <t>Ejecución de proyectos de analitica</t>
  </si>
  <si>
    <t>(No. De proyectos de análitica de datos ejecutados/ Total de proyectos planeados (2)) *100%</t>
  </si>
  <si>
    <t>2 propuestas tipo para el diseño y/o  construcción de una infraestructura de datos espaciales en el marco de Catastro multipropósito</t>
  </si>
  <si>
    <t>Construir 2 propuestas tipo para el diseño y/o  construcción de una infraestructura de datos espaciales en el marco de Catastro multipropósito</t>
  </si>
  <si>
    <t>(No. de propuestas construidas/ Total de propuestas planeadas(2)) * 100%</t>
  </si>
  <si>
    <t>Proyecto de I+D+i
Documento  estrategia de particiáció con la agencia de analitica
Proyecto de análitica de datos ejcutados</t>
  </si>
  <si>
    <t>4.3.1.9</t>
  </si>
  <si>
    <r>
      <t>(N. de proyectos de I+D+i ejecutados/ N. de proyectos planeados (</t>
    </r>
    <r>
      <rPr>
        <sz val="11"/>
        <rFont val="Calibri"/>
        <family val="2"/>
      </rPr>
      <t xml:space="preserve">1))*100
</t>
    </r>
  </si>
  <si>
    <t>PLAN DE ACCION INSTITUCIONAL 2021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</si>
</sst>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.00\ _P_t_s_-;\-* #,##0.00\ _P_t_s_-;_-* &quot;-&quot;??\ _P_t_s_-;_-@_-"/>
    <numFmt numFmtId="173" formatCode="dd/mm/yyyy;@"/>
    <numFmt numFmtId="174" formatCode="0.000"/>
    <numFmt numFmtId="175" formatCode="0.00000"/>
    <numFmt numFmtId="176" formatCode="0.0000"/>
    <numFmt numFmtId="177" formatCode="0.0"/>
    <numFmt numFmtId="178" formatCode="0.0000000"/>
    <numFmt numFmtId="179" formatCode="_(* #,##0.000_);_(* \(#,##0.000\);_(* &quot;-&quot;??_);_(@_)"/>
    <numFmt numFmtId="180" formatCode="_(* #,##0.0000_);_(* \(#,##0.0000\);_(* &quot;-&quot;??_);_(@_)"/>
    <numFmt numFmtId="181" formatCode="_(* #,##0.0_);_(* \(#,##0.0\);_(* &quot;-&quot;??_);_(@_)"/>
    <numFmt numFmtId="182" formatCode="[$-240A]dddd\,\ dd&quot; de &quot;mmmm&quot; de &quot;yyyy"/>
    <numFmt numFmtId="183" formatCode="[$-240A]hh:mm:ss\ AM/PM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_(* #,##0_);_(* \(#,##0\);_(* &quot;-&quot;??_);_(@_)"/>
    <numFmt numFmtId="189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8"/>
      <name val="Arial Narrow"/>
      <family val="2"/>
    </font>
    <font>
      <b/>
      <sz val="11"/>
      <name val="Calibri"/>
      <family val="2"/>
    </font>
    <font>
      <b/>
      <sz val="2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0"/>
      <color theme="0"/>
      <name val="Arial Narrow"/>
      <family val="2"/>
    </font>
    <font>
      <sz val="10"/>
      <color rgb="FF000000"/>
      <name val="Arial Narrow"/>
      <family val="2"/>
    </font>
    <font>
      <sz val="8"/>
      <color rgb="FF000000"/>
      <name val="Arial Narrow"/>
      <family val="2"/>
    </font>
    <font>
      <b/>
      <sz val="12"/>
      <color theme="0"/>
      <name val="Arial Narrow"/>
      <family val="2"/>
    </font>
    <font>
      <sz val="12"/>
      <color rgb="FF000000"/>
      <name val="Arial Narrow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0" fontId="0" fillId="0" borderId="0" xfId="0" applyFont="1" applyAlignment="1">
      <alignment/>
    </xf>
    <xf numFmtId="0" fontId="49" fillId="33" borderId="10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horizontal="center" vertical="center"/>
    </xf>
    <xf numFmtId="0" fontId="50" fillId="34" borderId="11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vertical="center"/>
    </xf>
    <xf numFmtId="0" fontId="50" fillId="35" borderId="11" xfId="0" applyFont="1" applyFill="1" applyBorder="1" applyAlignment="1">
      <alignment vertical="center" wrapText="1"/>
    </xf>
    <xf numFmtId="0" fontId="51" fillId="14" borderId="11" xfId="0" applyFont="1" applyFill="1" applyBorder="1" applyAlignment="1">
      <alignment vertical="center"/>
    </xf>
    <xf numFmtId="0" fontId="51" fillId="14" borderId="11" xfId="0" applyFont="1" applyFill="1" applyBorder="1" applyAlignment="1">
      <alignment vertical="center" wrapText="1"/>
    </xf>
    <xf numFmtId="0" fontId="51" fillId="8" borderId="11" xfId="0" applyFont="1" applyFill="1" applyBorder="1" applyAlignment="1">
      <alignment vertical="center"/>
    </xf>
    <xf numFmtId="0" fontId="51" fillId="8" borderId="11" xfId="0" applyFont="1" applyFill="1" applyBorder="1" applyAlignment="1">
      <alignment vertical="center" wrapText="1"/>
    </xf>
    <xf numFmtId="0" fontId="51" fillId="2" borderId="11" xfId="0" applyFont="1" applyFill="1" applyBorder="1" applyAlignment="1">
      <alignment vertical="center" wrapText="1"/>
    </xf>
    <xf numFmtId="0" fontId="51" fillId="2" borderId="11" xfId="0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49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48" fillId="0" borderId="0" xfId="0" applyFont="1" applyAlignment="1">
      <alignment/>
    </xf>
    <xf numFmtId="0" fontId="0" fillId="0" borderId="10" xfId="0" applyBorder="1" applyAlignment="1">
      <alignment wrapText="1"/>
    </xf>
    <xf numFmtId="10" fontId="0" fillId="0" borderId="10" xfId="0" applyNumberFormat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 vertical="center" wrapText="1"/>
    </xf>
    <xf numFmtId="10" fontId="32" fillId="37" borderId="10" xfId="0" applyNumberFormat="1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vertical="center" wrapText="1"/>
    </xf>
    <xf numFmtId="10" fontId="32" fillId="35" borderId="10" xfId="0" applyNumberFormat="1" applyFont="1" applyFill="1" applyBorder="1" applyAlignment="1">
      <alignment horizontal="center" vertical="center"/>
    </xf>
    <xf numFmtId="10" fontId="32" fillId="37" borderId="10" xfId="0" applyNumberFormat="1" applyFont="1" applyFill="1" applyBorder="1" applyAlignment="1">
      <alignment horizontal="center" vertical="center" wrapText="1"/>
    </xf>
    <xf numFmtId="0" fontId="32" fillId="37" borderId="10" xfId="0" applyFont="1" applyFill="1" applyBorder="1" applyAlignment="1">
      <alignment/>
    </xf>
    <xf numFmtId="0" fontId="49" fillId="14" borderId="10" xfId="0" applyFont="1" applyFill="1" applyBorder="1" applyAlignment="1">
      <alignment vertical="center" wrapText="1"/>
    </xf>
    <xf numFmtId="10" fontId="49" fillId="14" borderId="10" xfId="0" applyNumberFormat="1" applyFont="1" applyFill="1" applyBorder="1" applyAlignment="1">
      <alignment horizontal="center" vertical="center" wrapText="1"/>
    </xf>
    <xf numFmtId="0" fontId="0" fillId="14" borderId="10" xfId="0" applyFill="1" applyBorder="1" applyAlignment="1">
      <alignment/>
    </xf>
    <xf numFmtId="10" fontId="0" fillId="14" borderId="10" xfId="0" applyNumberFormat="1" applyFill="1" applyBorder="1" applyAlignment="1">
      <alignment horizontal="center" vertical="center"/>
    </xf>
    <xf numFmtId="0" fontId="49" fillId="19" borderId="10" xfId="0" applyFont="1" applyFill="1" applyBorder="1" applyAlignment="1">
      <alignment vertical="center" wrapText="1"/>
    </xf>
    <xf numFmtId="10" fontId="49" fillId="19" borderId="10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10" fontId="53" fillId="36" borderId="11" xfId="65" applyNumberFormat="1" applyFont="1" applyFill="1" applyBorder="1" applyAlignment="1">
      <alignment horizontal="center" vertical="center" wrapText="1"/>
    </xf>
    <xf numFmtId="0" fontId="54" fillId="8" borderId="11" xfId="0" applyFont="1" applyFill="1" applyBorder="1" applyAlignment="1">
      <alignment vertical="center" wrapText="1"/>
    </xf>
    <xf numFmtId="10" fontId="54" fillId="8" borderId="11" xfId="65" applyNumberFormat="1" applyFont="1" applyFill="1" applyBorder="1" applyAlignment="1">
      <alignment horizontal="center" vertical="center" wrapText="1"/>
    </xf>
    <xf numFmtId="10" fontId="48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0" fontId="7" fillId="0" borderId="0" xfId="0" applyFont="1" applyAlignment="1">
      <alignment horizontal="center" vertical="center" wrapText="1"/>
    </xf>
    <xf numFmtId="2" fontId="7" fillId="0" borderId="10" xfId="49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7" fillId="0" borderId="10" xfId="65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3" fontId="7" fillId="0" borderId="10" xfId="49" applyNumberFormat="1" applyFont="1" applyFill="1" applyBorder="1" applyAlignment="1">
      <alignment horizontal="center" vertical="center" wrapText="1"/>
    </xf>
    <xf numFmtId="14" fontId="7" fillId="0" borderId="10" xfId="49" applyNumberFormat="1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43" fontId="7" fillId="0" borderId="10" xfId="0" applyNumberFormat="1" applyFont="1" applyFill="1" applyBorder="1" applyAlignment="1">
      <alignment horizontal="center" vertical="center" wrapText="1"/>
    </xf>
    <xf numFmtId="9" fontId="7" fillId="0" borderId="10" xfId="65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0" xfId="6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 readingOrder="1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9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43" fontId="7" fillId="0" borderId="10" xfId="49" applyNumberFormat="1" applyFont="1" applyFill="1" applyBorder="1" applyAlignment="1">
      <alignment horizontal="center" vertical="center" wrapText="1"/>
    </xf>
    <xf numFmtId="14" fontId="7" fillId="0" borderId="10" xfId="49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14" borderId="17" xfId="60" applyFont="1" applyFill="1" applyBorder="1" applyAlignment="1" applyProtection="1">
      <alignment horizontal="center" vertical="center" wrapText="1"/>
      <protection locked="0"/>
    </xf>
    <xf numFmtId="0" fontId="30" fillId="14" borderId="18" xfId="60" applyFont="1" applyFill="1" applyBorder="1" applyAlignment="1" applyProtection="1">
      <alignment horizontal="center" vertical="center" wrapText="1"/>
      <protection locked="0"/>
    </xf>
    <xf numFmtId="0" fontId="30" fillId="14" borderId="19" xfId="60" applyFont="1" applyFill="1" applyBorder="1" applyAlignment="1" applyProtection="1">
      <alignment horizontal="center" vertical="center" wrapText="1"/>
      <protection locked="0"/>
    </xf>
    <xf numFmtId="0" fontId="30" fillId="14" borderId="0" xfId="60" applyFont="1" applyFill="1" applyBorder="1" applyAlignment="1" applyProtection="1">
      <alignment horizontal="center" vertical="center" wrapText="1"/>
      <protection locked="0"/>
    </xf>
    <xf numFmtId="0" fontId="30" fillId="14" borderId="13" xfId="60" applyFont="1" applyFill="1" applyBorder="1" applyAlignment="1" applyProtection="1">
      <alignment horizontal="center" vertical="center" wrapText="1"/>
      <protection locked="0"/>
    </xf>
    <xf numFmtId="0" fontId="30" fillId="14" borderId="20" xfId="60" applyFont="1" applyFill="1" applyBorder="1" applyAlignment="1" applyProtection="1">
      <alignment horizontal="center" vertical="center" wrapText="1"/>
      <protection locked="0"/>
    </xf>
    <xf numFmtId="14" fontId="30" fillId="14" borderId="17" xfId="60" applyNumberFormat="1" applyFont="1" applyFill="1" applyBorder="1" applyAlignment="1" applyProtection="1">
      <alignment horizontal="center" vertical="center" wrapText="1"/>
      <protection locked="0"/>
    </xf>
    <xf numFmtId="14" fontId="30" fillId="14" borderId="18" xfId="60" applyNumberFormat="1" applyFont="1" applyFill="1" applyBorder="1" applyAlignment="1" applyProtection="1">
      <alignment horizontal="center" vertical="center" wrapText="1"/>
      <protection locked="0"/>
    </xf>
    <xf numFmtId="0" fontId="30" fillId="14" borderId="12" xfId="60" applyFont="1" applyFill="1" applyBorder="1" applyAlignment="1" applyProtection="1">
      <alignment horizontal="center" vertical="center" wrapText="1"/>
      <protection locked="0"/>
    </xf>
    <xf numFmtId="0" fontId="30" fillId="14" borderId="21" xfId="60" applyFont="1" applyFill="1" applyBorder="1" applyAlignment="1" applyProtection="1">
      <alignment horizontal="center" vertical="center" wrapText="1"/>
      <protection locked="0"/>
    </xf>
    <xf numFmtId="43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 readingOrder="1"/>
      <protection/>
    </xf>
    <xf numFmtId="9" fontId="7" fillId="0" borderId="10" xfId="65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3" fontId="7" fillId="0" borderId="10" xfId="49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9" fontId="7" fillId="0" borderId="10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31" fillId="14" borderId="22" xfId="0" applyFont="1" applyFill="1" applyBorder="1" applyAlignment="1">
      <alignment horizontal="center" vertical="center" wrapText="1"/>
    </xf>
    <xf numFmtId="0" fontId="31" fillId="14" borderId="23" xfId="0" applyFont="1" applyFill="1" applyBorder="1" applyAlignment="1">
      <alignment horizontal="center" vertical="center" wrapText="1"/>
    </xf>
    <xf numFmtId="0" fontId="31" fillId="14" borderId="24" xfId="0" applyFont="1" applyFill="1" applyBorder="1" applyAlignment="1">
      <alignment horizontal="center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3" xfId="53"/>
    <cellStyle name="Millares 4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4" xfId="61"/>
    <cellStyle name="Normal 5" xfId="62"/>
    <cellStyle name="Normal 7" xfId="63"/>
    <cellStyle name="Notas" xfId="64"/>
    <cellStyle name="Percent" xfId="65"/>
    <cellStyle name="Porcentaje 2" xfId="66"/>
    <cellStyle name="Porcentual 2" xfId="67"/>
    <cellStyle name="Porcentual 3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atastrobogotacol.sharepoint.com/Planes\Planes_Oper_Gest_o_Accion\PAI\9._SEPTIEMBRE\PAI_UAECD_Seguim_Sept_131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Estratégico"/>
      <sheetName val="ANALISIS OBJETIVO SEPTIEMBRE"/>
      <sheetName val="OBJETIVOS"/>
      <sheetName val="Lineas (2)"/>
      <sheetName val="Vencen octubre"/>
      <sheetName val="Vencen Noviembre"/>
      <sheetName val="Rezago a septiembre"/>
      <sheetName val="ANALISIS SEPTIEMBRE"/>
    </sheetNames>
    <sheetDataSet>
      <sheetData sheetId="0">
        <row r="18">
          <cell r="AP18">
            <v>0.27815934065934067</v>
          </cell>
        </row>
        <row r="26">
          <cell r="AP26">
            <v>0.3708791208791209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14"/>
  <sheetViews>
    <sheetView tabSelected="1" zoomScale="62" zoomScaleNormal="62" zoomScalePageLayoutView="0" workbookViewId="0" topLeftCell="I2">
      <pane ySplit="3" topLeftCell="A5" activePane="bottomLeft" state="frozen"/>
      <selection pane="topLeft" activeCell="E2" sqref="E2"/>
      <selection pane="bottomLeft" activeCell="I3" sqref="I3:I4"/>
    </sheetView>
  </sheetViews>
  <sheetFormatPr defaultColWidth="11.421875" defaultRowHeight="15"/>
  <cols>
    <col min="1" max="1" width="1.8515625" style="44" customWidth="1"/>
    <col min="2" max="3" width="22.57421875" style="44" customWidth="1"/>
    <col min="4" max="4" width="30.421875" style="44" customWidth="1"/>
    <col min="5" max="5" width="28.00390625" style="44" customWidth="1"/>
    <col min="6" max="6" width="37.28125" style="44" customWidth="1"/>
    <col min="7" max="7" width="24.00390625" style="44" customWidth="1"/>
    <col min="8" max="8" width="38.28125" style="44" customWidth="1"/>
    <col min="9" max="9" width="39.7109375" style="44" customWidth="1"/>
    <col min="10" max="10" width="11.421875" style="44" customWidth="1"/>
    <col min="11" max="11" width="20.8515625" style="44" customWidth="1"/>
    <col min="12" max="12" width="22.7109375" style="44" customWidth="1"/>
    <col min="13" max="13" width="43.7109375" style="44" customWidth="1"/>
    <col min="14" max="14" width="10.00390625" style="44" customWidth="1"/>
    <col min="15" max="15" width="41.57421875" style="44" customWidth="1"/>
    <col min="16" max="16" width="22.28125" style="44" customWidth="1"/>
    <col min="17" max="17" width="23.421875" style="44" customWidth="1"/>
    <col min="18" max="18" width="20.28125" style="44" customWidth="1"/>
    <col min="19" max="20" width="12.8515625" style="44" customWidth="1"/>
    <col min="21" max="21" width="39.421875" style="44" customWidth="1"/>
    <col min="22" max="16384" width="11.57421875" style="44" customWidth="1"/>
  </cols>
  <sheetData>
    <row r="1" spans="2:3" ht="15.75" thickBot="1">
      <c r="B1" s="46"/>
      <c r="C1" s="47"/>
    </row>
    <row r="2" spans="2:21" ht="30.75" customHeight="1" thickBot="1">
      <c r="B2" s="98" t="s">
        <v>636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100"/>
    </row>
    <row r="3" spans="2:21" ht="17.25" customHeight="1">
      <c r="B3" s="86" t="s">
        <v>22</v>
      </c>
      <c r="C3" s="78" t="s">
        <v>141</v>
      </c>
      <c r="D3" s="78" t="s">
        <v>129</v>
      </c>
      <c r="E3" s="80" t="s">
        <v>138</v>
      </c>
      <c r="F3" s="78" t="s">
        <v>21</v>
      </c>
      <c r="G3" s="78" t="s">
        <v>139</v>
      </c>
      <c r="H3" s="80" t="s">
        <v>135</v>
      </c>
      <c r="I3" s="78" t="s">
        <v>136</v>
      </c>
      <c r="J3" s="80" t="s">
        <v>128</v>
      </c>
      <c r="K3" s="78" t="s">
        <v>7</v>
      </c>
      <c r="L3" s="82" t="s">
        <v>140</v>
      </c>
      <c r="M3" s="78" t="s">
        <v>187</v>
      </c>
      <c r="N3" s="78" t="s">
        <v>3</v>
      </c>
      <c r="O3" s="78" t="s">
        <v>186</v>
      </c>
      <c r="P3" s="78" t="s">
        <v>133</v>
      </c>
      <c r="Q3" s="78" t="s">
        <v>134</v>
      </c>
      <c r="R3" s="78" t="s">
        <v>4</v>
      </c>
      <c r="S3" s="84" t="s">
        <v>5</v>
      </c>
      <c r="T3" s="84" t="s">
        <v>6</v>
      </c>
      <c r="U3" s="84" t="s">
        <v>184</v>
      </c>
    </row>
    <row r="4" spans="2:21" s="48" customFormat="1" ht="53.25" customHeight="1">
      <c r="B4" s="87"/>
      <c r="C4" s="79"/>
      <c r="D4" s="79"/>
      <c r="E4" s="81"/>
      <c r="F4" s="79"/>
      <c r="G4" s="79"/>
      <c r="H4" s="81"/>
      <c r="I4" s="79"/>
      <c r="J4" s="81"/>
      <c r="K4" s="79"/>
      <c r="L4" s="83"/>
      <c r="M4" s="79"/>
      <c r="N4" s="79"/>
      <c r="O4" s="79"/>
      <c r="P4" s="79"/>
      <c r="Q4" s="79"/>
      <c r="R4" s="79"/>
      <c r="S4" s="85"/>
      <c r="T4" s="85"/>
      <c r="U4" s="85"/>
    </row>
    <row r="5" spans="2:21" s="48" customFormat="1" ht="60" customHeight="1">
      <c r="B5" s="70" t="s">
        <v>49</v>
      </c>
      <c r="C5" s="88"/>
      <c r="D5" s="70" t="s">
        <v>50</v>
      </c>
      <c r="E5" s="88">
        <f>+G5+G10+G11/3</f>
        <v>0</v>
      </c>
      <c r="F5" s="70" t="s">
        <v>130</v>
      </c>
      <c r="G5" s="88"/>
      <c r="H5" s="52" t="s">
        <v>363</v>
      </c>
      <c r="I5" s="52" t="s">
        <v>364</v>
      </c>
      <c r="J5" s="55">
        <v>0.95</v>
      </c>
      <c r="K5" s="55" t="s">
        <v>10</v>
      </c>
      <c r="L5" s="55">
        <v>0.23</v>
      </c>
      <c r="M5" s="52"/>
      <c r="N5" s="52" t="s">
        <v>492</v>
      </c>
      <c r="O5" s="51" t="s">
        <v>302</v>
      </c>
      <c r="P5" s="52" t="s">
        <v>10</v>
      </c>
      <c r="Q5" s="52" t="s">
        <v>10</v>
      </c>
      <c r="R5" s="52" t="s">
        <v>307</v>
      </c>
      <c r="S5" s="59">
        <v>44200</v>
      </c>
      <c r="T5" s="59">
        <v>44561</v>
      </c>
      <c r="U5" s="52"/>
    </row>
    <row r="6" spans="2:21" s="48" customFormat="1" ht="61.5" customHeight="1">
      <c r="B6" s="70"/>
      <c r="C6" s="70"/>
      <c r="D6" s="70"/>
      <c r="E6" s="70"/>
      <c r="F6" s="70"/>
      <c r="G6" s="70"/>
      <c r="H6" s="52" t="s">
        <v>398</v>
      </c>
      <c r="I6" s="52" t="s">
        <v>399</v>
      </c>
      <c r="J6" s="55">
        <v>0.9</v>
      </c>
      <c r="K6" s="55" t="s">
        <v>10</v>
      </c>
      <c r="L6" s="55">
        <v>0.23</v>
      </c>
      <c r="M6" s="52"/>
      <c r="N6" s="52" t="s">
        <v>493</v>
      </c>
      <c r="O6" s="51" t="s">
        <v>303</v>
      </c>
      <c r="P6" s="51" t="s">
        <v>10</v>
      </c>
      <c r="Q6" s="51" t="s">
        <v>10</v>
      </c>
      <c r="R6" s="52" t="s">
        <v>308</v>
      </c>
      <c r="S6" s="59">
        <v>44200</v>
      </c>
      <c r="T6" s="59">
        <v>44561</v>
      </c>
      <c r="U6" s="52"/>
    </row>
    <row r="7" spans="2:21" s="48" customFormat="1" ht="52.5" customHeight="1">
      <c r="B7" s="70"/>
      <c r="C7" s="70"/>
      <c r="D7" s="70"/>
      <c r="E7" s="70"/>
      <c r="F7" s="70"/>
      <c r="G7" s="70"/>
      <c r="H7" s="52" t="s">
        <v>352</v>
      </c>
      <c r="I7" s="52" t="s">
        <v>351</v>
      </c>
      <c r="J7" s="55">
        <v>1</v>
      </c>
      <c r="K7" s="55" t="s">
        <v>10</v>
      </c>
      <c r="L7" s="55">
        <v>0.23</v>
      </c>
      <c r="M7" s="52"/>
      <c r="N7" s="52" t="s">
        <v>494</v>
      </c>
      <c r="O7" s="51" t="s">
        <v>304</v>
      </c>
      <c r="P7" s="52" t="s">
        <v>10</v>
      </c>
      <c r="Q7" s="52" t="s">
        <v>10</v>
      </c>
      <c r="R7" s="52" t="s">
        <v>309</v>
      </c>
      <c r="S7" s="59">
        <v>44200</v>
      </c>
      <c r="T7" s="59">
        <v>44561</v>
      </c>
      <c r="U7" s="52"/>
    </row>
    <row r="8" spans="2:21" s="48" customFormat="1" ht="64.5" customHeight="1">
      <c r="B8" s="70"/>
      <c r="C8" s="70"/>
      <c r="D8" s="70"/>
      <c r="E8" s="70"/>
      <c r="F8" s="70"/>
      <c r="G8" s="70"/>
      <c r="H8" s="52" t="s">
        <v>400</v>
      </c>
      <c r="I8" s="52" t="s">
        <v>399</v>
      </c>
      <c r="J8" s="55">
        <v>0.9</v>
      </c>
      <c r="K8" s="55" t="s">
        <v>10</v>
      </c>
      <c r="L8" s="55">
        <v>0.23</v>
      </c>
      <c r="M8" s="70"/>
      <c r="N8" s="52" t="s">
        <v>495</v>
      </c>
      <c r="O8" s="51" t="s">
        <v>305</v>
      </c>
      <c r="P8" s="52" t="s">
        <v>10</v>
      </c>
      <c r="Q8" s="52" t="s">
        <v>10</v>
      </c>
      <c r="R8" s="52" t="s">
        <v>350</v>
      </c>
      <c r="S8" s="59">
        <v>44214</v>
      </c>
      <c r="T8" s="59">
        <v>44513</v>
      </c>
      <c r="U8" s="52"/>
    </row>
    <row r="9" spans="2:21" s="48" customFormat="1" ht="105">
      <c r="B9" s="70"/>
      <c r="C9" s="70"/>
      <c r="D9" s="70"/>
      <c r="E9" s="70"/>
      <c r="F9" s="70"/>
      <c r="G9" s="70"/>
      <c r="H9" s="52" t="s">
        <v>401</v>
      </c>
      <c r="I9" s="52" t="s">
        <v>402</v>
      </c>
      <c r="J9" s="55">
        <v>0.9</v>
      </c>
      <c r="K9" s="55" t="s">
        <v>10</v>
      </c>
      <c r="L9" s="55">
        <v>0.08</v>
      </c>
      <c r="M9" s="70"/>
      <c r="N9" s="52" t="s">
        <v>496</v>
      </c>
      <c r="O9" s="52" t="s">
        <v>306</v>
      </c>
      <c r="P9" s="52" t="s">
        <v>10</v>
      </c>
      <c r="Q9" s="52" t="s">
        <v>10</v>
      </c>
      <c r="R9" s="52" t="s">
        <v>310</v>
      </c>
      <c r="S9" s="59">
        <v>44470</v>
      </c>
      <c r="T9" s="59">
        <v>44561</v>
      </c>
      <c r="U9" s="52"/>
    </row>
    <row r="10" spans="2:21" s="48" customFormat="1" ht="52.5" customHeight="1">
      <c r="B10" s="70"/>
      <c r="C10" s="70"/>
      <c r="D10" s="70"/>
      <c r="E10" s="70"/>
      <c r="F10" s="52" t="s">
        <v>131</v>
      </c>
      <c r="G10" s="56"/>
      <c r="H10" s="52" t="s">
        <v>353</v>
      </c>
      <c r="I10" s="52" t="s">
        <v>354</v>
      </c>
      <c r="J10" s="55">
        <v>0.5</v>
      </c>
      <c r="K10" s="52" t="s">
        <v>10</v>
      </c>
      <c r="L10" s="55">
        <v>1</v>
      </c>
      <c r="M10" s="52"/>
      <c r="N10" s="52" t="s">
        <v>497</v>
      </c>
      <c r="O10" s="52" t="s">
        <v>311</v>
      </c>
      <c r="P10" s="52" t="s">
        <v>10</v>
      </c>
      <c r="Q10" s="52" t="s">
        <v>10</v>
      </c>
      <c r="R10" s="52" t="s">
        <v>312</v>
      </c>
      <c r="S10" s="59">
        <v>44200</v>
      </c>
      <c r="T10" s="59">
        <v>44561</v>
      </c>
      <c r="U10" s="52"/>
    </row>
    <row r="11" spans="2:21" s="48" customFormat="1" ht="60" customHeight="1">
      <c r="B11" s="70"/>
      <c r="C11" s="70"/>
      <c r="D11" s="70"/>
      <c r="E11" s="70"/>
      <c r="F11" s="70" t="s">
        <v>132</v>
      </c>
      <c r="G11" s="88"/>
      <c r="H11" s="52" t="s">
        <v>403</v>
      </c>
      <c r="I11" s="52" t="s">
        <v>364</v>
      </c>
      <c r="J11" s="55">
        <v>0.9</v>
      </c>
      <c r="K11" s="52" t="s">
        <v>10</v>
      </c>
      <c r="L11" s="55">
        <v>0.2</v>
      </c>
      <c r="M11" s="53"/>
      <c r="N11" s="52" t="s">
        <v>498</v>
      </c>
      <c r="O11" s="51" t="s">
        <v>313</v>
      </c>
      <c r="P11" s="52" t="s">
        <v>10</v>
      </c>
      <c r="Q11" s="52" t="s">
        <v>10</v>
      </c>
      <c r="R11" s="52" t="s">
        <v>316</v>
      </c>
      <c r="S11" s="59">
        <v>44200</v>
      </c>
      <c r="T11" s="59" t="s">
        <v>317</v>
      </c>
      <c r="U11" s="52"/>
    </row>
    <row r="12" spans="2:21" s="48" customFormat="1" ht="83.25" customHeight="1">
      <c r="B12" s="70"/>
      <c r="C12" s="70"/>
      <c r="D12" s="70"/>
      <c r="E12" s="70"/>
      <c r="F12" s="70"/>
      <c r="G12" s="70"/>
      <c r="H12" s="52" t="s">
        <v>404</v>
      </c>
      <c r="I12" s="52" t="s">
        <v>402</v>
      </c>
      <c r="J12" s="55">
        <v>0.4</v>
      </c>
      <c r="K12" s="52" t="s">
        <v>10</v>
      </c>
      <c r="L12" s="55">
        <v>0.08</v>
      </c>
      <c r="M12" s="53"/>
      <c r="N12" s="52" t="s">
        <v>499</v>
      </c>
      <c r="O12" s="51" t="s">
        <v>314</v>
      </c>
      <c r="P12" s="52" t="s">
        <v>10</v>
      </c>
      <c r="Q12" s="52" t="s">
        <v>10</v>
      </c>
      <c r="R12" s="52" t="s">
        <v>310</v>
      </c>
      <c r="S12" s="59">
        <v>44470</v>
      </c>
      <c r="T12" s="59" t="s">
        <v>317</v>
      </c>
      <c r="U12" s="52"/>
    </row>
    <row r="13" spans="2:21" s="48" customFormat="1" ht="72" customHeight="1">
      <c r="B13" s="70"/>
      <c r="C13" s="70"/>
      <c r="D13" s="70"/>
      <c r="E13" s="70"/>
      <c r="F13" s="70"/>
      <c r="G13" s="70"/>
      <c r="H13" s="70" t="s">
        <v>405</v>
      </c>
      <c r="I13" s="70" t="s">
        <v>406</v>
      </c>
      <c r="J13" s="71">
        <v>0.9</v>
      </c>
      <c r="K13" s="70" t="s">
        <v>10</v>
      </c>
      <c r="L13" s="71">
        <v>0.22</v>
      </c>
      <c r="M13" s="75"/>
      <c r="N13" s="63" t="s">
        <v>500</v>
      </c>
      <c r="O13" s="69" t="s">
        <v>315</v>
      </c>
      <c r="P13" s="69" t="s">
        <v>10</v>
      </c>
      <c r="Q13" s="69" t="s">
        <v>10</v>
      </c>
      <c r="R13" s="70" t="s">
        <v>318</v>
      </c>
      <c r="S13" s="93">
        <v>44229</v>
      </c>
      <c r="T13" s="93">
        <v>44561</v>
      </c>
      <c r="U13" s="70"/>
    </row>
    <row r="14" spans="2:21" s="48" customFormat="1" ht="72" customHeight="1">
      <c r="B14" s="70"/>
      <c r="C14" s="70"/>
      <c r="D14" s="70"/>
      <c r="E14" s="70"/>
      <c r="F14" s="70"/>
      <c r="G14" s="70"/>
      <c r="H14" s="70"/>
      <c r="I14" s="70"/>
      <c r="J14" s="71"/>
      <c r="K14" s="70"/>
      <c r="L14" s="71"/>
      <c r="M14" s="75"/>
      <c r="N14" s="65"/>
      <c r="O14" s="69"/>
      <c r="P14" s="69"/>
      <c r="Q14" s="69"/>
      <c r="R14" s="70"/>
      <c r="S14" s="93"/>
      <c r="T14" s="93"/>
      <c r="U14" s="70"/>
    </row>
    <row r="15" spans="2:21" s="48" customFormat="1" ht="131.25" customHeight="1">
      <c r="B15" s="70"/>
      <c r="C15" s="70"/>
      <c r="D15" s="70"/>
      <c r="E15" s="70"/>
      <c r="F15" s="70"/>
      <c r="G15" s="70"/>
      <c r="H15" s="70" t="s">
        <v>206</v>
      </c>
      <c r="I15" s="70" t="s">
        <v>207</v>
      </c>
      <c r="J15" s="71">
        <v>1</v>
      </c>
      <c r="K15" s="70" t="s">
        <v>191</v>
      </c>
      <c r="L15" s="71">
        <v>0.25</v>
      </c>
      <c r="M15" s="52"/>
      <c r="N15" s="52" t="s">
        <v>501</v>
      </c>
      <c r="O15" s="51" t="s">
        <v>127</v>
      </c>
      <c r="P15" s="51" t="s">
        <v>208</v>
      </c>
      <c r="Q15" s="51" t="s">
        <v>208</v>
      </c>
      <c r="R15" s="52" t="s">
        <v>209</v>
      </c>
      <c r="S15" s="59">
        <v>44200</v>
      </c>
      <c r="T15" s="59">
        <v>44561</v>
      </c>
      <c r="U15" s="52"/>
    </row>
    <row r="16" spans="2:21" s="48" customFormat="1" ht="78.75" customHeight="1">
      <c r="B16" s="70"/>
      <c r="C16" s="70"/>
      <c r="D16" s="70"/>
      <c r="E16" s="70"/>
      <c r="F16" s="70"/>
      <c r="G16" s="70"/>
      <c r="H16" s="70"/>
      <c r="I16" s="70"/>
      <c r="J16" s="71"/>
      <c r="K16" s="70"/>
      <c r="L16" s="71"/>
      <c r="M16" s="52"/>
      <c r="N16" s="52" t="s">
        <v>502</v>
      </c>
      <c r="O16" s="51" t="s">
        <v>210</v>
      </c>
      <c r="P16" s="51" t="s">
        <v>208</v>
      </c>
      <c r="Q16" s="51" t="s">
        <v>208</v>
      </c>
      <c r="R16" s="52" t="s">
        <v>211</v>
      </c>
      <c r="S16" s="59">
        <v>44200</v>
      </c>
      <c r="T16" s="59">
        <v>44561</v>
      </c>
      <c r="U16" s="52"/>
    </row>
    <row r="17" spans="2:21" s="48" customFormat="1" ht="90" customHeight="1">
      <c r="B17" s="70"/>
      <c r="C17" s="70"/>
      <c r="D17" s="70"/>
      <c r="E17" s="70"/>
      <c r="F17" s="70"/>
      <c r="G17" s="70"/>
      <c r="H17" s="70"/>
      <c r="I17" s="70"/>
      <c r="J17" s="71"/>
      <c r="K17" s="70"/>
      <c r="L17" s="71"/>
      <c r="M17" s="52"/>
      <c r="N17" s="52" t="s">
        <v>503</v>
      </c>
      <c r="O17" s="51" t="s">
        <v>40</v>
      </c>
      <c r="P17" s="51" t="s">
        <v>208</v>
      </c>
      <c r="Q17" s="51" t="s">
        <v>208</v>
      </c>
      <c r="R17" s="52" t="s">
        <v>212</v>
      </c>
      <c r="S17" s="59">
        <v>44286</v>
      </c>
      <c r="T17" s="59">
        <v>44561</v>
      </c>
      <c r="U17" s="52"/>
    </row>
    <row r="18" spans="2:21" s="48" customFormat="1" ht="59.25" customHeight="1">
      <c r="B18" s="70"/>
      <c r="C18" s="70"/>
      <c r="D18" s="70"/>
      <c r="E18" s="70"/>
      <c r="F18" s="70"/>
      <c r="G18" s="70"/>
      <c r="H18" s="52" t="s">
        <v>137</v>
      </c>
      <c r="I18" s="52" t="s">
        <v>124</v>
      </c>
      <c r="J18" s="55">
        <v>1</v>
      </c>
      <c r="K18" s="52" t="s">
        <v>191</v>
      </c>
      <c r="L18" s="55">
        <v>0.25</v>
      </c>
      <c r="M18" s="52"/>
      <c r="N18" s="52" t="s">
        <v>504</v>
      </c>
      <c r="O18" s="51" t="s">
        <v>213</v>
      </c>
      <c r="P18" s="51" t="s">
        <v>208</v>
      </c>
      <c r="Q18" s="51" t="s">
        <v>208</v>
      </c>
      <c r="R18" s="52" t="s">
        <v>214</v>
      </c>
      <c r="S18" s="59">
        <v>44228</v>
      </c>
      <c r="T18" s="59">
        <v>44561</v>
      </c>
      <c r="U18" s="52"/>
    </row>
    <row r="19" spans="2:21" s="48" customFormat="1" ht="97.5" customHeight="1">
      <c r="B19" s="70"/>
      <c r="C19" s="70"/>
      <c r="D19" s="70" t="s">
        <v>142</v>
      </c>
      <c r="E19" s="88">
        <f>+G19+G29/2</f>
        <v>0</v>
      </c>
      <c r="F19" s="70" t="s">
        <v>143</v>
      </c>
      <c r="G19" s="88"/>
      <c r="H19" s="52" t="s">
        <v>584</v>
      </c>
      <c r="I19" s="52" t="s">
        <v>585</v>
      </c>
      <c r="J19" s="57">
        <v>0.1</v>
      </c>
      <c r="K19" s="52" t="s">
        <v>263</v>
      </c>
      <c r="L19" s="55">
        <v>0.08</v>
      </c>
      <c r="M19" s="52"/>
      <c r="N19" s="63" t="s">
        <v>505</v>
      </c>
      <c r="O19" s="69" t="s">
        <v>255</v>
      </c>
      <c r="P19" s="69" t="s">
        <v>263</v>
      </c>
      <c r="Q19" s="69" t="s">
        <v>264</v>
      </c>
      <c r="R19" s="70" t="s">
        <v>189</v>
      </c>
      <c r="S19" s="93">
        <v>44200</v>
      </c>
      <c r="T19" s="93">
        <v>44561</v>
      </c>
      <c r="U19" s="70"/>
    </row>
    <row r="20" spans="2:21" s="48" customFormat="1" ht="97.5" customHeight="1">
      <c r="B20" s="70"/>
      <c r="C20" s="70"/>
      <c r="D20" s="70"/>
      <c r="E20" s="70"/>
      <c r="F20" s="70"/>
      <c r="G20" s="70"/>
      <c r="H20" s="52" t="s">
        <v>596</v>
      </c>
      <c r="I20" s="52" t="s">
        <v>254</v>
      </c>
      <c r="J20" s="55">
        <v>0.5</v>
      </c>
      <c r="K20" s="52" t="s">
        <v>263</v>
      </c>
      <c r="L20" s="55">
        <v>0.12</v>
      </c>
      <c r="M20" s="52"/>
      <c r="N20" s="65"/>
      <c r="O20" s="69"/>
      <c r="P20" s="69"/>
      <c r="Q20" s="69"/>
      <c r="R20" s="70"/>
      <c r="S20" s="93"/>
      <c r="T20" s="93"/>
      <c r="U20" s="70"/>
    </row>
    <row r="21" spans="2:21" s="48" customFormat="1" ht="97.5" customHeight="1">
      <c r="B21" s="70"/>
      <c r="C21" s="70"/>
      <c r="D21" s="70"/>
      <c r="E21" s="70"/>
      <c r="F21" s="70"/>
      <c r="G21" s="70"/>
      <c r="H21" s="52" t="s">
        <v>587</v>
      </c>
      <c r="I21" s="52" t="s">
        <v>588</v>
      </c>
      <c r="J21" s="55">
        <v>1</v>
      </c>
      <c r="K21" s="52" t="s">
        <v>168</v>
      </c>
      <c r="L21" s="55">
        <v>0.1</v>
      </c>
      <c r="M21" s="52"/>
      <c r="N21" s="52" t="s">
        <v>506</v>
      </c>
      <c r="O21" s="51" t="s">
        <v>591</v>
      </c>
      <c r="P21" s="52" t="s">
        <v>168</v>
      </c>
      <c r="Q21" s="51" t="s">
        <v>592</v>
      </c>
      <c r="R21" s="52" t="s">
        <v>594</v>
      </c>
      <c r="S21" s="59">
        <v>44200</v>
      </c>
      <c r="T21" s="59">
        <v>44561</v>
      </c>
      <c r="U21" s="52"/>
    </row>
    <row r="22" spans="2:21" s="48" customFormat="1" ht="97.5" customHeight="1">
      <c r="B22" s="70"/>
      <c r="C22" s="70"/>
      <c r="D22" s="70"/>
      <c r="E22" s="70"/>
      <c r="F22" s="70"/>
      <c r="G22" s="70"/>
      <c r="H22" s="52" t="s">
        <v>589</v>
      </c>
      <c r="I22" s="52" t="s">
        <v>590</v>
      </c>
      <c r="J22" s="55">
        <v>1</v>
      </c>
      <c r="K22" s="52" t="s">
        <v>168</v>
      </c>
      <c r="L22" s="55">
        <v>0.05</v>
      </c>
      <c r="M22" s="52"/>
      <c r="N22" s="52" t="s">
        <v>507</v>
      </c>
      <c r="O22" s="51" t="s">
        <v>589</v>
      </c>
      <c r="P22" s="52" t="s">
        <v>168</v>
      </c>
      <c r="Q22" s="51" t="s">
        <v>592</v>
      </c>
      <c r="R22" s="52" t="s">
        <v>595</v>
      </c>
      <c r="S22" s="59">
        <v>44231</v>
      </c>
      <c r="T22" s="59">
        <v>44561</v>
      </c>
      <c r="U22" s="52"/>
    </row>
    <row r="23" spans="2:21" s="48" customFormat="1" ht="97.5" customHeight="1">
      <c r="B23" s="70"/>
      <c r="C23" s="70"/>
      <c r="D23" s="70"/>
      <c r="E23" s="70"/>
      <c r="F23" s="70"/>
      <c r="G23" s="70"/>
      <c r="H23" s="52" t="s">
        <v>359</v>
      </c>
      <c r="I23" s="52" t="s">
        <v>361</v>
      </c>
      <c r="J23" s="55" t="s">
        <v>608</v>
      </c>
      <c r="K23" s="52" t="s">
        <v>36</v>
      </c>
      <c r="L23" s="55">
        <v>0.2</v>
      </c>
      <c r="M23" s="52"/>
      <c r="N23" s="63" t="s">
        <v>508</v>
      </c>
      <c r="O23" s="70" t="s">
        <v>286</v>
      </c>
      <c r="P23" s="70" t="s">
        <v>36</v>
      </c>
      <c r="Q23" s="70" t="s">
        <v>36</v>
      </c>
      <c r="R23" s="70" t="s">
        <v>338</v>
      </c>
      <c r="S23" s="93">
        <v>44200</v>
      </c>
      <c r="T23" s="93">
        <v>44561</v>
      </c>
      <c r="U23" s="70"/>
    </row>
    <row r="24" spans="2:21" s="48" customFormat="1" ht="97.5" customHeight="1">
      <c r="B24" s="70"/>
      <c r="C24" s="70"/>
      <c r="D24" s="70"/>
      <c r="E24" s="70"/>
      <c r="F24" s="70"/>
      <c r="G24" s="70"/>
      <c r="H24" s="52" t="s">
        <v>360</v>
      </c>
      <c r="I24" s="52" t="s">
        <v>362</v>
      </c>
      <c r="J24" s="55" t="s">
        <v>608</v>
      </c>
      <c r="K24" s="52" t="s">
        <v>36</v>
      </c>
      <c r="L24" s="55">
        <v>0.1</v>
      </c>
      <c r="M24" s="52"/>
      <c r="N24" s="65"/>
      <c r="O24" s="70"/>
      <c r="P24" s="70"/>
      <c r="Q24" s="70"/>
      <c r="R24" s="70"/>
      <c r="S24" s="93"/>
      <c r="T24" s="93"/>
      <c r="U24" s="70"/>
    </row>
    <row r="25" spans="2:21" s="48" customFormat="1" ht="97.5" customHeight="1">
      <c r="B25" s="70"/>
      <c r="C25" s="70"/>
      <c r="D25" s="70"/>
      <c r="E25" s="70"/>
      <c r="F25" s="70"/>
      <c r="G25" s="70"/>
      <c r="H25" s="52" t="s">
        <v>407</v>
      </c>
      <c r="I25" s="52" t="s">
        <v>408</v>
      </c>
      <c r="J25" s="55">
        <v>1</v>
      </c>
      <c r="K25" s="52" t="s">
        <v>148</v>
      </c>
      <c r="L25" s="55">
        <v>0.05</v>
      </c>
      <c r="M25" s="52"/>
      <c r="N25" s="52" t="s">
        <v>508</v>
      </c>
      <c r="O25" s="51" t="s">
        <v>476</v>
      </c>
      <c r="P25" s="51" t="s">
        <v>148</v>
      </c>
      <c r="Q25" s="51" t="s">
        <v>409</v>
      </c>
      <c r="R25" s="52" t="s">
        <v>444</v>
      </c>
      <c r="S25" s="59"/>
      <c r="T25" s="59"/>
      <c r="U25" s="52"/>
    </row>
    <row r="26" spans="2:21" s="48" customFormat="1" ht="97.5" customHeight="1">
      <c r="B26" s="70"/>
      <c r="C26" s="70"/>
      <c r="D26" s="70"/>
      <c r="E26" s="70"/>
      <c r="F26" s="70"/>
      <c r="G26" s="70"/>
      <c r="H26" s="52" t="s">
        <v>410</v>
      </c>
      <c r="I26" s="52" t="s">
        <v>411</v>
      </c>
      <c r="J26" s="55">
        <v>1</v>
      </c>
      <c r="K26" s="52" t="s">
        <v>148</v>
      </c>
      <c r="L26" s="55">
        <v>0.025</v>
      </c>
      <c r="M26" s="52"/>
      <c r="N26" s="63" t="s">
        <v>593</v>
      </c>
      <c r="O26" s="69" t="s">
        <v>466</v>
      </c>
      <c r="P26" s="72" t="s">
        <v>148</v>
      </c>
      <c r="Q26" s="72" t="s">
        <v>409</v>
      </c>
      <c r="R26" s="63" t="s">
        <v>467</v>
      </c>
      <c r="S26" s="66"/>
      <c r="T26" s="66"/>
      <c r="U26" s="63"/>
    </row>
    <row r="27" spans="2:21" s="48" customFormat="1" ht="97.5" customHeight="1">
      <c r="B27" s="70"/>
      <c r="C27" s="70"/>
      <c r="D27" s="70"/>
      <c r="E27" s="70"/>
      <c r="F27" s="70"/>
      <c r="G27" s="70"/>
      <c r="H27" s="52" t="s">
        <v>412</v>
      </c>
      <c r="I27" s="52" t="s">
        <v>413</v>
      </c>
      <c r="J27" s="55">
        <v>1</v>
      </c>
      <c r="K27" s="52" t="s">
        <v>148</v>
      </c>
      <c r="L27" s="55">
        <v>0.23</v>
      </c>
      <c r="M27" s="52"/>
      <c r="N27" s="64"/>
      <c r="O27" s="69"/>
      <c r="P27" s="73"/>
      <c r="Q27" s="73"/>
      <c r="R27" s="64"/>
      <c r="S27" s="67"/>
      <c r="T27" s="67"/>
      <c r="U27" s="64"/>
    </row>
    <row r="28" spans="2:21" s="48" customFormat="1" ht="97.5" customHeight="1">
      <c r="B28" s="70"/>
      <c r="C28" s="70"/>
      <c r="D28" s="70"/>
      <c r="E28" s="70"/>
      <c r="F28" s="70"/>
      <c r="G28" s="70"/>
      <c r="H28" s="52" t="s">
        <v>414</v>
      </c>
      <c r="I28" s="52" t="s">
        <v>415</v>
      </c>
      <c r="J28" s="55">
        <v>1</v>
      </c>
      <c r="K28" s="52" t="s">
        <v>148</v>
      </c>
      <c r="L28" s="55">
        <v>0.04</v>
      </c>
      <c r="M28" s="52"/>
      <c r="N28" s="65"/>
      <c r="O28" s="69"/>
      <c r="P28" s="74"/>
      <c r="Q28" s="74"/>
      <c r="R28" s="65"/>
      <c r="S28" s="68"/>
      <c r="T28" s="68"/>
      <c r="U28" s="65"/>
    </row>
    <row r="29" spans="2:21" s="48" customFormat="1" ht="73.5" customHeight="1">
      <c r="B29" s="70"/>
      <c r="C29" s="70"/>
      <c r="D29" s="70"/>
      <c r="E29" s="70"/>
      <c r="F29" s="70" t="s">
        <v>146</v>
      </c>
      <c r="G29" s="88"/>
      <c r="H29" s="52" t="s">
        <v>598</v>
      </c>
      <c r="I29" s="52" t="s">
        <v>334</v>
      </c>
      <c r="J29" s="55">
        <v>1</v>
      </c>
      <c r="K29" s="52" t="s">
        <v>263</v>
      </c>
      <c r="L29" s="71">
        <v>0.4</v>
      </c>
      <c r="M29" s="52"/>
      <c r="N29" s="63" t="s">
        <v>509</v>
      </c>
      <c r="O29" s="69" t="s">
        <v>145</v>
      </c>
      <c r="P29" s="70" t="s">
        <v>263</v>
      </c>
      <c r="Q29" s="69" t="s">
        <v>185</v>
      </c>
      <c r="R29" s="75" t="s">
        <v>189</v>
      </c>
      <c r="S29" s="76">
        <v>44200</v>
      </c>
      <c r="T29" s="76">
        <v>44561</v>
      </c>
      <c r="U29" s="70"/>
    </row>
    <row r="30" spans="2:21" s="48" customFormat="1" ht="73.5" customHeight="1">
      <c r="B30" s="70"/>
      <c r="C30" s="70"/>
      <c r="D30" s="70"/>
      <c r="E30" s="70"/>
      <c r="F30" s="70"/>
      <c r="G30" s="70"/>
      <c r="H30" s="52" t="s">
        <v>601</v>
      </c>
      <c r="I30" s="52" t="s">
        <v>333</v>
      </c>
      <c r="J30" s="45">
        <v>80</v>
      </c>
      <c r="K30" s="52" t="s">
        <v>263</v>
      </c>
      <c r="L30" s="71"/>
      <c r="M30" s="52"/>
      <c r="N30" s="65"/>
      <c r="O30" s="69"/>
      <c r="P30" s="70"/>
      <c r="Q30" s="69"/>
      <c r="R30" s="75"/>
      <c r="S30" s="76"/>
      <c r="T30" s="76"/>
      <c r="U30" s="70"/>
    </row>
    <row r="31" spans="2:21" s="48" customFormat="1" ht="42.75" customHeight="1">
      <c r="B31" s="70"/>
      <c r="C31" s="70"/>
      <c r="D31" s="70"/>
      <c r="E31" s="70"/>
      <c r="F31" s="70"/>
      <c r="G31" s="70"/>
      <c r="H31" s="70" t="s">
        <v>147</v>
      </c>
      <c r="I31" s="70" t="s">
        <v>197</v>
      </c>
      <c r="J31" s="71">
        <v>0.95</v>
      </c>
      <c r="K31" s="70" t="s">
        <v>148</v>
      </c>
      <c r="L31" s="71">
        <v>0.6</v>
      </c>
      <c r="M31" s="70"/>
      <c r="N31" s="52" t="s">
        <v>510</v>
      </c>
      <c r="O31" s="51" t="s">
        <v>198</v>
      </c>
      <c r="P31" s="51" t="s">
        <v>148</v>
      </c>
      <c r="Q31" s="51" t="s">
        <v>148</v>
      </c>
      <c r="R31" s="52" t="s">
        <v>39</v>
      </c>
      <c r="S31" s="59">
        <v>44200</v>
      </c>
      <c r="T31" s="59">
        <v>44561</v>
      </c>
      <c r="U31" s="52"/>
    </row>
    <row r="32" spans="2:21" s="48" customFormat="1" ht="50.25" customHeight="1">
      <c r="B32" s="70"/>
      <c r="C32" s="70"/>
      <c r="D32" s="70"/>
      <c r="E32" s="70"/>
      <c r="F32" s="70"/>
      <c r="G32" s="70"/>
      <c r="H32" s="70"/>
      <c r="I32" s="70"/>
      <c r="J32" s="71"/>
      <c r="K32" s="70"/>
      <c r="L32" s="70"/>
      <c r="M32" s="70"/>
      <c r="N32" s="52" t="s">
        <v>511</v>
      </c>
      <c r="O32" s="51" t="s">
        <v>199</v>
      </c>
      <c r="P32" s="51" t="s">
        <v>148</v>
      </c>
      <c r="Q32" s="51" t="s">
        <v>148</v>
      </c>
      <c r="R32" s="52" t="s">
        <v>39</v>
      </c>
      <c r="S32" s="59">
        <v>44200</v>
      </c>
      <c r="T32" s="59">
        <v>44561</v>
      </c>
      <c r="U32" s="52"/>
    </row>
    <row r="33" spans="2:21" s="48" customFormat="1" ht="71.25" customHeight="1">
      <c r="B33" s="70"/>
      <c r="C33" s="70"/>
      <c r="D33" s="70"/>
      <c r="E33" s="70"/>
      <c r="F33" s="70"/>
      <c r="G33" s="70"/>
      <c r="H33" s="70"/>
      <c r="I33" s="70"/>
      <c r="J33" s="71"/>
      <c r="K33" s="70"/>
      <c r="L33" s="70"/>
      <c r="M33" s="70"/>
      <c r="N33" s="52" t="s">
        <v>512</v>
      </c>
      <c r="O33" s="51" t="s">
        <v>200</v>
      </c>
      <c r="P33" s="51" t="s">
        <v>148</v>
      </c>
      <c r="Q33" s="51" t="s">
        <v>148</v>
      </c>
      <c r="R33" s="52" t="s">
        <v>39</v>
      </c>
      <c r="S33" s="59">
        <v>44200</v>
      </c>
      <c r="T33" s="59">
        <v>44561</v>
      </c>
      <c r="U33" s="52"/>
    </row>
    <row r="34" spans="2:21" s="48" customFormat="1" ht="48" customHeight="1">
      <c r="B34" s="70"/>
      <c r="C34" s="70"/>
      <c r="D34" s="70"/>
      <c r="E34" s="70"/>
      <c r="F34" s="70"/>
      <c r="G34" s="70"/>
      <c r="H34" s="70"/>
      <c r="I34" s="70"/>
      <c r="J34" s="71"/>
      <c r="K34" s="70"/>
      <c r="L34" s="70"/>
      <c r="M34" s="70"/>
      <c r="N34" s="52" t="s">
        <v>513</v>
      </c>
      <c r="O34" s="51" t="s">
        <v>201</v>
      </c>
      <c r="P34" s="51" t="s">
        <v>148</v>
      </c>
      <c r="Q34" s="51" t="s">
        <v>148</v>
      </c>
      <c r="R34" s="52" t="s">
        <v>39</v>
      </c>
      <c r="S34" s="59">
        <v>44200</v>
      </c>
      <c r="T34" s="59">
        <v>44561</v>
      </c>
      <c r="U34" s="52"/>
    </row>
    <row r="35" spans="2:21" s="48" customFormat="1" ht="75" customHeight="1">
      <c r="B35" s="70"/>
      <c r="C35" s="70"/>
      <c r="D35" s="70"/>
      <c r="E35" s="70"/>
      <c r="F35" s="70"/>
      <c r="G35" s="70"/>
      <c r="H35" s="70"/>
      <c r="I35" s="70"/>
      <c r="J35" s="71"/>
      <c r="K35" s="70"/>
      <c r="L35" s="70"/>
      <c r="M35" s="70"/>
      <c r="N35" s="52" t="s">
        <v>514</v>
      </c>
      <c r="O35" s="51" t="s">
        <v>202</v>
      </c>
      <c r="P35" s="51" t="s">
        <v>148</v>
      </c>
      <c r="Q35" s="51" t="s">
        <v>148</v>
      </c>
      <c r="R35" s="52" t="s">
        <v>126</v>
      </c>
      <c r="S35" s="59">
        <v>44200</v>
      </c>
      <c r="T35" s="59">
        <v>44561</v>
      </c>
      <c r="U35" s="52"/>
    </row>
    <row r="36" spans="2:21" s="48" customFormat="1" ht="36.75" customHeight="1">
      <c r="B36" s="70"/>
      <c r="C36" s="70"/>
      <c r="D36" s="70"/>
      <c r="E36" s="70"/>
      <c r="F36" s="70"/>
      <c r="G36" s="70"/>
      <c r="H36" s="70"/>
      <c r="I36" s="70"/>
      <c r="J36" s="71"/>
      <c r="K36" s="70"/>
      <c r="L36" s="70"/>
      <c r="M36" s="70"/>
      <c r="N36" s="52" t="s">
        <v>515</v>
      </c>
      <c r="O36" s="51" t="s">
        <v>125</v>
      </c>
      <c r="P36" s="51" t="s">
        <v>148</v>
      </c>
      <c r="Q36" s="51" t="s">
        <v>148</v>
      </c>
      <c r="R36" s="52" t="s">
        <v>203</v>
      </c>
      <c r="S36" s="59">
        <v>44200</v>
      </c>
      <c r="T36" s="59">
        <v>44561</v>
      </c>
      <c r="U36" s="52"/>
    </row>
    <row r="37" spans="2:21" s="48" customFormat="1" ht="76.5" customHeight="1">
      <c r="B37" s="70" t="s">
        <v>603</v>
      </c>
      <c r="C37" s="88"/>
      <c r="D37" s="70" t="s">
        <v>296</v>
      </c>
      <c r="E37" s="70">
        <f>+G37+G46/2</f>
        <v>0</v>
      </c>
      <c r="F37" s="70" t="s">
        <v>149</v>
      </c>
      <c r="G37" s="88"/>
      <c r="H37" s="52" t="s">
        <v>216</v>
      </c>
      <c r="I37" s="52" t="s">
        <v>289</v>
      </c>
      <c r="J37" s="55">
        <v>1</v>
      </c>
      <c r="K37" s="52" t="s">
        <v>217</v>
      </c>
      <c r="L37" s="55">
        <v>0.2</v>
      </c>
      <c r="M37" s="52"/>
      <c r="N37" s="63" t="s">
        <v>516</v>
      </c>
      <c r="O37" s="69" t="s">
        <v>291</v>
      </c>
      <c r="P37" s="69" t="s">
        <v>299</v>
      </c>
      <c r="Q37" s="69" t="s">
        <v>300</v>
      </c>
      <c r="R37" s="69" t="s">
        <v>232</v>
      </c>
      <c r="S37" s="77">
        <v>44200</v>
      </c>
      <c r="T37" s="77">
        <v>44561</v>
      </c>
      <c r="U37" s="69"/>
    </row>
    <row r="38" spans="2:21" s="48" customFormat="1" ht="51" customHeight="1">
      <c r="B38" s="70"/>
      <c r="C38" s="70"/>
      <c r="D38" s="70"/>
      <c r="E38" s="70"/>
      <c r="F38" s="70"/>
      <c r="G38" s="70"/>
      <c r="H38" s="52" t="s">
        <v>218</v>
      </c>
      <c r="I38" s="52" t="s">
        <v>290</v>
      </c>
      <c r="J38" s="55">
        <v>1</v>
      </c>
      <c r="K38" s="52" t="s">
        <v>217</v>
      </c>
      <c r="L38" s="55">
        <v>0.15</v>
      </c>
      <c r="M38" s="52"/>
      <c r="N38" s="64"/>
      <c r="O38" s="69"/>
      <c r="P38" s="69"/>
      <c r="Q38" s="69"/>
      <c r="R38" s="69"/>
      <c r="S38" s="77"/>
      <c r="T38" s="77"/>
      <c r="U38" s="69"/>
    </row>
    <row r="39" spans="2:21" s="48" customFormat="1" ht="49.5" customHeight="1">
      <c r="B39" s="70"/>
      <c r="C39" s="70"/>
      <c r="D39" s="70"/>
      <c r="E39" s="70"/>
      <c r="F39" s="70"/>
      <c r="G39" s="70"/>
      <c r="H39" s="52" t="s">
        <v>297</v>
      </c>
      <c r="I39" s="52" t="s">
        <v>298</v>
      </c>
      <c r="J39" s="55">
        <v>1</v>
      </c>
      <c r="K39" s="52" t="s">
        <v>219</v>
      </c>
      <c r="L39" s="55">
        <v>0.15</v>
      </c>
      <c r="M39" s="52"/>
      <c r="N39" s="65"/>
      <c r="O39" s="69"/>
      <c r="P39" s="69"/>
      <c r="Q39" s="69"/>
      <c r="R39" s="69"/>
      <c r="S39" s="77"/>
      <c r="T39" s="77"/>
      <c r="U39" s="69"/>
    </row>
    <row r="40" spans="2:21" s="48" customFormat="1" ht="49.5" customHeight="1">
      <c r="B40" s="70"/>
      <c r="C40" s="70"/>
      <c r="D40" s="70"/>
      <c r="E40" s="70"/>
      <c r="F40" s="70"/>
      <c r="G40" s="70"/>
      <c r="H40" s="52" t="s">
        <v>220</v>
      </c>
      <c r="I40" s="52" t="s">
        <v>357</v>
      </c>
      <c r="J40" s="55">
        <v>1</v>
      </c>
      <c r="K40" s="52" t="s">
        <v>152</v>
      </c>
      <c r="L40" s="55">
        <v>0.1</v>
      </c>
      <c r="M40" s="52"/>
      <c r="N40" s="52" t="s">
        <v>517</v>
      </c>
      <c r="O40" s="51" t="s">
        <v>358</v>
      </c>
      <c r="P40" s="51" t="s">
        <v>9</v>
      </c>
      <c r="Q40" s="51" t="s">
        <v>288</v>
      </c>
      <c r="R40" s="52" t="s">
        <v>301</v>
      </c>
      <c r="S40" s="59">
        <v>44200</v>
      </c>
      <c r="T40" s="59">
        <v>44530</v>
      </c>
      <c r="U40" s="52"/>
    </row>
    <row r="41" spans="2:21" s="48" customFormat="1" ht="49.5" customHeight="1">
      <c r="B41" s="70"/>
      <c r="C41" s="70"/>
      <c r="D41" s="70"/>
      <c r="E41" s="70"/>
      <c r="F41" s="70"/>
      <c r="G41" s="70"/>
      <c r="H41" s="52" t="s">
        <v>151</v>
      </c>
      <c r="I41" s="52" t="s">
        <v>150</v>
      </c>
      <c r="J41" s="55">
        <v>0.6</v>
      </c>
      <c r="K41" s="52" t="s">
        <v>153</v>
      </c>
      <c r="L41" s="55">
        <v>0.15</v>
      </c>
      <c r="M41" s="52"/>
      <c r="N41" s="52" t="s">
        <v>518</v>
      </c>
      <c r="O41" s="51" t="s">
        <v>221</v>
      </c>
      <c r="P41" s="51" t="s">
        <v>222</v>
      </c>
      <c r="Q41" s="51" t="s">
        <v>223</v>
      </c>
      <c r="R41" s="52" t="s">
        <v>233</v>
      </c>
      <c r="S41" s="59">
        <v>44208</v>
      </c>
      <c r="T41" s="59">
        <v>44561</v>
      </c>
      <c r="U41" s="52"/>
    </row>
    <row r="42" spans="2:21" s="48" customFormat="1" ht="49.5" customHeight="1">
      <c r="B42" s="70"/>
      <c r="C42" s="70"/>
      <c r="D42" s="70"/>
      <c r="E42" s="70"/>
      <c r="F42" s="70"/>
      <c r="G42" s="70"/>
      <c r="H42" s="52" t="s">
        <v>355</v>
      </c>
      <c r="I42" s="52" t="s">
        <v>356</v>
      </c>
      <c r="J42" s="55">
        <v>1</v>
      </c>
      <c r="K42" s="52" t="s">
        <v>153</v>
      </c>
      <c r="L42" s="55">
        <v>0.15</v>
      </c>
      <c r="M42" s="52"/>
      <c r="N42" s="52" t="s">
        <v>519</v>
      </c>
      <c r="O42" s="51" t="s">
        <v>586</v>
      </c>
      <c r="P42" s="51" t="s">
        <v>215</v>
      </c>
      <c r="Q42" s="51" t="s">
        <v>224</v>
      </c>
      <c r="R42" s="52" t="s">
        <v>234</v>
      </c>
      <c r="S42" s="59">
        <v>44200</v>
      </c>
      <c r="T42" s="59">
        <v>44561</v>
      </c>
      <c r="U42" s="52"/>
    </row>
    <row r="43" spans="2:21" s="48" customFormat="1" ht="49.5" customHeight="1">
      <c r="B43" s="70"/>
      <c r="C43" s="70"/>
      <c r="D43" s="70"/>
      <c r="E43" s="70"/>
      <c r="F43" s="70"/>
      <c r="G43" s="70"/>
      <c r="H43" s="70" t="s">
        <v>599</v>
      </c>
      <c r="I43" s="70" t="s">
        <v>225</v>
      </c>
      <c r="J43" s="90">
        <v>1</v>
      </c>
      <c r="K43" s="70" t="s">
        <v>155</v>
      </c>
      <c r="L43" s="71">
        <v>0.05</v>
      </c>
      <c r="M43" s="70"/>
      <c r="N43" s="52" t="s">
        <v>520</v>
      </c>
      <c r="O43" s="51" t="s">
        <v>226</v>
      </c>
      <c r="P43" s="51" t="s">
        <v>227</v>
      </c>
      <c r="Q43" s="51" t="s">
        <v>228</v>
      </c>
      <c r="R43" s="52" t="s">
        <v>271</v>
      </c>
      <c r="S43" s="59">
        <v>44211</v>
      </c>
      <c r="T43" s="59">
        <v>44561</v>
      </c>
      <c r="U43" s="52"/>
    </row>
    <row r="44" spans="2:21" s="48" customFormat="1" ht="49.5" customHeight="1">
      <c r="B44" s="70"/>
      <c r="C44" s="70"/>
      <c r="D44" s="70"/>
      <c r="E44" s="70"/>
      <c r="F44" s="70"/>
      <c r="G44" s="70"/>
      <c r="H44" s="70"/>
      <c r="I44" s="70"/>
      <c r="J44" s="90"/>
      <c r="K44" s="70"/>
      <c r="L44" s="71"/>
      <c r="M44" s="70"/>
      <c r="N44" s="52" t="s">
        <v>521</v>
      </c>
      <c r="O44" s="51" t="s">
        <v>229</v>
      </c>
      <c r="P44" s="51" t="s">
        <v>227</v>
      </c>
      <c r="Q44" s="51" t="s">
        <v>230</v>
      </c>
      <c r="R44" s="52" t="s">
        <v>272</v>
      </c>
      <c r="S44" s="59">
        <v>44211</v>
      </c>
      <c r="T44" s="59">
        <v>44530</v>
      </c>
      <c r="U44" s="52"/>
    </row>
    <row r="45" spans="2:21" s="48" customFormat="1" ht="57" customHeight="1">
      <c r="B45" s="70"/>
      <c r="C45" s="70"/>
      <c r="D45" s="70"/>
      <c r="E45" s="70"/>
      <c r="F45" s="70"/>
      <c r="G45" s="70"/>
      <c r="H45" s="52" t="s">
        <v>194</v>
      </c>
      <c r="I45" s="52" t="s">
        <v>154</v>
      </c>
      <c r="J45" s="55">
        <v>1</v>
      </c>
      <c r="K45" s="52" t="s">
        <v>155</v>
      </c>
      <c r="L45" s="55">
        <v>0.05</v>
      </c>
      <c r="M45" s="52"/>
      <c r="N45" s="52" t="s">
        <v>522</v>
      </c>
      <c r="O45" s="51" t="s">
        <v>231</v>
      </c>
      <c r="P45" s="51" t="s">
        <v>227</v>
      </c>
      <c r="Q45" s="51" t="s">
        <v>227</v>
      </c>
      <c r="R45" s="52" t="s">
        <v>273</v>
      </c>
      <c r="S45" s="59">
        <v>44211</v>
      </c>
      <c r="T45" s="59">
        <v>44561</v>
      </c>
      <c r="U45" s="52"/>
    </row>
    <row r="46" spans="2:21" s="48" customFormat="1" ht="107.25" customHeight="1">
      <c r="B46" s="70"/>
      <c r="C46" s="70"/>
      <c r="D46" s="70"/>
      <c r="E46" s="70"/>
      <c r="F46" s="70" t="s">
        <v>295</v>
      </c>
      <c r="G46" s="70"/>
      <c r="H46" s="52" t="s">
        <v>371</v>
      </c>
      <c r="I46" s="52" t="s">
        <v>372</v>
      </c>
      <c r="J46" s="55">
        <v>1</v>
      </c>
      <c r="K46" s="52" t="s">
        <v>155</v>
      </c>
      <c r="L46" s="57">
        <v>0.15</v>
      </c>
      <c r="M46" s="52"/>
      <c r="N46" s="52" t="s">
        <v>523</v>
      </c>
      <c r="O46" s="52" t="s">
        <v>158</v>
      </c>
      <c r="P46" s="52" t="s">
        <v>155</v>
      </c>
      <c r="Q46" s="52" t="s">
        <v>600</v>
      </c>
      <c r="R46" s="52" t="s">
        <v>189</v>
      </c>
      <c r="S46" s="59">
        <v>44228</v>
      </c>
      <c r="T46" s="59">
        <v>44561</v>
      </c>
      <c r="U46" s="52"/>
    </row>
    <row r="47" spans="2:21" s="48" customFormat="1" ht="107.25" customHeight="1">
      <c r="B47" s="70"/>
      <c r="C47" s="70"/>
      <c r="D47" s="70"/>
      <c r="E47" s="70"/>
      <c r="F47" s="70"/>
      <c r="G47" s="70"/>
      <c r="H47" s="60" t="s">
        <v>373</v>
      </c>
      <c r="I47" s="60" t="s">
        <v>374</v>
      </c>
      <c r="J47" s="55">
        <v>1</v>
      </c>
      <c r="K47" s="52" t="s">
        <v>418</v>
      </c>
      <c r="L47" s="57">
        <v>0.05</v>
      </c>
      <c r="M47" s="52"/>
      <c r="N47" s="52" t="s">
        <v>524</v>
      </c>
      <c r="O47" s="52" t="s">
        <v>159</v>
      </c>
      <c r="P47" s="52"/>
      <c r="Q47" s="52"/>
      <c r="R47" s="52" t="s">
        <v>189</v>
      </c>
      <c r="S47" s="59">
        <v>44228</v>
      </c>
      <c r="T47" s="59">
        <v>44561</v>
      </c>
      <c r="U47" s="52"/>
    </row>
    <row r="48" spans="2:21" s="48" customFormat="1" ht="107.25" customHeight="1">
      <c r="B48" s="70"/>
      <c r="C48" s="70"/>
      <c r="D48" s="70"/>
      <c r="E48" s="70"/>
      <c r="F48" s="70"/>
      <c r="G48" s="70"/>
      <c r="H48" s="60" t="s">
        <v>416</v>
      </c>
      <c r="I48" s="60" t="s">
        <v>417</v>
      </c>
      <c r="J48" s="55">
        <v>1</v>
      </c>
      <c r="K48" s="52" t="s">
        <v>418</v>
      </c>
      <c r="L48" s="57">
        <v>0.05</v>
      </c>
      <c r="M48" s="52"/>
      <c r="N48" s="52" t="s">
        <v>525</v>
      </c>
      <c r="O48" s="52" t="s">
        <v>419</v>
      </c>
      <c r="P48" s="52"/>
      <c r="Q48" s="52"/>
      <c r="R48" s="52" t="s">
        <v>189</v>
      </c>
      <c r="S48" s="59">
        <v>44228</v>
      </c>
      <c r="T48" s="59">
        <v>44561</v>
      </c>
      <c r="U48" s="52"/>
    </row>
    <row r="49" spans="2:21" s="48" customFormat="1" ht="107.25" customHeight="1">
      <c r="B49" s="70"/>
      <c r="C49" s="70"/>
      <c r="D49" s="70"/>
      <c r="E49" s="70"/>
      <c r="F49" s="70"/>
      <c r="G49" s="70"/>
      <c r="H49" s="52" t="s">
        <v>375</v>
      </c>
      <c r="I49" s="52" t="s">
        <v>420</v>
      </c>
      <c r="J49" s="57">
        <v>1</v>
      </c>
      <c r="K49" s="52" t="s">
        <v>418</v>
      </c>
      <c r="L49" s="57">
        <v>0.15</v>
      </c>
      <c r="M49" s="52"/>
      <c r="N49" s="52" t="s">
        <v>526</v>
      </c>
      <c r="O49" s="52" t="s">
        <v>421</v>
      </c>
      <c r="P49" s="52"/>
      <c r="Q49" s="52"/>
      <c r="R49" s="52" t="s">
        <v>189</v>
      </c>
      <c r="S49" s="59">
        <v>44228</v>
      </c>
      <c r="T49" s="59">
        <v>44561</v>
      </c>
      <c r="U49" s="52"/>
    </row>
    <row r="50" spans="2:21" s="48" customFormat="1" ht="107.25" customHeight="1">
      <c r="B50" s="70"/>
      <c r="C50" s="70"/>
      <c r="D50" s="70"/>
      <c r="E50" s="70"/>
      <c r="F50" s="70"/>
      <c r="G50" s="70"/>
      <c r="H50" s="52" t="s">
        <v>422</v>
      </c>
      <c r="I50" s="52" t="s">
        <v>423</v>
      </c>
      <c r="J50" s="57">
        <v>1</v>
      </c>
      <c r="K50" s="52" t="s">
        <v>418</v>
      </c>
      <c r="L50" s="57">
        <v>0.15</v>
      </c>
      <c r="M50" s="52"/>
      <c r="N50" s="52" t="s">
        <v>527</v>
      </c>
      <c r="O50" s="52" t="s">
        <v>424</v>
      </c>
      <c r="P50" s="52"/>
      <c r="Q50" s="52"/>
      <c r="R50" s="52" t="s">
        <v>189</v>
      </c>
      <c r="S50" s="59">
        <v>44228</v>
      </c>
      <c r="T50" s="59">
        <v>44561</v>
      </c>
      <c r="U50" s="52"/>
    </row>
    <row r="51" spans="2:21" s="48" customFormat="1" ht="107.25" customHeight="1">
      <c r="B51" s="70"/>
      <c r="C51" s="70"/>
      <c r="D51" s="70"/>
      <c r="E51" s="70"/>
      <c r="F51" s="70"/>
      <c r="G51" s="70"/>
      <c r="H51" s="52" t="s">
        <v>425</v>
      </c>
      <c r="I51" s="52" t="s">
        <v>426</v>
      </c>
      <c r="J51" s="57">
        <v>1</v>
      </c>
      <c r="K51" s="52" t="s">
        <v>418</v>
      </c>
      <c r="L51" s="57">
        <v>0.15</v>
      </c>
      <c r="M51" s="52"/>
      <c r="N51" s="63" t="s">
        <v>528</v>
      </c>
      <c r="O51" s="71" t="s">
        <v>427</v>
      </c>
      <c r="P51" s="63"/>
      <c r="Q51" s="63"/>
      <c r="R51" s="63" t="s">
        <v>189</v>
      </c>
      <c r="S51" s="59">
        <v>44228</v>
      </c>
      <c r="T51" s="59">
        <v>44561</v>
      </c>
      <c r="U51" s="52"/>
    </row>
    <row r="52" spans="2:21" s="48" customFormat="1" ht="107.25" customHeight="1">
      <c r="B52" s="70"/>
      <c r="C52" s="70"/>
      <c r="D52" s="70"/>
      <c r="E52" s="70"/>
      <c r="F52" s="70"/>
      <c r="G52" s="70"/>
      <c r="H52" s="52" t="s">
        <v>428</v>
      </c>
      <c r="I52" s="52" t="s">
        <v>429</v>
      </c>
      <c r="J52" s="57">
        <v>1</v>
      </c>
      <c r="K52" s="52" t="s">
        <v>418</v>
      </c>
      <c r="L52" s="57">
        <v>0.15</v>
      </c>
      <c r="M52" s="52"/>
      <c r="N52" s="64"/>
      <c r="O52" s="71"/>
      <c r="P52" s="64"/>
      <c r="Q52" s="64"/>
      <c r="R52" s="64"/>
      <c r="S52" s="59">
        <v>44228</v>
      </c>
      <c r="T52" s="59">
        <v>44561</v>
      </c>
      <c r="U52" s="52"/>
    </row>
    <row r="53" spans="2:21" s="48" customFormat="1" ht="107.25" customHeight="1">
      <c r="B53" s="70"/>
      <c r="C53" s="70"/>
      <c r="D53" s="70"/>
      <c r="E53" s="70"/>
      <c r="F53" s="70"/>
      <c r="G53" s="70"/>
      <c r="H53" s="52" t="s">
        <v>430</v>
      </c>
      <c r="I53" s="52" t="s">
        <v>431</v>
      </c>
      <c r="J53" s="57">
        <v>1</v>
      </c>
      <c r="K53" s="52" t="s">
        <v>418</v>
      </c>
      <c r="L53" s="57">
        <v>0.15</v>
      </c>
      <c r="M53" s="52"/>
      <c r="N53" s="65"/>
      <c r="O53" s="71"/>
      <c r="P53" s="65"/>
      <c r="Q53" s="65"/>
      <c r="R53" s="65"/>
      <c r="S53" s="59">
        <v>44228</v>
      </c>
      <c r="T53" s="59">
        <v>44561</v>
      </c>
      <c r="U53" s="52"/>
    </row>
    <row r="54" spans="2:21" s="48" customFormat="1" ht="89.25" customHeight="1">
      <c r="B54" s="70"/>
      <c r="C54" s="70"/>
      <c r="D54" s="70" t="s">
        <v>160</v>
      </c>
      <c r="E54" s="88">
        <f>G54+G56/2</f>
        <v>0</v>
      </c>
      <c r="F54" s="89" t="s">
        <v>161</v>
      </c>
      <c r="G54" s="88"/>
      <c r="H54" s="52" t="s">
        <v>432</v>
      </c>
      <c r="I54" s="52" t="s">
        <v>433</v>
      </c>
      <c r="J54" s="52">
        <v>1</v>
      </c>
      <c r="K54" s="52" t="s">
        <v>168</v>
      </c>
      <c r="L54" s="55">
        <v>0.5</v>
      </c>
      <c r="M54" s="52"/>
      <c r="N54" s="52" t="s">
        <v>529</v>
      </c>
      <c r="O54" s="52" t="s">
        <v>434</v>
      </c>
      <c r="P54" s="52" t="s">
        <v>168</v>
      </c>
      <c r="Q54" s="52" t="s">
        <v>435</v>
      </c>
      <c r="R54" s="52" t="s">
        <v>468</v>
      </c>
      <c r="S54" s="59">
        <v>44228</v>
      </c>
      <c r="T54" s="59">
        <v>44561</v>
      </c>
      <c r="U54" s="52"/>
    </row>
    <row r="55" spans="2:21" s="48" customFormat="1" ht="88.5" customHeight="1">
      <c r="B55" s="70"/>
      <c r="C55" s="70"/>
      <c r="D55" s="70"/>
      <c r="E55" s="70"/>
      <c r="F55" s="89"/>
      <c r="G55" s="70"/>
      <c r="H55" s="52" t="s">
        <v>376</v>
      </c>
      <c r="I55" s="52" t="s">
        <v>377</v>
      </c>
      <c r="J55" s="52">
        <v>1</v>
      </c>
      <c r="K55" s="52" t="s">
        <v>155</v>
      </c>
      <c r="L55" s="55">
        <v>0.5</v>
      </c>
      <c r="M55" s="52"/>
      <c r="N55" s="52" t="s">
        <v>530</v>
      </c>
      <c r="O55" s="52" t="s">
        <v>478</v>
      </c>
      <c r="P55" s="52" t="s">
        <v>155</v>
      </c>
      <c r="Q55" s="52" t="s">
        <v>436</v>
      </c>
      <c r="R55" s="52" t="s">
        <v>447</v>
      </c>
      <c r="S55" s="59">
        <v>44228</v>
      </c>
      <c r="T55" s="59">
        <v>44561</v>
      </c>
      <c r="U55" s="52"/>
    </row>
    <row r="56" spans="2:21" s="48" customFormat="1" ht="92.25" customHeight="1">
      <c r="B56" s="70"/>
      <c r="C56" s="70"/>
      <c r="D56" s="70"/>
      <c r="E56" s="70"/>
      <c r="F56" s="89" t="s">
        <v>162</v>
      </c>
      <c r="G56" s="88"/>
      <c r="H56" s="52" t="s">
        <v>378</v>
      </c>
      <c r="I56" s="52" t="s">
        <v>379</v>
      </c>
      <c r="J56" s="52">
        <v>1</v>
      </c>
      <c r="K56" s="52" t="s">
        <v>168</v>
      </c>
      <c r="L56" s="55">
        <v>0.5</v>
      </c>
      <c r="M56" s="52"/>
      <c r="N56" s="52" t="s">
        <v>531</v>
      </c>
      <c r="O56" s="52" t="s">
        <v>445</v>
      </c>
      <c r="P56" s="52" t="s">
        <v>168</v>
      </c>
      <c r="Q56" s="52" t="s">
        <v>435</v>
      </c>
      <c r="R56" s="52" t="s">
        <v>446</v>
      </c>
      <c r="S56" s="59">
        <v>44228</v>
      </c>
      <c r="T56" s="59">
        <v>44561</v>
      </c>
      <c r="U56" s="52"/>
    </row>
    <row r="57" spans="2:21" s="48" customFormat="1" ht="39.75" customHeight="1">
      <c r="B57" s="70"/>
      <c r="C57" s="70"/>
      <c r="D57" s="70"/>
      <c r="E57" s="70"/>
      <c r="F57" s="89"/>
      <c r="G57" s="70"/>
      <c r="H57" s="52" t="s">
        <v>380</v>
      </c>
      <c r="I57" s="52" t="s">
        <v>381</v>
      </c>
      <c r="J57" s="52">
        <v>1</v>
      </c>
      <c r="K57" s="52" t="s">
        <v>155</v>
      </c>
      <c r="L57" s="55">
        <v>0.5</v>
      </c>
      <c r="M57" s="52"/>
      <c r="N57" s="52" t="s">
        <v>532</v>
      </c>
      <c r="O57" s="52" t="s">
        <v>448</v>
      </c>
      <c r="P57" s="52" t="s">
        <v>155</v>
      </c>
      <c r="Q57" s="52" t="s">
        <v>437</v>
      </c>
      <c r="R57" s="52" t="s">
        <v>447</v>
      </c>
      <c r="S57" s="59">
        <v>44228</v>
      </c>
      <c r="T57" s="59">
        <v>44561</v>
      </c>
      <c r="U57" s="52"/>
    </row>
    <row r="58" spans="2:21" s="48" customFormat="1" ht="129" customHeight="1">
      <c r="B58" s="70" t="s">
        <v>163</v>
      </c>
      <c r="C58" s="88"/>
      <c r="D58" s="70" t="s">
        <v>319</v>
      </c>
      <c r="E58" s="88">
        <f>+G58+G64/2</f>
        <v>0</v>
      </c>
      <c r="F58" s="70" t="s">
        <v>164</v>
      </c>
      <c r="G58" s="88"/>
      <c r="H58" s="52" t="s">
        <v>237</v>
      </c>
      <c r="I58" s="52" t="s">
        <v>238</v>
      </c>
      <c r="J58" s="55">
        <v>1</v>
      </c>
      <c r="K58" s="52" t="s">
        <v>239</v>
      </c>
      <c r="L58" s="55">
        <v>0.1</v>
      </c>
      <c r="M58" s="52"/>
      <c r="N58" s="63" t="s">
        <v>533</v>
      </c>
      <c r="O58" s="70" t="s">
        <v>240</v>
      </c>
      <c r="P58" s="70" t="s">
        <v>239</v>
      </c>
      <c r="Q58" s="70" t="s">
        <v>239</v>
      </c>
      <c r="R58" s="70" t="s">
        <v>337</v>
      </c>
      <c r="S58" s="93">
        <v>44208</v>
      </c>
      <c r="T58" s="93">
        <v>44547</v>
      </c>
      <c r="U58" s="70"/>
    </row>
    <row r="59" spans="2:21" s="48" customFormat="1" ht="60">
      <c r="B59" s="70"/>
      <c r="C59" s="70"/>
      <c r="D59" s="70"/>
      <c r="E59" s="70"/>
      <c r="F59" s="70"/>
      <c r="G59" s="70"/>
      <c r="H59" s="52" t="s">
        <v>241</v>
      </c>
      <c r="I59" s="52" t="s">
        <v>242</v>
      </c>
      <c r="J59" s="55">
        <v>1</v>
      </c>
      <c r="K59" s="52" t="s">
        <v>239</v>
      </c>
      <c r="L59" s="55">
        <v>0.2</v>
      </c>
      <c r="M59" s="52"/>
      <c r="N59" s="65"/>
      <c r="O59" s="70"/>
      <c r="P59" s="70"/>
      <c r="Q59" s="70"/>
      <c r="R59" s="70"/>
      <c r="S59" s="93"/>
      <c r="T59" s="93"/>
      <c r="U59" s="70"/>
    </row>
    <row r="60" spans="2:21" s="48" customFormat="1" ht="75">
      <c r="B60" s="70"/>
      <c r="C60" s="70"/>
      <c r="D60" s="70"/>
      <c r="E60" s="70"/>
      <c r="F60" s="70"/>
      <c r="G60" s="70"/>
      <c r="H60" s="52" t="s">
        <v>243</v>
      </c>
      <c r="I60" s="52" t="s">
        <v>244</v>
      </c>
      <c r="J60" s="55">
        <v>1</v>
      </c>
      <c r="K60" s="52" t="s">
        <v>239</v>
      </c>
      <c r="L60" s="55">
        <v>0.2</v>
      </c>
      <c r="M60" s="52"/>
      <c r="N60" s="52" t="s">
        <v>534</v>
      </c>
      <c r="O60" s="52" t="s">
        <v>245</v>
      </c>
      <c r="P60" s="52" t="s">
        <v>239</v>
      </c>
      <c r="Q60" s="52" t="s">
        <v>246</v>
      </c>
      <c r="R60" s="52" t="s">
        <v>250</v>
      </c>
      <c r="S60" s="59">
        <v>44200</v>
      </c>
      <c r="T60" s="59">
        <v>44560</v>
      </c>
      <c r="U60" s="52"/>
    </row>
    <row r="61" spans="2:21" s="48" customFormat="1" ht="57" customHeight="1">
      <c r="B61" s="70"/>
      <c r="C61" s="70"/>
      <c r="D61" s="70"/>
      <c r="E61" s="70"/>
      <c r="F61" s="70"/>
      <c r="G61" s="70"/>
      <c r="H61" s="52" t="s">
        <v>247</v>
      </c>
      <c r="I61" s="52" t="s">
        <v>635</v>
      </c>
      <c r="J61" s="55">
        <v>1</v>
      </c>
      <c r="K61" s="52" t="s">
        <v>239</v>
      </c>
      <c r="L61" s="55">
        <v>0.1</v>
      </c>
      <c r="M61" s="52"/>
      <c r="N61" s="52" t="s">
        <v>535</v>
      </c>
      <c r="O61" s="63" t="s">
        <v>248</v>
      </c>
      <c r="P61" s="70" t="s">
        <v>239</v>
      </c>
      <c r="Q61" s="70" t="s">
        <v>249</v>
      </c>
      <c r="R61" s="70" t="s">
        <v>633</v>
      </c>
      <c r="S61" s="93">
        <v>44200</v>
      </c>
      <c r="T61" s="93">
        <v>44560</v>
      </c>
      <c r="U61" s="70"/>
    </row>
    <row r="62" spans="2:21" s="48" customFormat="1" ht="57" customHeight="1">
      <c r="B62" s="70"/>
      <c r="C62" s="70"/>
      <c r="D62" s="70"/>
      <c r="E62" s="70"/>
      <c r="F62" s="70"/>
      <c r="G62" s="70"/>
      <c r="H62" s="52" t="s">
        <v>625</v>
      </c>
      <c r="I62" s="52" t="s">
        <v>626</v>
      </c>
      <c r="J62" s="49">
        <v>1</v>
      </c>
      <c r="K62" s="52" t="s">
        <v>239</v>
      </c>
      <c r="L62" s="55">
        <v>0.1</v>
      </c>
      <c r="M62" s="52"/>
      <c r="N62" s="52" t="s">
        <v>536</v>
      </c>
      <c r="O62" s="64"/>
      <c r="P62" s="70"/>
      <c r="Q62" s="70"/>
      <c r="R62" s="70"/>
      <c r="S62" s="93"/>
      <c r="T62" s="93"/>
      <c r="U62" s="70"/>
    </row>
    <row r="63" spans="2:21" s="48" customFormat="1" ht="45">
      <c r="B63" s="70"/>
      <c r="C63" s="70"/>
      <c r="D63" s="70"/>
      <c r="E63" s="70"/>
      <c r="F63" s="70"/>
      <c r="G63" s="70"/>
      <c r="H63" s="52" t="s">
        <v>628</v>
      </c>
      <c r="I63" s="52" t="s">
        <v>629</v>
      </c>
      <c r="J63" s="55">
        <v>1</v>
      </c>
      <c r="K63" s="52" t="s">
        <v>239</v>
      </c>
      <c r="L63" s="55">
        <v>0.3</v>
      </c>
      <c r="M63" s="52"/>
      <c r="N63" s="52" t="s">
        <v>627</v>
      </c>
      <c r="O63" s="65"/>
      <c r="P63" s="70"/>
      <c r="Q63" s="70"/>
      <c r="R63" s="70"/>
      <c r="S63" s="93"/>
      <c r="T63" s="93"/>
      <c r="U63" s="70"/>
    </row>
    <row r="64" spans="2:21" s="48" customFormat="1" ht="45" customHeight="1">
      <c r="B64" s="70"/>
      <c r="C64" s="70"/>
      <c r="D64" s="70"/>
      <c r="E64" s="70"/>
      <c r="F64" s="70" t="s">
        <v>165</v>
      </c>
      <c r="G64" s="88"/>
      <c r="H64" s="52" t="s">
        <v>252</v>
      </c>
      <c r="I64" s="52" t="s">
        <v>382</v>
      </c>
      <c r="J64" s="55">
        <v>1</v>
      </c>
      <c r="K64" s="52" t="s">
        <v>239</v>
      </c>
      <c r="L64" s="55">
        <v>0.5</v>
      </c>
      <c r="M64" s="52"/>
      <c r="N64" s="52" t="s">
        <v>537</v>
      </c>
      <c r="O64" s="52" t="s">
        <v>383</v>
      </c>
      <c r="P64" s="52" t="s">
        <v>239</v>
      </c>
      <c r="Q64" s="52" t="s">
        <v>239</v>
      </c>
      <c r="R64" s="52" t="s">
        <v>251</v>
      </c>
      <c r="S64" s="59">
        <v>44210</v>
      </c>
      <c r="T64" s="59">
        <v>44253</v>
      </c>
      <c r="U64" s="52"/>
    </row>
    <row r="65" spans="2:21" s="48" customFormat="1" ht="45" customHeight="1">
      <c r="B65" s="70"/>
      <c r="C65" s="70"/>
      <c r="D65" s="70"/>
      <c r="E65" s="70"/>
      <c r="F65" s="70"/>
      <c r="G65" s="70"/>
      <c r="H65" s="52" t="s">
        <v>253</v>
      </c>
      <c r="I65" s="52" t="s">
        <v>632</v>
      </c>
      <c r="J65" s="55">
        <v>1</v>
      </c>
      <c r="K65" s="52" t="s">
        <v>239</v>
      </c>
      <c r="L65" s="55">
        <v>0.5</v>
      </c>
      <c r="M65" s="52"/>
      <c r="N65" s="52" t="s">
        <v>538</v>
      </c>
      <c r="O65" s="52" t="s">
        <v>631</v>
      </c>
      <c r="P65" s="52" t="s">
        <v>239</v>
      </c>
      <c r="Q65" s="52" t="s">
        <v>239</v>
      </c>
      <c r="R65" s="52" t="s">
        <v>630</v>
      </c>
      <c r="S65" s="59">
        <v>44287</v>
      </c>
      <c r="T65" s="59">
        <v>44530</v>
      </c>
      <c r="U65" s="52"/>
    </row>
    <row r="66" spans="2:21" s="48" customFormat="1" ht="75" customHeight="1">
      <c r="B66" s="70"/>
      <c r="C66" s="70"/>
      <c r="D66" s="70" t="s">
        <v>54</v>
      </c>
      <c r="E66" s="88">
        <f>+G66+G68/2</f>
        <v>0</v>
      </c>
      <c r="F66" s="70" t="s">
        <v>166</v>
      </c>
      <c r="G66" s="88"/>
      <c r="H66" s="70" t="s">
        <v>268</v>
      </c>
      <c r="I66" s="70" t="s">
        <v>269</v>
      </c>
      <c r="J66" s="71">
        <v>1</v>
      </c>
      <c r="K66" s="70" t="s">
        <v>167</v>
      </c>
      <c r="L66" s="71">
        <v>1</v>
      </c>
      <c r="M66" s="70"/>
      <c r="N66" s="52" t="s">
        <v>539</v>
      </c>
      <c r="O66" s="52" t="s">
        <v>270</v>
      </c>
      <c r="P66" s="52" t="s">
        <v>192</v>
      </c>
      <c r="Q66" s="52" t="s">
        <v>260</v>
      </c>
      <c r="R66" s="52" t="s">
        <v>480</v>
      </c>
      <c r="S66" s="59">
        <v>44228</v>
      </c>
      <c r="T66" s="59">
        <v>44561</v>
      </c>
      <c r="U66" s="52"/>
    </row>
    <row r="67" spans="2:21" s="48" customFormat="1" ht="60">
      <c r="B67" s="70"/>
      <c r="C67" s="70"/>
      <c r="D67" s="70"/>
      <c r="E67" s="70"/>
      <c r="F67" s="70"/>
      <c r="G67" s="70"/>
      <c r="H67" s="70"/>
      <c r="I67" s="70"/>
      <c r="J67" s="71"/>
      <c r="K67" s="70"/>
      <c r="L67" s="71"/>
      <c r="M67" s="70"/>
      <c r="N67" s="52" t="s">
        <v>540</v>
      </c>
      <c r="O67" s="52" t="s">
        <v>469</v>
      </c>
      <c r="P67" s="52" t="s">
        <v>192</v>
      </c>
      <c r="Q67" s="52" t="s">
        <v>260</v>
      </c>
      <c r="R67" s="52" t="s">
        <v>470</v>
      </c>
      <c r="S67" s="59">
        <v>44440</v>
      </c>
      <c r="T67" s="59">
        <v>44561</v>
      </c>
      <c r="U67" s="52"/>
    </row>
    <row r="68" spans="2:21" s="48" customFormat="1" ht="105">
      <c r="B68" s="70"/>
      <c r="C68" s="70"/>
      <c r="D68" s="70"/>
      <c r="E68" s="70"/>
      <c r="F68" s="70" t="s">
        <v>292</v>
      </c>
      <c r="G68" s="88"/>
      <c r="H68" s="52" t="s">
        <v>277</v>
      </c>
      <c r="I68" s="52" t="s">
        <v>370</v>
      </c>
      <c r="J68" s="55">
        <v>1</v>
      </c>
      <c r="K68" s="52" t="s">
        <v>167</v>
      </c>
      <c r="L68" s="55">
        <v>0.3</v>
      </c>
      <c r="M68" s="52"/>
      <c r="N68" s="52" t="s">
        <v>541</v>
      </c>
      <c r="O68" s="52" t="s">
        <v>279</v>
      </c>
      <c r="P68" s="52" t="s">
        <v>23</v>
      </c>
      <c r="Q68" s="52" t="s">
        <v>278</v>
      </c>
      <c r="R68" s="52" t="s">
        <v>280</v>
      </c>
      <c r="S68" s="59">
        <v>44197</v>
      </c>
      <c r="T68" s="59">
        <v>44561</v>
      </c>
      <c r="U68" s="52"/>
    </row>
    <row r="69" spans="2:21" s="48" customFormat="1" ht="120">
      <c r="B69" s="70"/>
      <c r="C69" s="70"/>
      <c r="D69" s="70"/>
      <c r="E69" s="70"/>
      <c r="F69" s="70"/>
      <c r="G69" s="88"/>
      <c r="H69" s="52" t="s">
        <v>481</v>
      </c>
      <c r="I69" s="52" t="s">
        <v>482</v>
      </c>
      <c r="J69" s="55">
        <v>1</v>
      </c>
      <c r="K69" s="52" t="s">
        <v>167</v>
      </c>
      <c r="L69" s="55">
        <v>0.3</v>
      </c>
      <c r="M69" s="52"/>
      <c r="N69" s="52" t="s">
        <v>542</v>
      </c>
      <c r="O69" s="52" t="s">
        <v>281</v>
      </c>
      <c r="P69" s="52" t="s">
        <v>282</v>
      </c>
      <c r="Q69" s="52" t="s">
        <v>278</v>
      </c>
      <c r="R69" s="52" t="s">
        <v>283</v>
      </c>
      <c r="S69" s="59">
        <v>44197</v>
      </c>
      <c r="T69" s="59">
        <v>44561</v>
      </c>
      <c r="U69" s="52"/>
    </row>
    <row r="70" spans="2:21" s="48" customFormat="1" ht="60">
      <c r="B70" s="70"/>
      <c r="C70" s="70"/>
      <c r="D70" s="70"/>
      <c r="E70" s="70"/>
      <c r="F70" s="70"/>
      <c r="G70" s="88"/>
      <c r="H70" s="52" t="s">
        <v>622</v>
      </c>
      <c r="I70" s="52" t="s">
        <v>156</v>
      </c>
      <c r="J70" s="55">
        <v>1</v>
      </c>
      <c r="K70" s="52" t="s">
        <v>167</v>
      </c>
      <c r="L70" s="55">
        <v>0.1</v>
      </c>
      <c r="M70" s="55"/>
      <c r="N70" s="52" t="s">
        <v>543</v>
      </c>
      <c r="O70" s="52" t="s">
        <v>235</v>
      </c>
      <c r="P70" s="52" t="s">
        <v>623</v>
      </c>
      <c r="Q70" s="52" t="s">
        <v>623</v>
      </c>
      <c r="R70" s="52" t="s">
        <v>236</v>
      </c>
      <c r="S70" s="59">
        <v>44216</v>
      </c>
      <c r="T70" s="59">
        <v>44530</v>
      </c>
      <c r="U70" s="52"/>
    </row>
    <row r="71" spans="2:21" s="48" customFormat="1" ht="128.25" customHeight="1">
      <c r="B71" s="70"/>
      <c r="C71" s="70"/>
      <c r="D71" s="70"/>
      <c r="E71" s="70"/>
      <c r="F71" s="70"/>
      <c r="G71" s="88"/>
      <c r="H71" s="52" t="s">
        <v>438</v>
      </c>
      <c r="I71" s="52" t="s">
        <v>276</v>
      </c>
      <c r="J71" s="55">
        <v>1</v>
      </c>
      <c r="K71" s="52" t="s">
        <v>167</v>
      </c>
      <c r="L71" s="55">
        <v>0.3</v>
      </c>
      <c r="M71" s="52"/>
      <c r="N71" s="52" t="s">
        <v>544</v>
      </c>
      <c r="O71" s="52" t="s">
        <v>483</v>
      </c>
      <c r="P71" s="52" t="s">
        <v>192</v>
      </c>
      <c r="Q71" s="52" t="s">
        <v>278</v>
      </c>
      <c r="R71" s="52" t="s">
        <v>439</v>
      </c>
      <c r="S71" s="59">
        <v>44228</v>
      </c>
      <c r="T71" s="59">
        <v>44561</v>
      </c>
      <c r="U71" s="52"/>
    </row>
    <row r="72" spans="2:21" s="48" customFormat="1" ht="150" customHeight="1">
      <c r="B72" s="70" t="s">
        <v>55</v>
      </c>
      <c r="C72" s="88"/>
      <c r="D72" s="70" t="s">
        <v>605</v>
      </c>
      <c r="E72" s="88">
        <f>G72+G84/2</f>
        <v>0</v>
      </c>
      <c r="F72" s="70" t="s">
        <v>169</v>
      </c>
      <c r="G72" s="88"/>
      <c r="H72" s="52" t="s">
        <v>327</v>
      </c>
      <c r="I72" s="52" t="s">
        <v>328</v>
      </c>
      <c r="J72" s="55">
        <v>1</v>
      </c>
      <c r="K72" s="52" t="s">
        <v>263</v>
      </c>
      <c r="L72" s="55">
        <v>0.15</v>
      </c>
      <c r="M72" s="52"/>
      <c r="N72" s="52" t="s">
        <v>545</v>
      </c>
      <c r="O72" s="52" t="s">
        <v>329</v>
      </c>
      <c r="P72" s="52" t="s">
        <v>263</v>
      </c>
      <c r="Q72" s="52" t="s">
        <v>260</v>
      </c>
      <c r="R72" s="52" t="s">
        <v>189</v>
      </c>
      <c r="S72" s="59">
        <v>44200</v>
      </c>
      <c r="T72" s="59">
        <v>44561</v>
      </c>
      <c r="U72" s="52"/>
    </row>
    <row r="73" spans="2:21" s="48" customFormat="1" ht="60">
      <c r="B73" s="70"/>
      <c r="C73" s="70"/>
      <c r="D73" s="70"/>
      <c r="E73" s="70"/>
      <c r="F73" s="70"/>
      <c r="G73" s="70"/>
      <c r="H73" s="70" t="s">
        <v>597</v>
      </c>
      <c r="I73" s="70" t="s">
        <v>256</v>
      </c>
      <c r="J73" s="71">
        <v>1</v>
      </c>
      <c r="K73" s="70" t="s">
        <v>263</v>
      </c>
      <c r="L73" s="71">
        <v>0.15</v>
      </c>
      <c r="M73" s="52"/>
      <c r="N73" s="52" t="s">
        <v>546</v>
      </c>
      <c r="O73" s="52" t="s">
        <v>449</v>
      </c>
      <c r="P73" s="52" t="s">
        <v>263</v>
      </c>
      <c r="Q73" s="52" t="s">
        <v>260</v>
      </c>
      <c r="R73" s="52" t="s">
        <v>189</v>
      </c>
      <c r="S73" s="59">
        <v>44228</v>
      </c>
      <c r="T73" s="59">
        <v>44561</v>
      </c>
      <c r="U73" s="52"/>
    </row>
    <row r="74" spans="2:21" s="48" customFormat="1" ht="105">
      <c r="B74" s="70"/>
      <c r="C74" s="70"/>
      <c r="D74" s="70"/>
      <c r="E74" s="70"/>
      <c r="F74" s="70"/>
      <c r="G74" s="70"/>
      <c r="H74" s="70"/>
      <c r="I74" s="70"/>
      <c r="J74" s="71"/>
      <c r="K74" s="70"/>
      <c r="L74" s="71"/>
      <c r="M74" s="52"/>
      <c r="N74" s="52" t="s">
        <v>547</v>
      </c>
      <c r="O74" s="52" t="s">
        <v>450</v>
      </c>
      <c r="P74" s="52" t="s">
        <v>263</v>
      </c>
      <c r="Q74" s="52" t="s">
        <v>263</v>
      </c>
      <c r="R74" s="52" t="s">
        <v>330</v>
      </c>
      <c r="S74" s="59">
        <v>44228</v>
      </c>
      <c r="T74" s="59">
        <v>44561</v>
      </c>
      <c r="U74" s="52"/>
    </row>
    <row r="75" spans="2:21" s="48" customFormat="1" ht="66" customHeight="1">
      <c r="B75" s="70"/>
      <c r="C75" s="70"/>
      <c r="D75" s="70"/>
      <c r="E75" s="70"/>
      <c r="F75" s="70"/>
      <c r="G75" s="70"/>
      <c r="H75" s="70"/>
      <c r="I75" s="70"/>
      <c r="J75" s="71"/>
      <c r="K75" s="70"/>
      <c r="L75" s="71"/>
      <c r="M75" s="52"/>
      <c r="N75" s="52" t="s">
        <v>548</v>
      </c>
      <c r="O75" s="52" t="s">
        <v>451</v>
      </c>
      <c r="P75" s="52" t="s">
        <v>263</v>
      </c>
      <c r="Q75" s="52" t="s">
        <v>263</v>
      </c>
      <c r="R75" s="52" t="s">
        <v>331</v>
      </c>
      <c r="S75" s="59">
        <v>44256</v>
      </c>
      <c r="T75" s="59">
        <v>44561</v>
      </c>
      <c r="U75" s="52"/>
    </row>
    <row r="76" spans="2:21" s="48" customFormat="1" ht="60">
      <c r="B76" s="70"/>
      <c r="C76" s="70"/>
      <c r="D76" s="70"/>
      <c r="E76" s="70"/>
      <c r="F76" s="70"/>
      <c r="G76" s="70"/>
      <c r="H76" s="70"/>
      <c r="I76" s="70"/>
      <c r="J76" s="71"/>
      <c r="K76" s="70"/>
      <c r="L76" s="71"/>
      <c r="M76" s="52"/>
      <c r="N76" s="52" t="s">
        <v>549</v>
      </c>
      <c r="O76" s="52" t="s">
        <v>170</v>
      </c>
      <c r="P76" s="52" t="s">
        <v>263</v>
      </c>
      <c r="Q76" s="52" t="s">
        <v>144</v>
      </c>
      <c r="R76" s="52" t="s">
        <v>332</v>
      </c>
      <c r="S76" s="59">
        <v>44228</v>
      </c>
      <c r="T76" s="59">
        <v>44255</v>
      </c>
      <c r="U76" s="52"/>
    </row>
    <row r="77" spans="2:21" s="48" customFormat="1" ht="66" customHeight="1">
      <c r="B77" s="70"/>
      <c r="C77" s="70"/>
      <c r="D77" s="70"/>
      <c r="E77" s="70"/>
      <c r="F77" s="70"/>
      <c r="G77" s="70"/>
      <c r="H77" s="70" t="s">
        <v>257</v>
      </c>
      <c r="I77" s="70" t="s">
        <v>258</v>
      </c>
      <c r="J77" s="92">
        <v>1</v>
      </c>
      <c r="K77" s="70" t="s">
        <v>263</v>
      </c>
      <c r="L77" s="71">
        <v>0.15</v>
      </c>
      <c r="M77" s="52"/>
      <c r="N77" s="52" t="s">
        <v>550</v>
      </c>
      <c r="O77" s="52" t="s">
        <v>259</v>
      </c>
      <c r="P77" s="52" t="s">
        <v>263</v>
      </c>
      <c r="Q77" s="52" t="s">
        <v>260</v>
      </c>
      <c r="R77" s="52" t="s">
        <v>265</v>
      </c>
      <c r="S77" s="59">
        <v>44348</v>
      </c>
      <c r="T77" s="59">
        <v>44408</v>
      </c>
      <c r="U77" s="52"/>
    </row>
    <row r="78" spans="2:21" s="48" customFormat="1" ht="74.25" customHeight="1">
      <c r="B78" s="70"/>
      <c r="C78" s="70"/>
      <c r="D78" s="70"/>
      <c r="E78" s="70"/>
      <c r="F78" s="70"/>
      <c r="G78" s="70"/>
      <c r="H78" s="70"/>
      <c r="I78" s="70"/>
      <c r="J78" s="92"/>
      <c r="K78" s="70"/>
      <c r="L78" s="70"/>
      <c r="M78" s="52"/>
      <c r="N78" s="52" t="s">
        <v>551</v>
      </c>
      <c r="O78" s="52" t="s">
        <v>171</v>
      </c>
      <c r="P78" s="52" t="s">
        <v>263</v>
      </c>
      <c r="Q78" s="52" t="s">
        <v>365</v>
      </c>
      <c r="R78" s="52" t="s">
        <v>471</v>
      </c>
      <c r="S78" s="59">
        <v>44200</v>
      </c>
      <c r="T78" s="59">
        <v>44561</v>
      </c>
      <c r="U78" s="52"/>
    </row>
    <row r="79" spans="2:21" s="48" customFormat="1" ht="59.25" customHeight="1">
      <c r="B79" s="70"/>
      <c r="C79" s="70"/>
      <c r="D79" s="70"/>
      <c r="E79" s="70"/>
      <c r="F79" s="70"/>
      <c r="G79" s="70"/>
      <c r="H79" s="70" t="s">
        <v>349</v>
      </c>
      <c r="I79" s="70" t="s">
        <v>348</v>
      </c>
      <c r="J79" s="71">
        <v>1</v>
      </c>
      <c r="K79" s="70" t="s">
        <v>190</v>
      </c>
      <c r="L79" s="71">
        <v>0.2</v>
      </c>
      <c r="M79" s="52"/>
      <c r="N79" s="52" t="s">
        <v>552</v>
      </c>
      <c r="O79" s="52" t="s">
        <v>173</v>
      </c>
      <c r="P79" s="52" t="s">
        <v>190</v>
      </c>
      <c r="Q79" s="52" t="s">
        <v>260</v>
      </c>
      <c r="R79" s="52" t="s">
        <v>189</v>
      </c>
      <c r="S79" s="59">
        <v>44200</v>
      </c>
      <c r="T79" s="59">
        <v>44561</v>
      </c>
      <c r="U79" s="52"/>
    </row>
    <row r="80" spans="2:21" s="48" customFormat="1" ht="45" customHeight="1">
      <c r="B80" s="70"/>
      <c r="C80" s="70"/>
      <c r="D80" s="70"/>
      <c r="E80" s="70"/>
      <c r="F80" s="70"/>
      <c r="G80" s="70"/>
      <c r="H80" s="70"/>
      <c r="I80" s="70"/>
      <c r="J80" s="71"/>
      <c r="K80" s="70"/>
      <c r="L80" s="71"/>
      <c r="M80" s="52"/>
      <c r="N80" s="52" t="s">
        <v>553</v>
      </c>
      <c r="O80" s="52" t="s">
        <v>261</v>
      </c>
      <c r="P80" s="51" t="s">
        <v>263</v>
      </c>
      <c r="Q80" s="52" t="s">
        <v>260</v>
      </c>
      <c r="R80" s="52" t="s">
        <v>472</v>
      </c>
      <c r="S80" s="59">
        <v>44200</v>
      </c>
      <c r="T80" s="59">
        <v>44561</v>
      </c>
      <c r="U80" s="52"/>
    </row>
    <row r="81" spans="2:21" s="48" customFormat="1" ht="99" customHeight="1">
      <c r="B81" s="70"/>
      <c r="C81" s="70"/>
      <c r="D81" s="70"/>
      <c r="E81" s="70"/>
      <c r="F81" s="70"/>
      <c r="G81" s="70"/>
      <c r="H81" s="52" t="s">
        <v>344</v>
      </c>
      <c r="I81" s="52" t="s">
        <v>345</v>
      </c>
      <c r="J81" s="55">
        <v>0.6</v>
      </c>
      <c r="K81" s="52" t="s">
        <v>176</v>
      </c>
      <c r="L81" s="55">
        <v>0.05</v>
      </c>
      <c r="M81" s="52"/>
      <c r="N81" s="52" t="s">
        <v>554</v>
      </c>
      <c r="O81" s="52" t="s">
        <v>174</v>
      </c>
      <c r="P81" s="52" t="s">
        <v>193</v>
      </c>
      <c r="Q81" s="52" t="s">
        <v>205</v>
      </c>
      <c r="R81" s="52" t="s">
        <v>189</v>
      </c>
      <c r="S81" s="59">
        <v>44200</v>
      </c>
      <c r="T81" s="59">
        <v>44561</v>
      </c>
      <c r="U81" s="52"/>
    </row>
    <row r="82" spans="2:21" s="48" customFormat="1" ht="75">
      <c r="B82" s="70"/>
      <c r="C82" s="70"/>
      <c r="D82" s="70"/>
      <c r="E82" s="70"/>
      <c r="F82" s="70"/>
      <c r="G82" s="70"/>
      <c r="H82" s="52" t="s">
        <v>624</v>
      </c>
      <c r="I82" s="52" t="s">
        <v>484</v>
      </c>
      <c r="J82" s="55">
        <v>0.95</v>
      </c>
      <c r="K82" s="52" t="s">
        <v>167</v>
      </c>
      <c r="L82" s="55">
        <v>0.15</v>
      </c>
      <c r="M82" s="52"/>
      <c r="N82" s="52" t="s">
        <v>555</v>
      </c>
      <c r="O82" s="52" t="s">
        <v>487</v>
      </c>
      <c r="P82" s="52" t="s">
        <v>167</v>
      </c>
      <c r="Q82" s="52" t="s">
        <v>278</v>
      </c>
      <c r="R82" s="52" t="s">
        <v>274</v>
      </c>
      <c r="S82" s="59">
        <v>44228</v>
      </c>
      <c r="T82" s="59">
        <v>44561</v>
      </c>
      <c r="U82" s="52"/>
    </row>
    <row r="83" spans="2:21" s="48" customFormat="1" ht="75">
      <c r="B83" s="70"/>
      <c r="C83" s="70"/>
      <c r="D83" s="70"/>
      <c r="E83" s="70"/>
      <c r="F83" s="70"/>
      <c r="G83" s="70"/>
      <c r="H83" s="52" t="s">
        <v>485</v>
      </c>
      <c r="I83" s="52" t="s">
        <v>486</v>
      </c>
      <c r="J83" s="55">
        <v>0.98</v>
      </c>
      <c r="K83" s="52" t="s">
        <v>167</v>
      </c>
      <c r="L83" s="55">
        <v>0.15</v>
      </c>
      <c r="M83" s="52"/>
      <c r="N83" s="52" t="s">
        <v>556</v>
      </c>
      <c r="O83" s="52" t="s">
        <v>488</v>
      </c>
      <c r="P83" s="52" t="s">
        <v>167</v>
      </c>
      <c r="Q83" s="52" t="s">
        <v>278</v>
      </c>
      <c r="R83" s="52" t="s">
        <v>275</v>
      </c>
      <c r="S83" s="59">
        <v>44228</v>
      </c>
      <c r="T83" s="59">
        <v>44561</v>
      </c>
      <c r="U83" s="52"/>
    </row>
    <row r="84" spans="2:21" s="48" customFormat="1" ht="60" customHeight="1">
      <c r="B84" s="70"/>
      <c r="C84" s="70"/>
      <c r="D84" s="70"/>
      <c r="E84" s="70"/>
      <c r="F84" s="70" t="s">
        <v>172</v>
      </c>
      <c r="G84" s="88"/>
      <c r="H84" s="70" t="s">
        <v>384</v>
      </c>
      <c r="I84" s="70" t="s">
        <v>385</v>
      </c>
      <c r="J84" s="90">
        <v>1</v>
      </c>
      <c r="K84" s="70" t="s">
        <v>418</v>
      </c>
      <c r="L84" s="71">
        <v>1</v>
      </c>
      <c r="M84" s="52"/>
      <c r="N84" s="52" t="s">
        <v>557</v>
      </c>
      <c r="O84" s="52" t="s">
        <v>386</v>
      </c>
      <c r="P84" s="52" t="s">
        <v>157</v>
      </c>
      <c r="Q84" s="52" t="s">
        <v>260</v>
      </c>
      <c r="R84" s="52" t="s">
        <v>473</v>
      </c>
      <c r="S84" s="59">
        <v>44228</v>
      </c>
      <c r="T84" s="59">
        <v>44561</v>
      </c>
      <c r="U84" s="52"/>
    </row>
    <row r="85" spans="2:21" s="48" customFormat="1" ht="39" customHeight="1">
      <c r="B85" s="70"/>
      <c r="C85" s="70"/>
      <c r="D85" s="70"/>
      <c r="E85" s="70"/>
      <c r="F85" s="70"/>
      <c r="G85" s="70"/>
      <c r="H85" s="70"/>
      <c r="I85" s="70"/>
      <c r="J85" s="90"/>
      <c r="K85" s="70"/>
      <c r="L85" s="71"/>
      <c r="M85" s="52"/>
      <c r="N85" s="52" t="s">
        <v>558</v>
      </c>
      <c r="O85" s="52" t="s">
        <v>387</v>
      </c>
      <c r="P85" s="52" t="s">
        <v>157</v>
      </c>
      <c r="Q85" s="52" t="s">
        <v>260</v>
      </c>
      <c r="R85" s="52" t="s">
        <v>474</v>
      </c>
      <c r="S85" s="59">
        <v>44228</v>
      </c>
      <c r="T85" s="59">
        <v>44561</v>
      </c>
      <c r="U85" s="52"/>
    </row>
    <row r="86" spans="2:21" s="48" customFormat="1" ht="57.75" customHeight="1">
      <c r="B86" s="70"/>
      <c r="C86" s="70"/>
      <c r="D86" s="70" t="s">
        <v>604</v>
      </c>
      <c r="E86" s="88">
        <f>+G86+G88/2</f>
        <v>0</v>
      </c>
      <c r="F86" s="70" t="s">
        <v>175</v>
      </c>
      <c r="G86" s="91"/>
      <c r="H86" s="52" t="s">
        <v>178</v>
      </c>
      <c r="I86" s="52" t="s">
        <v>177</v>
      </c>
      <c r="J86" s="55">
        <v>1</v>
      </c>
      <c r="K86" s="52" t="s">
        <v>148</v>
      </c>
      <c r="L86" s="55">
        <v>0.45</v>
      </c>
      <c r="M86" s="52"/>
      <c r="N86" s="52" t="s">
        <v>559</v>
      </c>
      <c r="O86" s="52" t="s">
        <v>284</v>
      </c>
      <c r="P86" s="51" t="s">
        <v>285</v>
      </c>
      <c r="Q86" s="51" t="s">
        <v>347</v>
      </c>
      <c r="R86" s="52" t="s">
        <v>287</v>
      </c>
      <c r="S86" s="59">
        <v>44200</v>
      </c>
      <c r="T86" s="59">
        <v>44561</v>
      </c>
      <c r="U86" s="52"/>
    </row>
    <row r="87" spans="2:21" s="48" customFormat="1" ht="72" customHeight="1">
      <c r="B87" s="70"/>
      <c r="C87" s="70"/>
      <c r="D87" s="70"/>
      <c r="E87" s="70"/>
      <c r="F87" s="70"/>
      <c r="G87" s="70"/>
      <c r="H87" s="52" t="s">
        <v>366</v>
      </c>
      <c r="I87" s="52" t="s">
        <v>336</v>
      </c>
      <c r="J87" s="45">
        <v>4</v>
      </c>
      <c r="K87" s="52" t="s">
        <v>148</v>
      </c>
      <c r="L87" s="55">
        <v>0.55</v>
      </c>
      <c r="M87" s="52"/>
      <c r="N87" s="52" t="s">
        <v>560</v>
      </c>
      <c r="O87" s="52" t="s">
        <v>452</v>
      </c>
      <c r="P87" s="52" t="s">
        <v>148</v>
      </c>
      <c r="Q87" s="52" t="s">
        <v>368</v>
      </c>
      <c r="R87" s="53" t="s">
        <v>267</v>
      </c>
      <c r="S87" s="54">
        <v>44200</v>
      </c>
      <c r="T87" s="54">
        <v>44561</v>
      </c>
      <c r="U87" s="53"/>
    </row>
    <row r="88" spans="2:21" s="48" customFormat="1" ht="60">
      <c r="B88" s="70"/>
      <c r="C88" s="70"/>
      <c r="D88" s="70"/>
      <c r="E88" s="70"/>
      <c r="F88" s="70" t="s">
        <v>179</v>
      </c>
      <c r="G88" s="88"/>
      <c r="H88" s="52" t="s">
        <v>602</v>
      </c>
      <c r="I88" s="52" t="s">
        <v>440</v>
      </c>
      <c r="J88" s="55">
        <v>1</v>
      </c>
      <c r="K88" s="52" t="s">
        <v>36</v>
      </c>
      <c r="L88" s="55">
        <v>0.3</v>
      </c>
      <c r="M88" s="52"/>
      <c r="N88" s="52" t="s">
        <v>561</v>
      </c>
      <c r="O88" s="52" t="s">
        <v>477</v>
      </c>
      <c r="P88" s="52"/>
      <c r="Q88" s="52"/>
      <c r="R88" s="52" t="s">
        <v>475</v>
      </c>
      <c r="S88" s="59">
        <v>44228</v>
      </c>
      <c r="T88" s="59">
        <v>44561</v>
      </c>
      <c r="U88" s="52"/>
    </row>
    <row r="89" spans="2:21" s="48" customFormat="1" ht="66" customHeight="1">
      <c r="B89" s="70"/>
      <c r="C89" s="70"/>
      <c r="D89" s="70"/>
      <c r="E89" s="70"/>
      <c r="F89" s="70"/>
      <c r="G89" s="70"/>
      <c r="H89" s="70" t="s">
        <v>606</v>
      </c>
      <c r="I89" s="70" t="s">
        <v>607</v>
      </c>
      <c r="J89" s="71">
        <v>0.7</v>
      </c>
      <c r="K89" s="70" t="s">
        <v>36</v>
      </c>
      <c r="L89" s="71">
        <v>0.25</v>
      </c>
      <c r="M89" s="70"/>
      <c r="N89" s="52" t="s">
        <v>562</v>
      </c>
      <c r="O89" s="52" t="s">
        <v>453</v>
      </c>
      <c r="P89" s="52" t="s">
        <v>266</v>
      </c>
      <c r="Q89" s="52"/>
      <c r="R89" s="52" t="s">
        <v>456</v>
      </c>
      <c r="S89" s="59">
        <v>44228</v>
      </c>
      <c r="T89" s="59">
        <v>44561</v>
      </c>
      <c r="U89" s="52"/>
    </row>
    <row r="90" spans="2:21" s="48" customFormat="1" ht="66" customHeight="1">
      <c r="B90" s="70"/>
      <c r="C90" s="70"/>
      <c r="D90" s="70"/>
      <c r="E90" s="70"/>
      <c r="F90" s="70"/>
      <c r="G90" s="70"/>
      <c r="H90" s="70"/>
      <c r="I90" s="70"/>
      <c r="J90" s="71"/>
      <c r="K90" s="70"/>
      <c r="L90" s="71"/>
      <c r="M90" s="70"/>
      <c r="N90" s="52" t="s">
        <v>563</v>
      </c>
      <c r="O90" s="52" t="s">
        <v>454</v>
      </c>
      <c r="P90" s="52" t="s">
        <v>157</v>
      </c>
      <c r="Q90" s="52" t="s">
        <v>260</v>
      </c>
      <c r="R90" s="52" t="s">
        <v>126</v>
      </c>
      <c r="S90" s="59">
        <v>44228</v>
      </c>
      <c r="T90" s="59">
        <v>44561</v>
      </c>
      <c r="U90" s="52"/>
    </row>
    <row r="91" spans="2:21" s="48" customFormat="1" ht="66" customHeight="1">
      <c r="B91" s="70"/>
      <c r="C91" s="70"/>
      <c r="D91" s="70"/>
      <c r="E91" s="70"/>
      <c r="F91" s="70"/>
      <c r="G91" s="70"/>
      <c r="H91" s="70"/>
      <c r="I91" s="70"/>
      <c r="J91" s="71"/>
      <c r="K91" s="70"/>
      <c r="L91" s="71"/>
      <c r="M91" s="70"/>
      <c r="N91" s="52" t="s">
        <v>564</v>
      </c>
      <c r="O91" s="52" t="s">
        <v>455</v>
      </c>
      <c r="P91" s="52" t="s">
        <v>388</v>
      </c>
      <c r="Q91" s="52" t="s">
        <v>260</v>
      </c>
      <c r="R91" s="52" t="s">
        <v>443</v>
      </c>
      <c r="S91" s="59">
        <v>44228</v>
      </c>
      <c r="T91" s="59">
        <v>44561</v>
      </c>
      <c r="U91" s="52"/>
    </row>
    <row r="92" spans="2:21" s="48" customFormat="1" ht="66" customHeight="1">
      <c r="B92" s="70"/>
      <c r="C92" s="70"/>
      <c r="D92" s="70"/>
      <c r="E92" s="70"/>
      <c r="F92" s="70"/>
      <c r="G92" s="70"/>
      <c r="H92" s="52" t="s">
        <v>367</v>
      </c>
      <c r="I92" s="52" t="s">
        <v>177</v>
      </c>
      <c r="J92" s="55">
        <v>1</v>
      </c>
      <c r="K92" s="52" t="s">
        <v>148</v>
      </c>
      <c r="L92" s="55">
        <v>0.3</v>
      </c>
      <c r="M92" s="52"/>
      <c r="N92" s="52" t="s">
        <v>565</v>
      </c>
      <c r="O92" s="52" t="s">
        <v>452</v>
      </c>
      <c r="P92" s="52" t="s">
        <v>148</v>
      </c>
      <c r="Q92" s="52" t="s">
        <v>335</v>
      </c>
      <c r="R92" s="53" t="s">
        <v>267</v>
      </c>
      <c r="S92" s="54">
        <v>44200</v>
      </c>
      <c r="T92" s="54">
        <v>44561</v>
      </c>
      <c r="U92" s="53"/>
    </row>
    <row r="93" spans="2:21" s="48" customFormat="1" ht="138" customHeight="1">
      <c r="B93" s="70"/>
      <c r="C93" s="70"/>
      <c r="D93" s="70"/>
      <c r="E93" s="70"/>
      <c r="F93" s="70"/>
      <c r="G93" s="70"/>
      <c r="H93" s="52" t="s">
        <v>294</v>
      </c>
      <c r="I93" s="52" t="s">
        <v>293</v>
      </c>
      <c r="J93" s="58">
        <v>6</v>
      </c>
      <c r="K93" s="52" t="s">
        <v>148</v>
      </c>
      <c r="L93" s="55">
        <v>0.15</v>
      </c>
      <c r="M93" s="52"/>
      <c r="N93" s="52" t="s">
        <v>566</v>
      </c>
      <c r="O93" s="52" t="s">
        <v>479</v>
      </c>
      <c r="P93" s="52" t="s">
        <v>335</v>
      </c>
      <c r="Q93" s="52" t="s">
        <v>335</v>
      </c>
      <c r="R93" s="52" t="s">
        <v>369</v>
      </c>
      <c r="S93" s="54">
        <v>44200</v>
      </c>
      <c r="T93" s="54">
        <v>44561</v>
      </c>
      <c r="U93" s="52"/>
    </row>
    <row r="94" spans="2:21" s="48" customFormat="1" ht="45">
      <c r="B94" s="70"/>
      <c r="C94" s="70"/>
      <c r="D94" s="70" t="s">
        <v>180</v>
      </c>
      <c r="E94" s="70">
        <f>+G94+G106/2</f>
        <v>0</v>
      </c>
      <c r="F94" s="70" t="s">
        <v>181</v>
      </c>
      <c r="G94" s="88"/>
      <c r="H94" s="52" t="s">
        <v>322</v>
      </c>
      <c r="I94" s="52" t="s">
        <v>339</v>
      </c>
      <c r="J94" s="55">
        <v>0.9</v>
      </c>
      <c r="K94" s="52" t="s">
        <v>176</v>
      </c>
      <c r="L94" s="55">
        <v>0.05</v>
      </c>
      <c r="M94" s="52"/>
      <c r="N94" s="52" t="s">
        <v>567</v>
      </c>
      <c r="O94" s="52" t="s">
        <v>195</v>
      </c>
      <c r="P94" s="52" t="s">
        <v>193</v>
      </c>
      <c r="Q94" s="52" t="s">
        <v>204</v>
      </c>
      <c r="R94" s="52" t="s">
        <v>189</v>
      </c>
      <c r="S94" s="59">
        <v>44200</v>
      </c>
      <c r="T94" s="59">
        <v>44561</v>
      </c>
      <c r="U94" s="52"/>
    </row>
    <row r="95" spans="2:21" s="48" customFormat="1" ht="30">
      <c r="B95" s="70"/>
      <c r="C95" s="70"/>
      <c r="D95" s="70"/>
      <c r="E95" s="70"/>
      <c r="F95" s="70"/>
      <c r="G95" s="70"/>
      <c r="H95" s="52" t="s">
        <v>340</v>
      </c>
      <c r="I95" s="52" t="s">
        <v>341</v>
      </c>
      <c r="J95" s="55">
        <v>0.9</v>
      </c>
      <c r="K95" s="52" t="s">
        <v>176</v>
      </c>
      <c r="L95" s="55">
        <v>0.05</v>
      </c>
      <c r="M95" s="52"/>
      <c r="N95" s="52" t="s">
        <v>568</v>
      </c>
      <c r="O95" s="52" t="s">
        <v>457</v>
      </c>
      <c r="P95" s="52" t="s">
        <v>342</v>
      </c>
      <c r="Q95" s="52" t="s">
        <v>260</v>
      </c>
      <c r="R95" s="52" t="s">
        <v>189</v>
      </c>
      <c r="S95" s="59">
        <v>44200</v>
      </c>
      <c r="T95" s="59">
        <v>44561</v>
      </c>
      <c r="U95" s="52"/>
    </row>
    <row r="96" spans="2:21" s="48" customFormat="1" ht="45">
      <c r="B96" s="70"/>
      <c r="C96" s="70"/>
      <c r="D96" s="70"/>
      <c r="E96" s="70"/>
      <c r="F96" s="70"/>
      <c r="G96" s="70"/>
      <c r="H96" s="52" t="s">
        <v>326</v>
      </c>
      <c r="I96" s="52" t="s">
        <v>343</v>
      </c>
      <c r="J96" s="55">
        <v>0.9</v>
      </c>
      <c r="K96" s="52" t="s">
        <v>176</v>
      </c>
      <c r="L96" s="55">
        <v>0.1</v>
      </c>
      <c r="M96" s="52"/>
      <c r="N96" s="63" t="s">
        <v>569</v>
      </c>
      <c r="O96" s="70" t="s">
        <v>196</v>
      </c>
      <c r="P96" s="70" t="s">
        <v>193</v>
      </c>
      <c r="Q96" s="70" t="s">
        <v>346</v>
      </c>
      <c r="R96" s="75" t="s">
        <v>189</v>
      </c>
      <c r="S96" s="76">
        <v>44200</v>
      </c>
      <c r="T96" s="76">
        <v>44561</v>
      </c>
      <c r="U96" s="75"/>
    </row>
    <row r="97" spans="2:21" s="48" customFormat="1" ht="45">
      <c r="B97" s="70"/>
      <c r="C97" s="70"/>
      <c r="D97" s="70"/>
      <c r="E97" s="70"/>
      <c r="F97" s="70"/>
      <c r="G97" s="70"/>
      <c r="H97" s="52" t="s">
        <v>320</v>
      </c>
      <c r="I97" s="52" t="s">
        <v>321</v>
      </c>
      <c r="J97" s="55">
        <v>0.9</v>
      </c>
      <c r="K97" s="52" t="s">
        <v>176</v>
      </c>
      <c r="L97" s="55">
        <v>0.2</v>
      </c>
      <c r="M97" s="52"/>
      <c r="N97" s="64"/>
      <c r="O97" s="70"/>
      <c r="P97" s="70"/>
      <c r="Q97" s="70"/>
      <c r="R97" s="75"/>
      <c r="S97" s="76"/>
      <c r="T97" s="76"/>
      <c r="U97" s="75"/>
    </row>
    <row r="98" spans="2:21" s="48" customFormat="1" ht="30">
      <c r="B98" s="70"/>
      <c r="C98" s="70"/>
      <c r="D98" s="70"/>
      <c r="E98" s="70"/>
      <c r="F98" s="70"/>
      <c r="G98" s="70"/>
      <c r="H98" s="52" t="s">
        <v>324</v>
      </c>
      <c r="I98" s="52" t="s">
        <v>325</v>
      </c>
      <c r="J98" s="55">
        <v>1</v>
      </c>
      <c r="K98" s="52" t="s">
        <v>176</v>
      </c>
      <c r="L98" s="55">
        <v>0.05</v>
      </c>
      <c r="M98" s="52"/>
      <c r="N98" s="65"/>
      <c r="O98" s="70"/>
      <c r="P98" s="70"/>
      <c r="Q98" s="70"/>
      <c r="R98" s="75"/>
      <c r="S98" s="76"/>
      <c r="T98" s="76"/>
      <c r="U98" s="75"/>
    </row>
    <row r="99" spans="2:21" s="48" customFormat="1" ht="36" customHeight="1">
      <c r="B99" s="70"/>
      <c r="C99" s="70"/>
      <c r="D99" s="70"/>
      <c r="E99" s="70"/>
      <c r="F99" s="70"/>
      <c r="G99" s="70"/>
      <c r="H99" s="70" t="s">
        <v>323</v>
      </c>
      <c r="I99" s="70" t="s">
        <v>262</v>
      </c>
      <c r="J99" s="71">
        <v>0.88</v>
      </c>
      <c r="K99" s="70" t="s">
        <v>263</v>
      </c>
      <c r="L99" s="71">
        <v>0.1</v>
      </c>
      <c r="M99" s="70"/>
      <c r="N99" s="70" t="s">
        <v>570</v>
      </c>
      <c r="O99" s="52" t="s">
        <v>458</v>
      </c>
      <c r="P99" s="52" t="s">
        <v>263</v>
      </c>
      <c r="Q99" s="52" t="s">
        <v>144</v>
      </c>
      <c r="R99" s="52" t="s">
        <v>126</v>
      </c>
      <c r="S99" s="59">
        <v>44200</v>
      </c>
      <c r="T99" s="59">
        <v>44561</v>
      </c>
      <c r="U99" s="52"/>
    </row>
    <row r="100" spans="2:21" s="48" customFormat="1" ht="45" customHeight="1">
      <c r="B100" s="70"/>
      <c r="C100" s="70"/>
      <c r="D100" s="70"/>
      <c r="E100" s="70"/>
      <c r="F100" s="70"/>
      <c r="G100" s="70"/>
      <c r="H100" s="70"/>
      <c r="I100" s="70"/>
      <c r="J100" s="71"/>
      <c r="K100" s="70" t="s">
        <v>263</v>
      </c>
      <c r="L100" s="71"/>
      <c r="M100" s="70"/>
      <c r="N100" s="70"/>
      <c r="O100" s="52" t="s">
        <v>459</v>
      </c>
      <c r="P100" s="52" t="s">
        <v>263</v>
      </c>
      <c r="Q100" s="52" t="s">
        <v>144</v>
      </c>
      <c r="R100" s="52" t="s">
        <v>126</v>
      </c>
      <c r="S100" s="59">
        <v>44200</v>
      </c>
      <c r="T100" s="59">
        <v>44561</v>
      </c>
      <c r="U100" s="52"/>
    </row>
    <row r="101" spans="2:21" s="48" customFormat="1" ht="72" customHeight="1">
      <c r="B101" s="70"/>
      <c r="C101" s="70"/>
      <c r="D101" s="70"/>
      <c r="E101" s="70"/>
      <c r="F101" s="70"/>
      <c r="G101" s="70"/>
      <c r="H101" s="52" t="s">
        <v>609</v>
      </c>
      <c r="I101" s="52" t="s">
        <v>610</v>
      </c>
      <c r="J101" s="62">
        <v>0.7</v>
      </c>
      <c r="K101" s="50" t="s">
        <v>611</v>
      </c>
      <c r="L101" s="62">
        <v>0.09</v>
      </c>
      <c r="M101" s="52"/>
      <c r="N101" s="52" t="s">
        <v>571</v>
      </c>
      <c r="O101" s="63" t="s">
        <v>619</v>
      </c>
      <c r="P101" s="94" t="s">
        <v>182</v>
      </c>
      <c r="Q101" s="96">
        <v>0.9</v>
      </c>
      <c r="R101" s="94" t="s">
        <v>443</v>
      </c>
      <c r="S101" s="59">
        <v>44228</v>
      </c>
      <c r="T101" s="59">
        <v>44561</v>
      </c>
      <c r="U101" s="52"/>
    </row>
    <row r="102" spans="2:21" s="48" customFormat="1" ht="60">
      <c r="B102" s="70"/>
      <c r="C102" s="70"/>
      <c r="D102" s="70"/>
      <c r="E102" s="70"/>
      <c r="F102" s="70"/>
      <c r="G102" s="70"/>
      <c r="H102" s="52" t="s">
        <v>612</v>
      </c>
      <c r="I102" s="52" t="s">
        <v>613</v>
      </c>
      <c r="J102" s="62">
        <v>1</v>
      </c>
      <c r="K102" s="50" t="s">
        <v>611</v>
      </c>
      <c r="L102" s="62">
        <v>0.09</v>
      </c>
      <c r="M102" s="52"/>
      <c r="N102" s="52" t="s">
        <v>572</v>
      </c>
      <c r="O102" s="65"/>
      <c r="P102" s="95"/>
      <c r="Q102" s="96"/>
      <c r="R102" s="95"/>
      <c r="S102" s="59">
        <v>44228</v>
      </c>
      <c r="T102" s="59">
        <v>44561</v>
      </c>
      <c r="U102" s="52"/>
    </row>
    <row r="103" spans="2:21" s="48" customFormat="1" ht="75">
      <c r="B103" s="70"/>
      <c r="C103" s="70"/>
      <c r="D103" s="70"/>
      <c r="E103" s="70"/>
      <c r="F103" s="70"/>
      <c r="G103" s="70"/>
      <c r="H103" s="52" t="s">
        <v>614</v>
      </c>
      <c r="I103" s="52" t="s">
        <v>615</v>
      </c>
      <c r="J103" s="62">
        <v>1</v>
      </c>
      <c r="K103" s="50" t="s">
        <v>616</v>
      </c>
      <c r="L103" s="62">
        <v>0.09</v>
      </c>
      <c r="M103" s="52"/>
      <c r="N103" s="52" t="s">
        <v>573</v>
      </c>
      <c r="O103" s="63" t="s">
        <v>620</v>
      </c>
      <c r="P103" s="94" t="s">
        <v>182</v>
      </c>
      <c r="Q103" s="96">
        <v>0.9</v>
      </c>
      <c r="R103" s="63" t="s">
        <v>621</v>
      </c>
      <c r="S103" s="59">
        <v>44228</v>
      </c>
      <c r="T103" s="59">
        <v>44561</v>
      </c>
      <c r="U103" s="52"/>
    </row>
    <row r="104" spans="2:21" s="48" customFormat="1" ht="30">
      <c r="B104" s="70"/>
      <c r="C104" s="70"/>
      <c r="D104" s="70"/>
      <c r="E104" s="70"/>
      <c r="F104" s="70"/>
      <c r="G104" s="70"/>
      <c r="H104" s="52" t="s">
        <v>617</v>
      </c>
      <c r="I104" s="52" t="s">
        <v>441</v>
      </c>
      <c r="J104" s="62">
        <v>1</v>
      </c>
      <c r="K104" s="52" t="s">
        <v>182</v>
      </c>
      <c r="L104" s="62">
        <v>0.09</v>
      </c>
      <c r="M104" s="52"/>
      <c r="N104" s="52" t="s">
        <v>574</v>
      </c>
      <c r="O104" s="64"/>
      <c r="P104" s="97"/>
      <c r="Q104" s="96"/>
      <c r="R104" s="64"/>
      <c r="S104" s="59">
        <v>44228</v>
      </c>
      <c r="T104" s="59">
        <v>44561</v>
      </c>
      <c r="U104" s="52"/>
    </row>
    <row r="105" spans="2:21" s="48" customFormat="1" ht="60">
      <c r="B105" s="70"/>
      <c r="C105" s="70"/>
      <c r="D105" s="70"/>
      <c r="E105" s="70"/>
      <c r="F105" s="70"/>
      <c r="G105" s="70"/>
      <c r="H105" s="52" t="s">
        <v>618</v>
      </c>
      <c r="I105" s="52" t="s">
        <v>442</v>
      </c>
      <c r="J105" s="62">
        <v>1</v>
      </c>
      <c r="K105" s="52" t="s">
        <v>182</v>
      </c>
      <c r="L105" s="62">
        <v>0.09</v>
      </c>
      <c r="M105" s="52"/>
      <c r="N105" s="52" t="s">
        <v>634</v>
      </c>
      <c r="O105" s="65"/>
      <c r="P105" s="95"/>
      <c r="Q105" s="96"/>
      <c r="R105" s="65"/>
      <c r="S105" s="59">
        <v>44228</v>
      </c>
      <c r="T105" s="59">
        <v>44561</v>
      </c>
      <c r="U105" s="52"/>
    </row>
    <row r="106" spans="2:21" s="48" customFormat="1" ht="28.5" customHeight="1">
      <c r="B106" s="70"/>
      <c r="C106" s="70"/>
      <c r="D106" s="70"/>
      <c r="E106" s="70"/>
      <c r="F106" s="70" t="s">
        <v>183</v>
      </c>
      <c r="G106" s="88"/>
      <c r="H106" s="70" t="s">
        <v>389</v>
      </c>
      <c r="I106" s="70" t="s">
        <v>390</v>
      </c>
      <c r="J106" s="71">
        <v>1</v>
      </c>
      <c r="K106" s="70" t="s">
        <v>391</v>
      </c>
      <c r="L106" s="90">
        <v>0.3</v>
      </c>
      <c r="M106" s="52"/>
      <c r="N106" s="52" t="s">
        <v>575</v>
      </c>
      <c r="O106" s="52" t="s">
        <v>460</v>
      </c>
      <c r="P106" s="52" t="s">
        <v>391</v>
      </c>
      <c r="Q106" s="52" t="s">
        <v>391</v>
      </c>
      <c r="R106" s="52" t="s">
        <v>188</v>
      </c>
      <c r="S106" s="59">
        <v>44228</v>
      </c>
      <c r="T106" s="59">
        <v>44561</v>
      </c>
      <c r="U106" s="52"/>
    </row>
    <row r="107" spans="2:21" s="48" customFormat="1" ht="45">
      <c r="B107" s="70"/>
      <c r="C107" s="70"/>
      <c r="D107" s="70"/>
      <c r="E107" s="70"/>
      <c r="F107" s="70"/>
      <c r="G107" s="70"/>
      <c r="H107" s="70"/>
      <c r="I107" s="70"/>
      <c r="J107" s="71"/>
      <c r="K107" s="70"/>
      <c r="L107" s="90"/>
      <c r="M107" s="52"/>
      <c r="N107" s="52" t="s">
        <v>576</v>
      </c>
      <c r="O107" s="52" t="s">
        <v>464</v>
      </c>
      <c r="P107" s="52" t="s">
        <v>391</v>
      </c>
      <c r="Q107" s="52" t="s">
        <v>391</v>
      </c>
      <c r="R107" s="52" t="s">
        <v>465</v>
      </c>
      <c r="S107" s="59">
        <v>44228</v>
      </c>
      <c r="T107" s="59">
        <v>44561</v>
      </c>
      <c r="U107" s="52"/>
    </row>
    <row r="108" spans="2:21" s="48" customFormat="1" ht="60">
      <c r="B108" s="70"/>
      <c r="C108" s="70"/>
      <c r="D108" s="70"/>
      <c r="E108" s="70"/>
      <c r="F108" s="70"/>
      <c r="G108" s="70"/>
      <c r="H108" s="70"/>
      <c r="I108" s="70"/>
      <c r="J108" s="71"/>
      <c r="K108" s="70"/>
      <c r="L108" s="90"/>
      <c r="M108" s="52"/>
      <c r="N108" s="52" t="s">
        <v>577</v>
      </c>
      <c r="O108" s="52" t="s">
        <v>461</v>
      </c>
      <c r="P108" s="52" t="s">
        <v>391</v>
      </c>
      <c r="Q108" s="52" t="s">
        <v>391</v>
      </c>
      <c r="R108" s="52"/>
      <c r="S108" s="59">
        <v>44228</v>
      </c>
      <c r="T108" s="59">
        <v>44561</v>
      </c>
      <c r="U108" s="52"/>
    </row>
    <row r="109" spans="2:21" s="48" customFormat="1" ht="30">
      <c r="B109" s="70"/>
      <c r="C109" s="70"/>
      <c r="D109" s="70"/>
      <c r="E109" s="70"/>
      <c r="F109" s="70"/>
      <c r="G109" s="70"/>
      <c r="H109" s="70"/>
      <c r="I109" s="70"/>
      <c r="J109" s="71"/>
      <c r="K109" s="70"/>
      <c r="L109" s="90"/>
      <c r="M109" s="52"/>
      <c r="N109" s="52" t="s">
        <v>578</v>
      </c>
      <c r="O109" s="52" t="s">
        <v>462</v>
      </c>
      <c r="P109" s="52" t="s">
        <v>391</v>
      </c>
      <c r="Q109" s="52" t="s">
        <v>391</v>
      </c>
      <c r="R109" s="52"/>
      <c r="S109" s="59">
        <v>44228</v>
      </c>
      <c r="T109" s="59">
        <v>44561</v>
      </c>
      <c r="U109" s="52"/>
    </row>
    <row r="110" spans="2:21" s="48" customFormat="1" ht="30">
      <c r="B110" s="70"/>
      <c r="C110" s="70"/>
      <c r="D110" s="70"/>
      <c r="E110" s="70"/>
      <c r="F110" s="70"/>
      <c r="G110" s="70"/>
      <c r="H110" s="70"/>
      <c r="I110" s="70"/>
      <c r="J110" s="71"/>
      <c r="K110" s="70"/>
      <c r="L110" s="90"/>
      <c r="M110" s="52"/>
      <c r="N110" s="52" t="s">
        <v>579</v>
      </c>
      <c r="O110" s="52" t="s">
        <v>463</v>
      </c>
      <c r="P110" s="52" t="s">
        <v>391</v>
      </c>
      <c r="Q110" s="52" t="s">
        <v>391</v>
      </c>
      <c r="R110" s="52"/>
      <c r="S110" s="59">
        <v>44228</v>
      </c>
      <c r="T110" s="59">
        <v>44561</v>
      </c>
      <c r="U110" s="52"/>
    </row>
    <row r="111" spans="2:21" s="48" customFormat="1" ht="28.5" customHeight="1">
      <c r="B111" s="70"/>
      <c r="C111" s="70"/>
      <c r="D111" s="70"/>
      <c r="E111" s="70"/>
      <c r="F111" s="70"/>
      <c r="G111" s="70"/>
      <c r="H111" s="70" t="s">
        <v>392</v>
      </c>
      <c r="I111" s="70" t="s">
        <v>393</v>
      </c>
      <c r="J111" s="71">
        <v>1</v>
      </c>
      <c r="K111" s="70" t="s">
        <v>391</v>
      </c>
      <c r="L111" s="90">
        <v>0.3</v>
      </c>
      <c r="M111" s="52"/>
      <c r="N111" s="52" t="s">
        <v>580</v>
      </c>
      <c r="O111" s="52" t="s">
        <v>395</v>
      </c>
      <c r="P111" s="52" t="s">
        <v>391</v>
      </c>
      <c r="Q111" s="52" t="s">
        <v>391</v>
      </c>
      <c r="R111" s="52"/>
      <c r="S111" s="59">
        <v>44228</v>
      </c>
      <c r="T111" s="59">
        <v>44561</v>
      </c>
      <c r="U111" s="52"/>
    </row>
    <row r="112" spans="2:21" s="48" customFormat="1" ht="28.5">
      <c r="B112" s="70"/>
      <c r="C112" s="70"/>
      <c r="D112" s="70"/>
      <c r="E112" s="70"/>
      <c r="F112" s="70"/>
      <c r="G112" s="70"/>
      <c r="H112" s="70"/>
      <c r="I112" s="70"/>
      <c r="J112" s="71"/>
      <c r="K112" s="70"/>
      <c r="L112" s="90"/>
      <c r="M112" s="52"/>
      <c r="N112" s="52" t="s">
        <v>581</v>
      </c>
      <c r="O112" s="52" t="s">
        <v>396</v>
      </c>
      <c r="P112" s="52" t="s">
        <v>391</v>
      </c>
      <c r="Q112" s="52" t="s">
        <v>391</v>
      </c>
      <c r="R112" s="52"/>
      <c r="S112" s="59">
        <v>44228</v>
      </c>
      <c r="T112" s="59">
        <v>44561</v>
      </c>
      <c r="U112" s="52"/>
    </row>
    <row r="113" spans="2:21" s="48" customFormat="1" ht="28.5">
      <c r="B113" s="70"/>
      <c r="C113" s="70"/>
      <c r="D113" s="70"/>
      <c r="E113" s="70"/>
      <c r="F113" s="70"/>
      <c r="G113" s="70"/>
      <c r="H113" s="70"/>
      <c r="I113" s="70"/>
      <c r="J113" s="71"/>
      <c r="K113" s="70"/>
      <c r="L113" s="90"/>
      <c r="M113" s="52"/>
      <c r="N113" s="52" t="s">
        <v>582</v>
      </c>
      <c r="O113" s="52" t="s">
        <v>397</v>
      </c>
      <c r="P113" s="52" t="s">
        <v>391</v>
      </c>
      <c r="Q113" s="52" t="s">
        <v>391</v>
      </c>
      <c r="R113" s="52"/>
      <c r="S113" s="59">
        <v>44228</v>
      </c>
      <c r="T113" s="59">
        <v>44561</v>
      </c>
      <c r="U113" s="52"/>
    </row>
    <row r="114" spans="2:21" s="48" customFormat="1" ht="42.75">
      <c r="B114" s="70"/>
      <c r="C114" s="70"/>
      <c r="D114" s="70"/>
      <c r="E114" s="70"/>
      <c r="F114" s="70"/>
      <c r="G114" s="70"/>
      <c r="H114" s="52" t="s">
        <v>491</v>
      </c>
      <c r="I114" s="52" t="s">
        <v>394</v>
      </c>
      <c r="J114" s="52">
        <v>1</v>
      </c>
      <c r="K114" s="52" t="s">
        <v>490</v>
      </c>
      <c r="L114" s="57">
        <v>0.4</v>
      </c>
      <c r="M114" s="52"/>
      <c r="N114" s="52" t="s">
        <v>583</v>
      </c>
      <c r="O114" s="61" t="s">
        <v>489</v>
      </c>
      <c r="P114" s="52" t="s">
        <v>490</v>
      </c>
      <c r="Q114" s="52" t="s">
        <v>278</v>
      </c>
      <c r="R114" s="52"/>
      <c r="S114" s="59">
        <v>44228</v>
      </c>
      <c r="T114" s="59">
        <v>44561</v>
      </c>
      <c r="U114" s="52"/>
    </row>
  </sheetData>
  <sheetProtection/>
  <mergeCells count="241">
    <mergeCell ref="O103:O105"/>
    <mergeCell ref="P103:P105"/>
    <mergeCell ref="Q103:Q105"/>
    <mergeCell ref="R101:R102"/>
    <mergeCell ref="R103:R105"/>
    <mergeCell ref="B2:U2"/>
    <mergeCell ref="U23:U24"/>
    <mergeCell ref="R23:R24"/>
    <mergeCell ref="S23:S24"/>
    <mergeCell ref="T23:T24"/>
    <mergeCell ref="O101:O102"/>
    <mergeCell ref="P101:P102"/>
    <mergeCell ref="Q101:Q102"/>
    <mergeCell ref="S13:S14"/>
    <mergeCell ref="T13:T14"/>
    <mergeCell ref="R26:R28"/>
    <mergeCell ref="R51:R53"/>
    <mergeCell ref="U13:U14"/>
    <mergeCell ref="R13:R14"/>
    <mergeCell ref="U19:U20"/>
    <mergeCell ref="U37:U39"/>
    <mergeCell ref="S37:S39"/>
    <mergeCell ref="S19:S20"/>
    <mergeCell ref="D94:D114"/>
    <mergeCell ref="C72:C114"/>
    <mergeCell ref="L13:L14"/>
    <mergeCell ref="H111:H113"/>
    <mergeCell ref="I111:I113"/>
    <mergeCell ref="J111:J113"/>
    <mergeCell ref="H99:H100"/>
    <mergeCell ref="L79:L80"/>
    <mergeCell ref="L106:L110"/>
    <mergeCell ref="B72:B114"/>
    <mergeCell ref="F94:F105"/>
    <mergeCell ref="G94:G105"/>
    <mergeCell ref="H106:H110"/>
    <mergeCell ref="I106:I110"/>
    <mergeCell ref="G106:G114"/>
    <mergeCell ref="L84:L85"/>
    <mergeCell ref="F106:F114"/>
    <mergeCell ref="E94:E114"/>
    <mergeCell ref="K84:K85"/>
    <mergeCell ref="K89:K91"/>
    <mergeCell ref="L89:L91"/>
    <mergeCell ref="K79:K80"/>
    <mergeCell ref="S58:S59"/>
    <mergeCell ref="T58:T59"/>
    <mergeCell ref="R61:R63"/>
    <mergeCell ref="S61:S63"/>
    <mergeCell ref="T61:T63"/>
    <mergeCell ref="R58:R59"/>
    <mergeCell ref="K111:K113"/>
    <mergeCell ref="L111:L113"/>
    <mergeCell ref="I84:I85"/>
    <mergeCell ref="I89:I91"/>
    <mergeCell ref="L99:L100"/>
    <mergeCell ref="J106:J110"/>
    <mergeCell ref="K106:K110"/>
    <mergeCell ref="I99:I100"/>
    <mergeCell ref="J99:J100"/>
    <mergeCell ref="K99:K100"/>
    <mergeCell ref="T19:T20"/>
    <mergeCell ref="R19:R20"/>
    <mergeCell ref="O19:O20"/>
    <mergeCell ref="P19:P20"/>
    <mergeCell ref="N99:N100"/>
    <mergeCell ref="M99:M100"/>
    <mergeCell ref="L77:L78"/>
    <mergeCell ref="K77:K78"/>
    <mergeCell ref="U3:U4"/>
    <mergeCell ref="Q19:Q20"/>
    <mergeCell ref="I66:I67"/>
    <mergeCell ref="J66:J67"/>
    <mergeCell ref="K66:K67"/>
    <mergeCell ref="L66:L67"/>
    <mergeCell ref="I31:I36"/>
    <mergeCell ref="J31:J36"/>
    <mergeCell ref="D86:D93"/>
    <mergeCell ref="E72:E85"/>
    <mergeCell ref="E86:E93"/>
    <mergeCell ref="J89:J91"/>
    <mergeCell ref="I79:I80"/>
    <mergeCell ref="J79:J80"/>
    <mergeCell ref="H89:H91"/>
    <mergeCell ref="H79:H80"/>
    <mergeCell ref="J77:J78"/>
    <mergeCell ref="J84:J85"/>
    <mergeCell ref="I77:I78"/>
    <mergeCell ref="H84:H85"/>
    <mergeCell ref="F84:F85"/>
    <mergeCell ref="G84:G85"/>
    <mergeCell ref="H77:H78"/>
    <mergeCell ref="F88:F93"/>
    <mergeCell ref="F86:F87"/>
    <mergeCell ref="G86:G87"/>
    <mergeCell ref="G88:G93"/>
    <mergeCell ref="D72:D85"/>
    <mergeCell ref="G68:G71"/>
    <mergeCell ref="F68:F71"/>
    <mergeCell ref="C37:C57"/>
    <mergeCell ref="G64:G65"/>
    <mergeCell ref="F72:F83"/>
    <mergeCell ref="G72:G83"/>
    <mergeCell ref="F54:F55"/>
    <mergeCell ref="G58:G63"/>
    <mergeCell ref="F66:F67"/>
    <mergeCell ref="K43:K44"/>
    <mergeCell ref="G66:G67"/>
    <mergeCell ref="E37:E53"/>
    <mergeCell ref="G46:G53"/>
    <mergeCell ref="F46:F53"/>
    <mergeCell ref="E66:E71"/>
    <mergeCell ref="F58:F63"/>
    <mergeCell ref="E58:E65"/>
    <mergeCell ref="F64:F65"/>
    <mergeCell ref="H66:H67"/>
    <mergeCell ref="B58:B71"/>
    <mergeCell ref="C58:C71"/>
    <mergeCell ref="F37:F45"/>
    <mergeCell ref="D37:D53"/>
    <mergeCell ref="D66:D71"/>
    <mergeCell ref="H43:H44"/>
    <mergeCell ref="B37:B57"/>
    <mergeCell ref="D58:D65"/>
    <mergeCell ref="J15:J17"/>
    <mergeCell ref="L43:L44"/>
    <mergeCell ref="K31:K36"/>
    <mergeCell ref="D54:D57"/>
    <mergeCell ref="E54:E57"/>
    <mergeCell ref="F56:F57"/>
    <mergeCell ref="G56:G57"/>
    <mergeCell ref="G54:G55"/>
    <mergeCell ref="I43:I44"/>
    <mergeCell ref="J43:J44"/>
    <mergeCell ref="E19:E36"/>
    <mergeCell ref="G19:G28"/>
    <mergeCell ref="G29:G36"/>
    <mergeCell ref="G37:G45"/>
    <mergeCell ref="F19:F28"/>
    <mergeCell ref="H15:H17"/>
    <mergeCell ref="K13:K14"/>
    <mergeCell ref="H13:H14"/>
    <mergeCell ref="I13:I14"/>
    <mergeCell ref="K15:K17"/>
    <mergeCell ref="L29:L30"/>
    <mergeCell ref="H31:H36"/>
    <mergeCell ref="J13:J14"/>
    <mergeCell ref="L15:L17"/>
    <mergeCell ref="L31:L36"/>
    <mergeCell ref="I15:I17"/>
    <mergeCell ref="B5:B36"/>
    <mergeCell ref="C5:C36"/>
    <mergeCell ref="D5:D18"/>
    <mergeCell ref="E5:E18"/>
    <mergeCell ref="F5:F9"/>
    <mergeCell ref="G5:G9"/>
    <mergeCell ref="D19:D36"/>
    <mergeCell ref="F29:F36"/>
    <mergeCell ref="F11:F18"/>
    <mergeCell ref="G11:G18"/>
    <mergeCell ref="G3:G4"/>
    <mergeCell ref="H3:H4"/>
    <mergeCell ref="I3:I4"/>
    <mergeCell ref="T3:T4"/>
    <mergeCell ref="N3:N4"/>
    <mergeCell ref="M3:M4"/>
    <mergeCell ref="J3:J4"/>
    <mergeCell ref="K3:K4"/>
    <mergeCell ref="L3:L4"/>
    <mergeCell ref="R3:R4"/>
    <mergeCell ref="S3:S4"/>
    <mergeCell ref="B3:B4"/>
    <mergeCell ref="C3:C4"/>
    <mergeCell ref="D3:D4"/>
    <mergeCell ref="E3:E4"/>
    <mergeCell ref="F3:F4"/>
    <mergeCell ref="M31:M36"/>
    <mergeCell ref="O37:O39"/>
    <mergeCell ref="M66:M67"/>
    <mergeCell ref="O3:O4"/>
    <mergeCell ref="P3:P4"/>
    <mergeCell ref="Q3:Q4"/>
    <mergeCell ref="Q29:Q30"/>
    <mergeCell ref="Q58:Q59"/>
    <mergeCell ref="N13:N14"/>
    <mergeCell ref="Q13:Q14"/>
    <mergeCell ref="H73:H76"/>
    <mergeCell ref="I73:I76"/>
    <mergeCell ref="J73:J76"/>
    <mergeCell ref="K73:K76"/>
    <mergeCell ref="L73:L76"/>
    <mergeCell ref="R37:R39"/>
    <mergeCell ref="M43:M44"/>
    <mergeCell ref="P61:P63"/>
    <mergeCell ref="O61:O63"/>
    <mergeCell ref="O58:O59"/>
    <mergeCell ref="O96:O98"/>
    <mergeCell ref="N96:N98"/>
    <mergeCell ref="M89:M91"/>
    <mergeCell ref="R29:R30"/>
    <mergeCell ref="S29:S30"/>
    <mergeCell ref="T29:T30"/>
    <mergeCell ref="Q61:Q63"/>
    <mergeCell ref="T37:T39"/>
    <mergeCell ref="P58:P59"/>
    <mergeCell ref="N58:N59"/>
    <mergeCell ref="Q23:Q24"/>
    <mergeCell ref="T96:T98"/>
    <mergeCell ref="U96:U98"/>
    <mergeCell ref="R96:R98"/>
    <mergeCell ref="S96:S98"/>
    <mergeCell ref="P96:P98"/>
    <mergeCell ref="Q96:Q98"/>
    <mergeCell ref="U29:U30"/>
    <mergeCell ref="U58:U59"/>
    <mergeCell ref="U61:U63"/>
    <mergeCell ref="N23:N24"/>
    <mergeCell ref="O23:O24"/>
    <mergeCell ref="P23:P24"/>
    <mergeCell ref="M8:M9"/>
    <mergeCell ref="N19:N20"/>
    <mergeCell ref="P26:P28"/>
    <mergeCell ref="M13:M14"/>
    <mergeCell ref="O13:O14"/>
    <mergeCell ref="P13:P14"/>
    <mergeCell ref="N51:N53"/>
    <mergeCell ref="P51:P53"/>
    <mergeCell ref="Q51:Q53"/>
    <mergeCell ref="P37:P39"/>
    <mergeCell ref="O29:O30"/>
    <mergeCell ref="P29:P30"/>
    <mergeCell ref="O51:O53"/>
    <mergeCell ref="Q37:Q39"/>
    <mergeCell ref="U26:U28"/>
    <mergeCell ref="S26:S28"/>
    <mergeCell ref="T26:T28"/>
    <mergeCell ref="N26:N28"/>
    <mergeCell ref="N29:N30"/>
    <mergeCell ref="N37:N39"/>
    <mergeCell ref="O26:O28"/>
    <mergeCell ref="Q26:Q28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zoomScale="73" zoomScaleNormal="73" zoomScalePageLayoutView="0" workbookViewId="0" topLeftCell="A1">
      <selection activeCell="C75" sqref="C75"/>
    </sheetView>
  </sheetViews>
  <sheetFormatPr defaultColWidth="11.421875" defaultRowHeight="15"/>
  <cols>
    <col min="1" max="1" width="110.28125" style="0" customWidth="1"/>
    <col min="2" max="3" width="22.28125" style="19" customWidth="1"/>
  </cols>
  <sheetData>
    <row r="1" spans="2:3" s="4" customFormat="1" ht="14.25">
      <c r="B1" s="18"/>
      <c r="C1" s="18"/>
    </row>
    <row r="2" spans="1:3" s="17" customFormat="1" ht="51" customHeight="1">
      <c r="A2" s="25" t="s">
        <v>119</v>
      </c>
      <c r="B2" s="25" t="s">
        <v>120</v>
      </c>
      <c r="C2" s="25" t="s">
        <v>121</v>
      </c>
    </row>
    <row r="3" spans="1:4" s="22" customFormat="1" ht="28.5">
      <c r="A3" s="28" t="s">
        <v>56</v>
      </c>
      <c r="B3" s="29" t="e">
        <f>#REF!</f>
        <v>#REF!</v>
      </c>
      <c r="C3" s="29" t="e">
        <f>#REF!</f>
        <v>#REF!</v>
      </c>
      <c r="D3" s="42" t="e">
        <f>(B3*100%)/C3</f>
        <v>#REF!</v>
      </c>
    </row>
    <row r="4" spans="1:4" s="4" customFormat="1" ht="14.25">
      <c r="A4" s="26" t="s">
        <v>50</v>
      </c>
      <c r="B4" s="30" t="e">
        <f>#REF!</f>
        <v>#REF!</v>
      </c>
      <c r="C4" s="30" t="e">
        <f>#REF!</f>
        <v>#REF!</v>
      </c>
      <c r="D4" s="43" t="e">
        <f aca="true" t="shared" si="0" ref="D4:D67">(B4*100%)/C4</f>
        <v>#REF!</v>
      </c>
    </row>
    <row r="5" spans="1:4" s="4" customFormat="1" ht="14.25">
      <c r="A5" s="32" t="s">
        <v>58</v>
      </c>
      <c r="B5" s="33" t="e">
        <f>#REF!</f>
        <v>#REF!</v>
      </c>
      <c r="C5" s="33">
        <f>'[1]Plan Estratégico'!AP18</f>
        <v>0.27815934065934067</v>
      </c>
      <c r="D5" s="43" t="e">
        <f t="shared" si="0"/>
        <v>#REF!</v>
      </c>
    </row>
    <row r="6" spans="1:4" s="4" customFormat="1" ht="14.25">
      <c r="A6" s="5" t="s">
        <v>60</v>
      </c>
      <c r="B6" s="20" t="e">
        <f>#REF!</f>
        <v>#REF!</v>
      </c>
      <c r="C6" s="20" t="e">
        <f>#REF!</f>
        <v>#REF!</v>
      </c>
      <c r="D6" s="43" t="e">
        <f t="shared" si="0"/>
        <v>#REF!</v>
      </c>
    </row>
    <row r="7" spans="1:4" s="4" customFormat="1" ht="14.25">
      <c r="A7" s="5" t="s">
        <v>61</v>
      </c>
      <c r="B7" s="20" t="e">
        <f>#REF!</f>
        <v>#REF!</v>
      </c>
      <c r="C7" s="20" t="e">
        <f>#REF!</f>
        <v>#REF!</v>
      </c>
      <c r="D7" s="43" t="e">
        <f t="shared" si="0"/>
        <v>#REF!</v>
      </c>
    </row>
    <row r="8" spans="1:4" s="4" customFormat="1" ht="14.25">
      <c r="A8" s="32" t="s">
        <v>59</v>
      </c>
      <c r="B8" s="33" t="e">
        <f>#REF!</f>
        <v>#REF!</v>
      </c>
      <c r="C8" s="33">
        <f>'[1]Plan Estratégico'!AP26</f>
        <v>0.3708791208791209</v>
      </c>
      <c r="D8" s="43" t="e">
        <f t="shared" si="0"/>
        <v>#REF!</v>
      </c>
    </row>
    <row r="9" spans="1:4" s="4" customFormat="1" ht="14.25">
      <c r="A9" s="5" t="s">
        <v>62</v>
      </c>
      <c r="B9" s="20" t="e">
        <f>#REF!</f>
        <v>#REF!</v>
      </c>
      <c r="C9" s="20" t="e">
        <f>#REF!</f>
        <v>#REF!</v>
      </c>
      <c r="D9" s="43" t="e">
        <f t="shared" si="0"/>
        <v>#REF!</v>
      </c>
    </row>
    <row r="10" spans="1:4" s="4" customFormat="1" ht="14.25">
      <c r="A10" s="36" t="s">
        <v>63</v>
      </c>
      <c r="B10" s="37" t="e">
        <f>#REF!</f>
        <v>#REF!</v>
      </c>
      <c r="C10" s="37" t="e">
        <f>#REF!</f>
        <v>#REF!</v>
      </c>
      <c r="D10" s="43" t="e">
        <f t="shared" si="0"/>
        <v>#REF!</v>
      </c>
    </row>
    <row r="11" spans="1:4" s="4" customFormat="1" ht="14.25">
      <c r="A11" s="32" t="s">
        <v>64</v>
      </c>
      <c r="B11" s="33" t="e">
        <f>#REF!</f>
        <v>#REF!</v>
      </c>
      <c r="C11" s="33" t="e">
        <f>#REF!</f>
        <v>#REF!</v>
      </c>
      <c r="D11" s="43" t="e">
        <f t="shared" si="0"/>
        <v>#REF!</v>
      </c>
    </row>
    <row r="12" spans="1:4" s="4" customFormat="1" ht="14.25">
      <c r="A12" s="5" t="s">
        <v>65</v>
      </c>
      <c r="B12" s="20" t="e">
        <f>#REF!</f>
        <v>#REF!</v>
      </c>
      <c r="C12" s="20" t="e">
        <f>#REF!</f>
        <v>#REF!</v>
      </c>
      <c r="D12" s="43" t="e">
        <f t="shared" si="0"/>
        <v>#REF!</v>
      </c>
    </row>
    <row r="13" spans="1:4" s="4" customFormat="1" ht="14.25">
      <c r="A13" s="5" t="s">
        <v>66</v>
      </c>
      <c r="B13" s="20" t="e">
        <f>#REF!</f>
        <v>#REF!</v>
      </c>
      <c r="C13" s="20" t="e">
        <f>#REF!</f>
        <v>#REF!</v>
      </c>
      <c r="D13" s="43" t="e">
        <f t="shared" si="0"/>
        <v>#REF!</v>
      </c>
    </row>
    <row r="14" spans="1:4" s="4" customFormat="1" ht="14.25">
      <c r="A14" s="26" t="s">
        <v>51</v>
      </c>
      <c r="B14" s="30" t="e">
        <f>#REF!</f>
        <v>#REF!</v>
      </c>
      <c r="C14" s="30" t="e">
        <f>#REF!</f>
        <v>#REF!</v>
      </c>
      <c r="D14" s="43" t="e">
        <f t="shared" si="0"/>
        <v>#REF!</v>
      </c>
    </row>
    <row r="15" spans="1:4" s="4" customFormat="1" ht="14.25">
      <c r="A15" s="32" t="s">
        <v>67</v>
      </c>
      <c r="B15" s="33" t="e">
        <f>#REF!</f>
        <v>#REF!</v>
      </c>
      <c r="C15" s="33" t="e">
        <f>#REF!</f>
        <v>#REF!</v>
      </c>
      <c r="D15" s="43" t="e">
        <f t="shared" si="0"/>
        <v>#REF!</v>
      </c>
    </row>
    <row r="16" spans="1:4" s="4" customFormat="1" ht="14.25">
      <c r="A16" s="5" t="s">
        <v>68</v>
      </c>
      <c r="B16" s="20" t="e">
        <f>#REF!</f>
        <v>#REF!</v>
      </c>
      <c r="C16" s="20" t="e">
        <f>#REF!</f>
        <v>#REF!</v>
      </c>
      <c r="D16" s="43" t="e">
        <f t="shared" si="0"/>
        <v>#REF!</v>
      </c>
    </row>
    <row r="17" spans="1:4" s="4" customFormat="1" ht="14.25">
      <c r="A17" s="36" t="s">
        <v>69</v>
      </c>
      <c r="B17" s="37" t="e">
        <f>#REF!</f>
        <v>#REF!</v>
      </c>
      <c r="C17" s="37" t="e">
        <f>#REF!</f>
        <v>#REF!</v>
      </c>
      <c r="D17" s="43" t="e">
        <f t="shared" si="0"/>
        <v>#REF!</v>
      </c>
    </row>
    <row r="18" spans="1:4" s="4" customFormat="1" ht="14.25">
      <c r="A18" s="32" t="s">
        <v>70</v>
      </c>
      <c r="B18" s="33" t="e">
        <f>#REF!</f>
        <v>#REF!</v>
      </c>
      <c r="C18" s="33" t="e">
        <f>#REF!</f>
        <v>#REF!</v>
      </c>
      <c r="D18" s="43" t="e">
        <f t="shared" si="0"/>
        <v>#REF!</v>
      </c>
    </row>
    <row r="19" spans="1:4" s="4" customFormat="1" ht="14.25">
      <c r="A19" s="5" t="s">
        <v>71</v>
      </c>
      <c r="B19" s="20" t="e">
        <f>#REF!</f>
        <v>#REF!</v>
      </c>
      <c r="C19" s="20" t="e">
        <f>#REF!</f>
        <v>#REF!</v>
      </c>
      <c r="D19" s="43" t="e">
        <f t="shared" si="0"/>
        <v>#REF!</v>
      </c>
    </row>
    <row r="20" spans="1:4" s="4" customFormat="1" ht="14.25">
      <c r="A20" s="5" t="s">
        <v>72</v>
      </c>
      <c r="B20" s="20" t="e">
        <f>#REF!</f>
        <v>#REF!</v>
      </c>
      <c r="C20" s="20" t="e">
        <f>#REF!</f>
        <v>#REF!</v>
      </c>
      <c r="D20" s="43" t="e">
        <f t="shared" si="0"/>
        <v>#REF!</v>
      </c>
    </row>
    <row r="21" spans="1:4" s="22" customFormat="1" ht="28.5">
      <c r="A21" s="28" t="s">
        <v>57</v>
      </c>
      <c r="B21" s="29" t="e">
        <f>#REF!</f>
        <v>#REF!</v>
      </c>
      <c r="C21" s="29" t="e">
        <f>#REF!</f>
        <v>#REF!</v>
      </c>
      <c r="D21" s="43" t="e">
        <f t="shared" si="0"/>
        <v>#REF!</v>
      </c>
    </row>
    <row r="22" spans="1:4" s="21" customFormat="1" ht="14.25">
      <c r="A22" s="26" t="s">
        <v>52</v>
      </c>
      <c r="B22" s="30" t="e">
        <f>#REF!</f>
        <v>#REF!</v>
      </c>
      <c r="C22" s="30" t="e">
        <f>#REF!</f>
        <v>#REF!</v>
      </c>
      <c r="D22" s="43" t="e">
        <f t="shared" si="0"/>
        <v>#REF!</v>
      </c>
    </row>
    <row r="23" spans="1:4" s="21" customFormat="1" ht="14.25">
      <c r="A23" s="32" t="s">
        <v>73</v>
      </c>
      <c r="B23" s="33" t="e">
        <f>#REF!</f>
        <v>#REF!</v>
      </c>
      <c r="C23" s="33" t="e">
        <f>#REF!</f>
        <v>#REF!</v>
      </c>
      <c r="D23" s="43" t="e">
        <f t="shared" si="0"/>
        <v>#REF!</v>
      </c>
    </row>
    <row r="24" spans="1:4" s="21" customFormat="1" ht="14.25">
      <c r="A24" s="5" t="s">
        <v>74</v>
      </c>
      <c r="B24" s="20" t="e">
        <f>#REF!</f>
        <v>#REF!</v>
      </c>
      <c r="C24" s="20" t="e">
        <f>#REF!</f>
        <v>#REF!</v>
      </c>
      <c r="D24" s="43" t="e">
        <f t="shared" si="0"/>
        <v>#REF!</v>
      </c>
    </row>
    <row r="25" spans="1:4" s="21" customFormat="1" ht="14.25">
      <c r="A25" s="5" t="s">
        <v>75</v>
      </c>
      <c r="B25" s="20" t="e">
        <f>#REF!</f>
        <v>#REF!</v>
      </c>
      <c r="C25" s="20" t="e">
        <f>#REF!</f>
        <v>#REF!</v>
      </c>
      <c r="D25" s="43" t="e">
        <f t="shared" si="0"/>
        <v>#REF!</v>
      </c>
    </row>
    <row r="26" spans="1:4" s="21" customFormat="1" ht="28.5">
      <c r="A26" s="5" t="s">
        <v>76</v>
      </c>
      <c r="B26" s="20" t="e">
        <f>#REF!</f>
        <v>#REF!</v>
      </c>
      <c r="C26" s="20" t="e">
        <f>#REF!</f>
        <v>#REF!</v>
      </c>
      <c r="D26" s="43" t="e">
        <f t="shared" si="0"/>
        <v>#REF!</v>
      </c>
    </row>
    <row r="27" spans="1:4" s="21" customFormat="1" ht="28.5">
      <c r="A27" s="32" t="s">
        <v>77</v>
      </c>
      <c r="B27" s="33" t="e">
        <f>#REF!</f>
        <v>#REF!</v>
      </c>
      <c r="C27" s="33" t="e">
        <f>#REF!</f>
        <v>#REF!</v>
      </c>
      <c r="D27" s="43" t="e">
        <f t="shared" si="0"/>
        <v>#REF!</v>
      </c>
    </row>
    <row r="28" spans="1:4" s="21" customFormat="1" ht="14.25">
      <c r="A28" s="5" t="s">
        <v>78</v>
      </c>
      <c r="B28" s="20" t="e">
        <f>#REF!</f>
        <v>#REF!</v>
      </c>
      <c r="C28" s="20" t="e">
        <f>#REF!</f>
        <v>#REF!</v>
      </c>
      <c r="D28" s="43" t="e">
        <f t="shared" si="0"/>
        <v>#REF!</v>
      </c>
    </row>
    <row r="29" spans="1:4" s="21" customFormat="1" ht="14.25">
      <c r="A29" s="5" t="s">
        <v>79</v>
      </c>
      <c r="B29" s="20" t="e">
        <f>#REF!</f>
        <v>#REF!</v>
      </c>
      <c r="C29" s="20" t="e">
        <f>#REF!</f>
        <v>#REF!</v>
      </c>
      <c r="D29" s="43" t="e">
        <f t="shared" si="0"/>
        <v>#REF!</v>
      </c>
    </row>
    <row r="30" spans="1:4" s="21" customFormat="1" ht="14.25">
      <c r="A30" s="26" t="e">
        <f>#REF!</f>
        <v>#REF!</v>
      </c>
      <c r="B30" s="30" t="e">
        <f>#REF!</f>
        <v>#REF!</v>
      </c>
      <c r="C30" s="30" t="e">
        <f>#REF!</f>
        <v>#REF!</v>
      </c>
      <c r="D30" s="43" t="e">
        <f t="shared" si="0"/>
        <v>#REF!</v>
      </c>
    </row>
    <row r="31" spans="1:4" s="21" customFormat="1" ht="14.25">
      <c r="A31" s="32" t="s">
        <v>80</v>
      </c>
      <c r="B31" s="33" t="e">
        <f>#REF!</f>
        <v>#REF!</v>
      </c>
      <c r="C31" s="33" t="e">
        <f>#REF!</f>
        <v>#REF!</v>
      </c>
      <c r="D31" s="43" t="e">
        <f t="shared" si="0"/>
        <v>#REF!</v>
      </c>
    </row>
    <row r="32" spans="1:4" s="21" customFormat="1" ht="14.25">
      <c r="A32" s="5" t="s">
        <v>82</v>
      </c>
      <c r="B32" s="20" t="e">
        <f>#REF!</f>
        <v>#REF!</v>
      </c>
      <c r="C32" s="20" t="e">
        <f>#REF!</f>
        <v>#REF!</v>
      </c>
      <c r="D32" s="43" t="e">
        <f t="shared" si="0"/>
        <v>#REF!</v>
      </c>
    </row>
    <row r="33" spans="1:4" s="21" customFormat="1" ht="14.25">
      <c r="A33" s="5" t="s">
        <v>83</v>
      </c>
      <c r="B33" s="20" t="e">
        <f>#REF!</f>
        <v>#REF!</v>
      </c>
      <c r="C33" s="20" t="e">
        <f>#REF!</f>
        <v>#REF!</v>
      </c>
      <c r="D33" s="43" t="e">
        <f t="shared" si="0"/>
        <v>#REF!</v>
      </c>
    </row>
    <row r="34" spans="1:4" s="21" customFormat="1" ht="14.25">
      <c r="A34" s="32" t="s">
        <v>81</v>
      </c>
      <c r="B34" s="33" t="e">
        <f>#REF!</f>
        <v>#REF!</v>
      </c>
      <c r="C34" s="33" t="e">
        <f>#REF!</f>
        <v>#REF!</v>
      </c>
      <c r="D34" s="43" t="e">
        <f t="shared" si="0"/>
        <v>#REF!</v>
      </c>
    </row>
    <row r="35" spans="1:4" s="21" customFormat="1" ht="14.25">
      <c r="A35" s="5" t="s">
        <v>84</v>
      </c>
      <c r="B35" s="20" t="e">
        <f>#REF!</f>
        <v>#REF!</v>
      </c>
      <c r="C35" s="20" t="e">
        <f>#REF!</f>
        <v>#REF!</v>
      </c>
      <c r="D35" s="43" t="e">
        <f t="shared" si="0"/>
        <v>#REF!</v>
      </c>
    </row>
    <row r="36" spans="1:4" s="21" customFormat="1" ht="14.25">
      <c r="A36" s="5" t="s">
        <v>85</v>
      </c>
      <c r="B36" s="20" t="e">
        <f>#REF!</f>
        <v>#REF!</v>
      </c>
      <c r="C36" s="20" t="e">
        <f>#REF!</f>
        <v>#REF!</v>
      </c>
      <c r="D36" s="43" t="e">
        <f t="shared" si="0"/>
        <v>#REF!</v>
      </c>
    </row>
    <row r="37" spans="1:4" s="22" customFormat="1" ht="28.5">
      <c r="A37" s="28" t="s">
        <v>53</v>
      </c>
      <c r="B37" s="29" t="e">
        <f>#REF!</f>
        <v>#REF!</v>
      </c>
      <c r="C37" s="29" t="e">
        <f>#REF!</f>
        <v>#REF!</v>
      </c>
      <c r="D37" s="43" t="e">
        <f t="shared" si="0"/>
        <v>#REF!</v>
      </c>
    </row>
    <row r="38" spans="1:4" s="21" customFormat="1" ht="14.25">
      <c r="A38" s="26" t="e">
        <f>#REF!</f>
        <v>#REF!</v>
      </c>
      <c r="B38" s="30" t="e">
        <f>#REF!</f>
        <v>#REF!</v>
      </c>
      <c r="C38" s="30" t="e">
        <f>#REF!</f>
        <v>#REF!</v>
      </c>
      <c r="D38" s="43" t="e">
        <f t="shared" si="0"/>
        <v>#REF!</v>
      </c>
    </row>
    <row r="39" spans="1:4" s="21" customFormat="1" ht="14.25">
      <c r="A39" s="32" t="s">
        <v>86</v>
      </c>
      <c r="B39" s="33" t="e">
        <f>#REF!</f>
        <v>#REF!</v>
      </c>
      <c r="C39" s="33" t="e">
        <f>#REF!</f>
        <v>#REF!</v>
      </c>
      <c r="D39" s="43" t="e">
        <f t="shared" si="0"/>
        <v>#REF!</v>
      </c>
    </row>
    <row r="40" spans="1:4" s="21" customFormat="1" ht="14.25">
      <c r="A40" s="5" t="s">
        <v>87</v>
      </c>
      <c r="B40" s="20" t="e">
        <f>#REF!</f>
        <v>#REF!</v>
      </c>
      <c r="C40" s="20" t="e">
        <f>#REF!</f>
        <v>#REF!</v>
      </c>
      <c r="D40" s="43" t="e">
        <f t="shared" si="0"/>
        <v>#REF!</v>
      </c>
    </row>
    <row r="41" spans="1:4" s="21" customFormat="1" ht="14.25">
      <c r="A41" s="5" t="s">
        <v>88</v>
      </c>
      <c r="B41" s="20" t="e">
        <f>#REF!</f>
        <v>#REF!</v>
      </c>
      <c r="C41" s="20" t="e">
        <f>#REF!</f>
        <v>#REF!</v>
      </c>
      <c r="D41" s="43" t="e">
        <f t="shared" si="0"/>
        <v>#REF!</v>
      </c>
    </row>
    <row r="42" spans="1:4" s="21" customFormat="1" ht="14.25">
      <c r="A42" s="5" t="s">
        <v>89</v>
      </c>
      <c r="B42" s="20" t="e">
        <f>#REF!</f>
        <v>#REF!</v>
      </c>
      <c r="C42" s="20" t="e">
        <f>#REF!</f>
        <v>#REF!</v>
      </c>
      <c r="D42" s="43" t="e">
        <f t="shared" si="0"/>
        <v>#REF!</v>
      </c>
    </row>
    <row r="43" spans="1:4" s="21" customFormat="1" ht="14.25">
      <c r="A43" s="5" t="s">
        <v>90</v>
      </c>
      <c r="B43" s="20" t="e">
        <f>#REF!</f>
        <v>#REF!</v>
      </c>
      <c r="C43" s="20" t="e">
        <f>#REF!</f>
        <v>#REF!</v>
      </c>
      <c r="D43" s="43" t="e">
        <f t="shared" si="0"/>
        <v>#REF!</v>
      </c>
    </row>
    <row r="44" spans="1:4" s="21" customFormat="1" ht="14.25">
      <c r="A44" s="32" t="s">
        <v>91</v>
      </c>
      <c r="B44" s="33" t="e">
        <f>#REF!</f>
        <v>#REF!</v>
      </c>
      <c r="C44" s="33" t="e">
        <f>#REF!</f>
        <v>#REF!</v>
      </c>
      <c r="D44" s="43" t="e">
        <f t="shared" si="0"/>
        <v>#REF!</v>
      </c>
    </row>
    <row r="45" spans="1:4" s="21" customFormat="1" ht="28.5">
      <c r="A45" s="5" t="s">
        <v>92</v>
      </c>
      <c r="B45" s="20" t="e">
        <f>#REF!</f>
        <v>#REF!</v>
      </c>
      <c r="C45" s="20" t="e">
        <f>#REF!</f>
        <v>#REF!</v>
      </c>
      <c r="D45" s="43" t="e">
        <f t="shared" si="0"/>
        <v>#REF!</v>
      </c>
    </row>
    <row r="46" spans="1:4" s="21" customFormat="1" ht="28.5">
      <c r="A46" s="5" t="s">
        <v>93</v>
      </c>
      <c r="B46" s="20" t="e">
        <f>#REF!</f>
        <v>#REF!</v>
      </c>
      <c r="C46" s="20" t="e">
        <f>#REF!</f>
        <v>#REF!</v>
      </c>
      <c r="D46" s="43" t="e">
        <f t="shared" si="0"/>
        <v>#REF!</v>
      </c>
    </row>
    <row r="47" spans="1:4" s="21" customFormat="1" ht="14.25">
      <c r="A47" s="26" t="e">
        <f>#REF!</f>
        <v>#REF!</v>
      </c>
      <c r="B47" s="30" t="e">
        <f>#REF!</f>
        <v>#REF!</v>
      </c>
      <c r="C47" s="30" t="e">
        <f>#REF!</f>
        <v>#REF!</v>
      </c>
      <c r="D47" s="43" t="e">
        <f t="shared" si="0"/>
        <v>#REF!</v>
      </c>
    </row>
    <row r="48" spans="1:4" s="21" customFormat="1" ht="14.25">
      <c r="A48" s="32" t="s">
        <v>94</v>
      </c>
      <c r="B48" s="33" t="e">
        <f>#REF!</f>
        <v>#REF!</v>
      </c>
      <c r="C48" s="33" t="e">
        <f>#REF!</f>
        <v>#REF!</v>
      </c>
      <c r="D48" s="43" t="e">
        <f t="shared" si="0"/>
        <v>#REF!</v>
      </c>
    </row>
    <row r="49" spans="1:4" s="21" customFormat="1" ht="14.25">
      <c r="A49" s="5" t="s">
        <v>95</v>
      </c>
      <c r="B49" s="20" t="e">
        <f>#REF!</f>
        <v>#REF!</v>
      </c>
      <c r="C49" s="20" t="e">
        <f>#REF!</f>
        <v>#REF!</v>
      </c>
      <c r="D49" s="43" t="e">
        <f t="shared" si="0"/>
        <v>#REF!</v>
      </c>
    </row>
    <row r="50" spans="1:4" s="21" customFormat="1" ht="14.25">
      <c r="A50" s="5" t="s">
        <v>96</v>
      </c>
      <c r="B50" s="20" t="e">
        <f>#REF!</f>
        <v>#REF!</v>
      </c>
      <c r="C50" s="20" t="e">
        <f>#REF!</f>
        <v>#REF!</v>
      </c>
      <c r="D50" s="43" t="e">
        <f t="shared" si="0"/>
        <v>#REF!</v>
      </c>
    </row>
    <row r="51" spans="1:4" s="21" customFormat="1" ht="14.25">
      <c r="A51" s="32" t="s">
        <v>97</v>
      </c>
      <c r="B51" s="33" t="e">
        <f>#REF!</f>
        <v>#REF!</v>
      </c>
      <c r="C51" s="33" t="e">
        <f>#REF!</f>
        <v>#REF!</v>
      </c>
      <c r="D51" s="43" t="e">
        <f t="shared" si="0"/>
        <v>#REF!</v>
      </c>
    </row>
    <row r="52" spans="1:4" s="21" customFormat="1" ht="14.25">
      <c r="A52" s="5" t="s">
        <v>98</v>
      </c>
      <c r="B52" s="20" t="e">
        <f>#REF!</f>
        <v>#REF!</v>
      </c>
      <c r="C52" s="20" t="e">
        <f>#REF!</f>
        <v>#REF!</v>
      </c>
      <c r="D52" s="43" t="e">
        <f t="shared" si="0"/>
        <v>#REF!</v>
      </c>
    </row>
    <row r="53" spans="1:4" s="21" customFormat="1" ht="14.25">
      <c r="A53" s="5" t="s">
        <v>99</v>
      </c>
      <c r="B53" s="20" t="e">
        <f>#REF!</f>
        <v>#REF!</v>
      </c>
      <c r="C53" s="20" t="e">
        <f>#REF!</f>
        <v>#REF!</v>
      </c>
      <c r="D53" s="43" t="e">
        <f t="shared" si="0"/>
        <v>#REF!</v>
      </c>
    </row>
    <row r="54" spans="1:4" s="4" customFormat="1" ht="28.5">
      <c r="A54" s="28" t="s">
        <v>55</v>
      </c>
      <c r="B54" s="29" t="e">
        <f>#REF!</f>
        <v>#REF!</v>
      </c>
      <c r="C54" s="29" t="e">
        <f>#REF!</f>
        <v>#REF!</v>
      </c>
      <c r="D54" s="43" t="e">
        <f t="shared" si="0"/>
        <v>#REF!</v>
      </c>
    </row>
    <row r="55" spans="1:4" ht="14.25">
      <c r="A55" s="31" t="e">
        <f>#REF!</f>
        <v>#REF!</v>
      </c>
      <c r="B55" s="27" t="e">
        <f>#REF!</f>
        <v>#REF!</v>
      </c>
      <c r="C55" s="27" t="e">
        <f>#REF!</f>
        <v>#REF!</v>
      </c>
      <c r="D55" s="43" t="e">
        <f t="shared" si="0"/>
        <v>#REF!</v>
      </c>
    </row>
    <row r="56" spans="1:4" ht="14.25">
      <c r="A56" s="34" t="s">
        <v>100</v>
      </c>
      <c r="B56" s="35" t="e">
        <f>#REF!</f>
        <v>#REF!</v>
      </c>
      <c r="C56" s="35" t="e">
        <f>#REF!</f>
        <v>#REF!</v>
      </c>
      <c r="D56" s="43" t="e">
        <f t="shared" si="0"/>
        <v>#REF!</v>
      </c>
    </row>
    <row r="57" spans="1:4" ht="14.25">
      <c r="A57" s="1" t="s">
        <v>101</v>
      </c>
      <c r="B57" s="24" t="e">
        <f>#REF!</f>
        <v>#REF!</v>
      </c>
      <c r="C57" s="24" t="e">
        <f>#REF!</f>
        <v>#REF!</v>
      </c>
      <c r="D57" s="43" t="e">
        <f t="shared" si="0"/>
        <v>#REF!</v>
      </c>
    </row>
    <row r="58" spans="1:4" ht="28.5">
      <c r="A58" s="23" t="s">
        <v>102</v>
      </c>
      <c r="B58" s="24" t="e">
        <f>#REF!</f>
        <v>#REF!</v>
      </c>
      <c r="C58" s="24" t="e">
        <f>#REF!</f>
        <v>#REF!</v>
      </c>
      <c r="D58" s="43" t="e">
        <f t="shared" si="0"/>
        <v>#REF!</v>
      </c>
    </row>
    <row r="59" spans="1:4" ht="14.25">
      <c r="A59" s="1" t="s">
        <v>103</v>
      </c>
      <c r="B59" s="24" t="e">
        <f>#REF!</f>
        <v>#REF!</v>
      </c>
      <c r="C59" s="24" t="e">
        <f>#REF!</f>
        <v>#REF!</v>
      </c>
      <c r="D59" s="43" t="e">
        <f t="shared" si="0"/>
        <v>#REF!</v>
      </c>
    </row>
    <row r="60" spans="1:4" ht="14.25">
      <c r="A60" s="34" t="s">
        <v>104</v>
      </c>
      <c r="B60" s="35" t="e">
        <f>#REF!</f>
        <v>#REF!</v>
      </c>
      <c r="C60" s="35" t="e">
        <f>#REF!</f>
        <v>#REF!</v>
      </c>
      <c r="D60" s="43" t="e">
        <f t="shared" si="0"/>
        <v>#REF!</v>
      </c>
    </row>
    <row r="61" spans="1:4" ht="14.25">
      <c r="A61" s="1" t="s">
        <v>105</v>
      </c>
      <c r="B61" s="24" t="e">
        <f>#REF!</f>
        <v>#REF!</v>
      </c>
      <c r="C61" s="24" t="e">
        <f>#REF!</f>
        <v>#REF!</v>
      </c>
      <c r="D61" s="43" t="e">
        <f t="shared" si="0"/>
        <v>#REF!</v>
      </c>
    </row>
    <row r="62" spans="1:4" ht="14.25">
      <c r="A62" s="1" t="s">
        <v>106</v>
      </c>
      <c r="B62" s="24" t="e">
        <f>#REF!</f>
        <v>#REF!</v>
      </c>
      <c r="C62" s="24" t="e">
        <f>#REF!</f>
        <v>#REF!</v>
      </c>
      <c r="D62" s="43" t="e">
        <f t="shared" si="0"/>
        <v>#REF!</v>
      </c>
    </row>
    <row r="63" spans="1:4" ht="14.25">
      <c r="A63" s="31" t="e">
        <f>#REF!</f>
        <v>#REF!</v>
      </c>
      <c r="B63" s="27" t="e">
        <f>#REF!</f>
        <v>#REF!</v>
      </c>
      <c r="C63" s="27" t="e">
        <f>#REF!</f>
        <v>#REF!</v>
      </c>
      <c r="D63" s="43" t="e">
        <f t="shared" si="0"/>
        <v>#REF!</v>
      </c>
    </row>
    <row r="64" spans="1:4" ht="14.25">
      <c r="A64" s="34" t="s">
        <v>107</v>
      </c>
      <c r="B64" s="35" t="e">
        <f>#REF!</f>
        <v>#REF!</v>
      </c>
      <c r="C64" s="35" t="e">
        <f>#REF!</f>
        <v>#REF!</v>
      </c>
      <c r="D64" s="43" t="e">
        <f t="shared" si="0"/>
        <v>#REF!</v>
      </c>
    </row>
    <row r="65" spans="1:4" ht="14.25">
      <c r="A65" s="1" t="s">
        <v>108</v>
      </c>
      <c r="B65" s="24" t="e">
        <f>#REF!</f>
        <v>#REF!</v>
      </c>
      <c r="C65" s="24" t="e">
        <f>#REF!</f>
        <v>#REF!</v>
      </c>
      <c r="D65" s="43" t="e">
        <f t="shared" si="0"/>
        <v>#REF!</v>
      </c>
    </row>
    <row r="66" spans="1:4" ht="14.25">
      <c r="A66" s="1" t="s">
        <v>109</v>
      </c>
      <c r="B66" s="24" t="e">
        <f>#REF!</f>
        <v>#REF!</v>
      </c>
      <c r="C66" s="24" t="e">
        <f>#REF!</f>
        <v>#REF!</v>
      </c>
      <c r="D66" s="43" t="e">
        <f t="shared" si="0"/>
        <v>#REF!</v>
      </c>
    </row>
    <row r="67" spans="1:4" ht="14.25">
      <c r="A67" s="34" t="s">
        <v>110</v>
      </c>
      <c r="B67" s="35" t="e">
        <f>#REF!</f>
        <v>#REF!</v>
      </c>
      <c r="C67" s="35" t="e">
        <f>#REF!</f>
        <v>#REF!</v>
      </c>
      <c r="D67" s="43" t="e">
        <f t="shared" si="0"/>
        <v>#REF!</v>
      </c>
    </row>
    <row r="68" spans="1:4" ht="14.25">
      <c r="A68" s="1" t="s">
        <v>111</v>
      </c>
      <c r="B68" s="24" t="e">
        <f>#REF!</f>
        <v>#REF!</v>
      </c>
      <c r="C68" s="24" t="e">
        <f>#REF!</f>
        <v>#REF!</v>
      </c>
      <c r="D68" s="43" t="e">
        <f aca="true" t="shared" si="1" ref="D68:D76">(B68*100%)/C68</f>
        <v>#REF!</v>
      </c>
    </row>
    <row r="69" spans="1:4" ht="14.25">
      <c r="A69" s="1" t="s">
        <v>112</v>
      </c>
      <c r="B69" s="24" t="e">
        <f>#REF!</f>
        <v>#REF!</v>
      </c>
      <c r="C69" s="24" t="e">
        <f>#REF!</f>
        <v>#REF!</v>
      </c>
      <c r="D69" s="43" t="e">
        <f t="shared" si="1"/>
        <v>#REF!</v>
      </c>
    </row>
    <row r="70" spans="1:4" ht="14.25">
      <c r="A70" s="31" t="e">
        <f>#REF!</f>
        <v>#REF!</v>
      </c>
      <c r="B70" s="27" t="e">
        <f>#REF!</f>
        <v>#REF!</v>
      </c>
      <c r="C70" s="27" t="e">
        <f>#REF!</f>
        <v>#REF!</v>
      </c>
      <c r="D70" s="43" t="e">
        <f t="shared" si="1"/>
        <v>#REF!</v>
      </c>
    </row>
    <row r="71" spans="1:4" ht="14.25">
      <c r="A71" s="34" t="s">
        <v>113</v>
      </c>
      <c r="B71" s="35" t="e">
        <f>#REF!</f>
        <v>#REF!</v>
      </c>
      <c r="C71" s="35" t="e">
        <f>#REF!</f>
        <v>#REF!</v>
      </c>
      <c r="D71" s="43" t="e">
        <f t="shared" si="1"/>
        <v>#REF!</v>
      </c>
    </row>
    <row r="72" spans="1:4" ht="14.25">
      <c r="A72" s="1" t="s">
        <v>114</v>
      </c>
      <c r="B72" s="24" t="e">
        <f>#REF!</f>
        <v>#REF!</v>
      </c>
      <c r="C72" s="24" t="e">
        <f>#REF!</f>
        <v>#REF!</v>
      </c>
      <c r="D72" s="43" t="e">
        <f t="shared" si="1"/>
        <v>#REF!</v>
      </c>
    </row>
    <row r="73" spans="1:4" ht="14.25">
      <c r="A73" s="1" t="s">
        <v>115</v>
      </c>
      <c r="B73" s="24" t="e">
        <f>#REF!</f>
        <v>#REF!</v>
      </c>
      <c r="C73" s="24" t="e">
        <f>#REF!</f>
        <v>#REF!</v>
      </c>
      <c r="D73" s="43" t="e">
        <f t="shared" si="1"/>
        <v>#REF!</v>
      </c>
    </row>
    <row r="74" spans="1:4" ht="14.25">
      <c r="A74" s="34" t="s">
        <v>116</v>
      </c>
      <c r="B74" s="35" t="e">
        <f>#REF!</f>
        <v>#REF!</v>
      </c>
      <c r="C74" s="35" t="e">
        <f>#REF!</f>
        <v>#REF!</v>
      </c>
      <c r="D74" s="43" t="e">
        <f t="shared" si="1"/>
        <v>#REF!</v>
      </c>
    </row>
    <row r="75" spans="1:4" ht="14.25">
      <c r="A75" s="1" t="s">
        <v>117</v>
      </c>
      <c r="B75" s="24" t="e">
        <f>#REF!</f>
        <v>#REF!</v>
      </c>
      <c r="C75" s="24" t="e">
        <f>#REF!</f>
        <v>#REF!</v>
      </c>
      <c r="D75" s="43" t="e">
        <f t="shared" si="1"/>
        <v>#REF!</v>
      </c>
    </row>
    <row r="76" spans="1:4" ht="14.25">
      <c r="A76" s="1" t="s">
        <v>118</v>
      </c>
      <c r="B76" s="24" t="e">
        <f>#REF!</f>
        <v>#REF!</v>
      </c>
      <c r="C76" s="24" t="e">
        <f>#REF!</f>
        <v>#REF!</v>
      </c>
      <c r="D76" s="43" t="e">
        <f t="shared" si="1"/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A18" sqref="A18"/>
    </sheetView>
  </sheetViews>
  <sheetFormatPr defaultColWidth="11.421875" defaultRowHeight="15"/>
  <cols>
    <col min="1" max="1" width="112.00390625" style="0" bestFit="1" customWidth="1"/>
    <col min="3" max="3" width="16.8515625" style="0" customWidth="1"/>
  </cols>
  <sheetData>
    <row r="1" spans="1:3" ht="47.25" thickBot="1">
      <c r="A1" s="38" t="s">
        <v>0</v>
      </c>
      <c r="B1" s="38" t="s">
        <v>122</v>
      </c>
      <c r="C1" s="38" t="s">
        <v>123</v>
      </c>
    </row>
    <row r="2" spans="1:3" ht="33" customHeight="1" thickBot="1">
      <c r="A2" s="40" t="s">
        <v>49</v>
      </c>
      <c r="B2" s="41" t="e">
        <f>'ANALISIS OBJETIVO ENERO'!B3</f>
        <v>#REF!</v>
      </c>
      <c r="C2" s="41" t="e">
        <f>'ANALISIS OBJETIVO ENERO'!C3</f>
        <v>#REF!</v>
      </c>
    </row>
    <row r="3" spans="1:3" ht="31.5" thickBot="1">
      <c r="A3" s="40" t="s">
        <v>57</v>
      </c>
      <c r="B3" s="41" t="e">
        <f>'ANALISIS OBJETIVO ENERO'!B21</f>
        <v>#REF!</v>
      </c>
      <c r="C3" s="41" t="e">
        <f>'ANALISIS OBJETIVO ENERO'!C21</f>
        <v>#REF!</v>
      </c>
    </row>
    <row r="4" spans="1:3" ht="31.5" thickBot="1">
      <c r="A4" s="40" t="s">
        <v>53</v>
      </c>
      <c r="B4" s="41" t="e">
        <f>'ANALISIS OBJETIVO ENERO'!B37</f>
        <v>#REF!</v>
      </c>
      <c r="C4" s="41" t="e">
        <f>'ANALISIS OBJETIVO ENERO'!C37</f>
        <v>#REF!</v>
      </c>
    </row>
    <row r="5" spans="1:3" ht="31.5" thickBot="1">
      <c r="A5" s="40" t="s">
        <v>55</v>
      </c>
      <c r="B5" s="41" t="e">
        <f>'ANALISIS OBJETIVO ENERO'!B54</f>
        <v>#REF!</v>
      </c>
      <c r="C5" s="41" t="e">
        <f>'ANALISIS OBJETIVO ENERO'!C54</f>
        <v>#REF!</v>
      </c>
    </row>
    <row r="6" spans="1:3" ht="15.75" thickBot="1">
      <c r="A6" s="38" t="s">
        <v>41</v>
      </c>
      <c r="B6" s="39" t="e">
        <f>AVERAGE(B2:B5)</f>
        <v>#REF!</v>
      </c>
      <c r="C6" s="39" t="e">
        <f>AVERAGE(C2:C5)</f>
        <v>#REF!</v>
      </c>
    </row>
    <row r="8" ht="14.25">
      <c r="B8" s="2"/>
    </row>
    <row r="9" ht="14.25">
      <c r="B9" s="3"/>
    </row>
    <row r="10" ht="14.25">
      <c r="B10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C75" sqref="C75"/>
    </sheetView>
  </sheetViews>
  <sheetFormatPr defaultColWidth="11.421875" defaultRowHeight="15"/>
  <cols>
    <col min="1" max="1" width="18.8515625" style="0" customWidth="1"/>
    <col min="2" max="2" width="128.140625" style="0" customWidth="1"/>
  </cols>
  <sheetData>
    <row r="1" spans="1:2" ht="16.5" customHeight="1" thickBot="1">
      <c r="A1" s="6" t="s">
        <v>8</v>
      </c>
      <c r="B1" s="7" t="s">
        <v>11</v>
      </c>
    </row>
    <row r="2" spans="1:2" ht="16.5" customHeight="1" thickBot="1">
      <c r="A2" s="8" t="s">
        <v>12</v>
      </c>
      <c r="B2" s="9" t="s">
        <v>27</v>
      </c>
    </row>
    <row r="3" spans="1:2" ht="16.5" customHeight="1" thickBot="1">
      <c r="A3" s="8" t="s">
        <v>13</v>
      </c>
      <c r="B3" s="9" t="s">
        <v>28</v>
      </c>
    </row>
    <row r="4" spans="1:2" ht="16.5" customHeight="1" thickBot="1">
      <c r="A4" s="10" t="s">
        <v>14</v>
      </c>
      <c r="B4" s="11" t="s">
        <v>2</v>
      </c>
    </row>
    <row r="5" spans="1:2" ht="16.5" customHeight="1" thickBot="1">
      <c r="A5" s="12" t="s">
        <v>46</v>
      </c>
      <c r="B5" s="13" t="s">
        <v>35</v>
      </c>
    </row>
    <row r="6" spans="1:2" ht="37.5" customHeight="1" thickBot="1">
      <c r="A6" s="16" t="s">
        <v>34</v>
      </c>
      <c r="B6" s="14" t="s">
        <v>47</v>
      </c>
    </row>
    <row r="7" spans="1:2" ht="16.5" customHeight="1" thickBot="1">
      <c r="A7" s="8" t="s">
        <v>15</v>
      </c>
      <c r="B7" s="9" t="s">
        <v>29</v>
      </c>
    </row>
    <row r="8" spans="1:2" ht="16.5" customHeight="1" thickBot="1">
      <c r="A8" s="8" t="s">
        <v>16</v>
      </c>
      <c r="B8" s="9" t="s">
        <v>30</v>
      </c>
    </row>
    <row r="9" spans="1:2" ht="16.5" customHeight="1" thickBot="1">
      <c r="A9" s="8" t="s">
        <v>42</v>
      </c>
      <c r="B9" s="9" t="s">
        <v>31</v>
      </c>
    </row>
    <row r="10" spans="1:2" ht="16.5" customHeight="1" thickBot="1">
      <c r="A10" s="10" t="s">
        <v>17</v>
      </c>
      <c r="B10" s="11" t="s">
        <v>1</v>
      </c>
    </row>
    <row r="11" spans="1:2" ht="16.5" customHeight="1" thickBot="1">
      <c r="A11" s="12" t="s">
        <v>37</v>
      </c>
      <c r="B11" s="13" t="s">
        <v>38</v>
      </c>
    </row>
    <row r="12" spans="1:2" ht="24.75" customHeight="1" thickBot="1">
      <c r="A12" s="15" t="s">
        <v>23</v>
      </c>
      <c r="B12" s="14" t="s">
        <v>48</v>
      </c>
    </row>
    <row r="13" spans="1:2" ht="16.5" customHeight="1" thickBot="1">
      <c r="A13" s="10" t="s">
        <v>18</v>
      </c>
      <c r="B13" s="11" t="s">
        <v>25</v>
      </c>
    </row>
    <row r="14" spans="1:2" ht="16.5" customHeight="1" thickBot="1">
      <c r="A14" s="12" t="s">
        <v>26</v>
      </c>
      <c r="B14" s="13" t="s">
        <v>24</v>
      </c>
    </row>
    <row r="15" spans="1:2" ht="24.75" customHeight="1" thickBot="1">
      <c r="A15" s="15" t="s">
        <v>36</v>
      </c>
      <c r="B15" s="14" t="s">
        <v>45</v>
      </c>
    </row>
    <row r="16" spans="1:2" ht="16.5" customHeight="1" thickBot="1">
      <c r="A16" s="8" t="s">
        <v>19</v>
      </c>
      <c r="B16" s="9" t="s">
        <v>32</v>
      </c>
    </row>
    <row r="17" spans="1:2" ht="16.5" customHeight="1" thickBot="1">
      <c r="A17" s="8" t="s">
        <v>20</v>
      </c>
      <c r="B17" s="9" t="s">
        <v>33</v>
      </c>
    </row>
    <row r="18" spans="1:2" ht="16.5" customHeight="1" thickBot="1">
      <c r="A18" s="8" t="s">
        <v>43</v>
      </c>
      <c r="B18" s="9" t="s">
        <v>44</v>
      </c>
    </row>
    <row r="19" ht="16.5" customHeight="1"/>
    <row r="20" ht="16.5" customHeight="1"/>
    <row r="21" ht="16.5" customHeight="1"/>
    <row r="22" ht="16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dasdas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NatVanPla</dc:creator>
  <cp:keywords/>
  <dc:description/>
  <cp:lastModifiedBy>Eliana Marcela Rodriguez Jimenez</cp:lastModifiedBy>
  <cp:lastPrinted>2020-12-18T14:54:40Z</cp:lastPrinted>
  <dcterms:created xsi:type="dcterms:W3CDTF">2011-02-25T18:30:59Z</dcterms:created>
  <dcterms:modified xsi:type="dcterms:W3CDTF">2021-01-29T21:17:10Z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SharedWithUsers">
    <vt:lpwstr>Andrea Nayeth Vela Molina</vt:lpwstr>
  </property>
  <property fmtid="{D5CDD505-2E9C-101B-9397-08002B2CF9AE}" pid="3" name="SharedWithUsers">
    <vt:lpwstr>18;#Andrea Nayeth Vela Molina</vt:lpwstr>
  </property>
</Properties>
</file>