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6E1DF853-C768-47F9-A3FA-3AA74C879D9E}" xr6:coauthVersionLast="36" xr6:coauthVersionMax="36" xr10:uidLastSave="{00000000-0000-0000-0000-000000000000}"/>
  <bookViews>
    <workbookView xWindow="0" yWindow="0" windowWidth="20490" windowHeight="7545" xr2:uid="{3C89D071-FDDF-49F3-83FC-A02B95A977A0}"/>
  </bookViews>
  <sheets>
    <sheet name="Ajustado V3" sheetId="3" r:id="rId1"/>
  </sheets>
  <definedNames>
    <definedName name="_xlnm._FilterDatabase" localSheetId="0" hidden="1">'Ajustado V3'!$A$10:$AL$66</definedName>
    <definedName name="_xlnm.Print_Area" localSheetId="0">'Ajustado V3'!$A$1:$AG$57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I65" i="3" l="1"/>
  <c r="AI43" i="3"/>
  <c r="AI44" i="3"/>
  <c r="AI14" i="3"/>
  <c r="AJ22" i="3"/>
  <c r="AI22" i="3"/>
  <c r="AH65" i="3"/>
  <c r="AG65" i="3"/>
  <c r="AF65" i="3"/>
  <c r="AE65" i="3"/>
  <c r="AD65" i="3"/>
  <c r="AC65" i="3"/>
  <c r="AB65" i="3"/>
  <c r="AA65" i="3"/>
  <c r="Z65" i="3"/>
  <c r="Y65" i="3"/>
  <c r="X65" i="3"/>
  <c r="W65" i="3"/>
  <c r="V65" i="3"/>
  <c r="U65" i="3"/>
  <c r="T65" i="3"/>
  <c r="S65" i="3"/>
  <c r="R65" i="3"/>
  <c r="Q65" i="3"/>
  <c r="P65" i="3"/>
  <c r="O65" i="3"/>
  <c r="N65" i="3"/>
  <c r="M65" i="3"/>
  <c r="L65" i="3"/>
  <c r="K65" i="3"/>
  <c r="AJ43" i="3" l="1"/>
  <c r="AJ14" i="3"/>
  <c r="AJ64" i="3" l="1"/>
  <c r="AI64" i="3"/>
  <c r="AJ63" i="3"/>
  <c r="AI63" i="3"/>
  <c r="AJ62" i="3"/>
  <c r="AI62" i="3"/>
  <c r="AJ61" i="3"/>
  <c r="AI61" i="3"/>
  <c r="AJ60" i="3"/>
  <c r="AI60" i="3"/>
  <c r="AJ59" i="3"/>
  <c r="AI59" i="3"/>
  <c r="AJ58" i="3"/>
  <c r="AI58" i="3"/>
  <c r="AJ57" i="3"/>
  <c r="AI57" i="3"/>
  <c r="AJ55" i="3"/>
  <c r="AI55" i="3"/>
  <c r="AJ54" i="3"/>
  <c r="AI54" i="3"/>
  <c r="AJ53" i="3"/>
  <c r="AI53" i="3"/>
  <c r="AJ52" i="3"/>
  <c r="AI52" i="3"/>
  <c r="AJ51" i="3"/>
  <c r="AI51" i="3"/>
  <c r="AJ50" i="3"/>
  <c r="AI50" i="3"/>
  <c r="AJ49" i="3"/>
  <c r="AI49" i="3"/>
  <c r="AJ48" i="3"/>
  <c r="AI48" i="3"/>
  <c r="AJ47" i="3"/>
  <c r="AI47" i="3"/>
  <c r="AJ46" i="3"/>
  <c r="AI46" i="3"/>
  <c r="AJ44" i="3"/>
  <c r="AJ42" i="3"/>
  <c r="AI42" i="3"/>
  <c r="AJ41" i="3"/>
  <c r="AI41" i="3"/>
  <c r="AJ40" i="3"/>
  <c r="AI40" i="3"/>
  <c r="AJ39" i="3"/>
  <c r="AI39" i="3"/>
  <c r="AJ38" i="3"/>
  <c r="AI38" i="3"/>
  <c r="AJ37" i="3"/>
  <c r="AI37" i="3"/>
  <c r="AJ36" i="3"/>
  <c r="AI36" i="3"/>
  <c r="AJ35" i="3"/>
  <c r="AI35" i="3"/>
  <c r="AJ34" i="3"/>
  <c r="AI34" i="3"/>
  <c r="AJ33" i="3"/>
  <c r="AI33" i="3"/>
  <c r="AJ32" i="3"/>
  <c r="AI32" i="3"/>
  <c r="AJ31" i="3"/>
  <c r="AI31" i="3"/>
  <c r="AJ30" i="3"/>
  <c r="AI30" i="3"/>
  <c r="AJ29" i="3"/>
  <c r="AI29" i="3"/>
  <c r="AJ28" i="3"/>
  <c r="AI28" i="3"/>
  <c r="AJ27" i="3"/>
  <c r="AI27" i="3"/>
  <c r="AJ26" i="3"/>
  <c r="AI26" i="3"/>
  <c r="AJ25" i="3"/>
  <c r="AI25" i="3"/>
  <c r="AJ24" i="3"/>
  <c r="AI24" i="3"/>
  <c r="AJ23" i="3"/>
  <c r="AI23" i="3"/>
  <c r="AJ21" i="3"/>
  <c r="AI21" i="3"/>
  <c r="AJ20" i="3"/>
  <c r="AI20" i="3"/>
  <c r="AJ19" i="3"/>
  <c r="AI19" i="3"/>
  <c r="AJ18" i="3"/>
  <c r="AI18" i="3"/>
  <c r="AJ17" i="3"/>
  <c r="AI17" i="3"/>
  <c r="AJ16" i="3"/>
  <c r="AI16" i="3"/>
  <c r="AJ15" i="3"/>
  <c r="AI15" i="3"/>
  <c r="AJ13" i="3"/>
  <c r="AI13" i="3"/>
  <c r="AJ12" i="3"/>
  <c r="AI12" i="3"/>
  <c r="AJ65" i="3" l="1"/>
</calcChain>
</file>

<file path=xl/sharedStrings.xml><?xml version="1.0" encoding="utf-8"?>
<sst xmlns="http://schemas.openxmlformats.org/spreadsheetml/2006/main" count="359" uniqueCount="299">
  <si>
    <t>Actividades</t>
  </si>
  <si>
    <t>Meta producto</t>
  </si>
  <si>
    <t xml:space="preserve">Subcomponente / procesos   </t>
  </si>
  <si>
    <t>Responsable</t>
  </si>
  <si>
    <t>Consulta y divulgación</t>
  </si>
  <si>
    <t>Monitoreo y revisión</t>
  </si>
  <si>
    <t>Seguimiento</t>
  </si>
  <si>
    <t>Componente</t>
  </si>
  <si>
    <t>Fecha inicio</t>
  </si>
  <si>
    <t>Fecha fin</t>
  </si>
  <si>
    <t>ENE</t>
  </si>
  <si>
    <t>FEB</t>
  </si>
  <si>
    <t>MAR</t>
  </si>
  <si>
    <t>ABR</t>
  </si>
  <si>
    <t>MAY</t>
  </si>
  <si>
    <t>JUN</t>
  </si>
  <si>
    <t>JUL</t>
  </si>
  <si>
    <t>AGO</t>
  </si>
  <si>
    <t>SEP</t>
  </si>
  <si>
    <t>OCT</t>
  </si>
  <si>
    <t>NOV</t>
  </si>
  <si>
    <t>DIC</t>
  </si>
  <si>
    <t>P</t>
  </si>
  <si>
    <t>E</t>
  </si>
  <si>
    <t>TOTAL</t>
  </si>
  <si>
    <t>Eje estratégico 3. Monitoreo y control</t>
  </si>
  <si>
    <t>VIGENCIA</t>
  </si>
  <si>
    <t>VERSIÓN</t>
  </si>
  <si>
    <t>Objetivo general</t>
  </si>
  <si>
    <t>Objetivo específico</t>
  </si>
  <si>
    <t>No</t>
  </si>
  <si>
    <t>Oficina Asesora de Planeación y Aseguramiento de Procesos</t>
  </si>
  <si>
    <t>8.1</t>
  </si>
  <si>
    <t>8.2</t>
  </si>
  <si>
    <t>8.3</t>
  </si>
  <si>
    <t>8.4</t>
  </si>
  <si>
    <t>8.5</t>
  </si>
  <si>
    <t>Son las acciones que se adelantan para prevenir, detectar, controlar y sancionar posibles hechos de corrupción. Se plantean elementos como:
• Gestión de riesgos de corrupción.
• Fortalecimiento del control preventivo y detectivo.
• Coordinación con organismos de control y sanción.
• Fortalecimiento de los mecanismos de denuncia.
• Acciones para detectar alertas de corrupción.</t>
  </si>
  <si>
    <t>Ejes estratégicos</t>
  </si>
  <si>
    <t>PROGRAMA DE TRANSPARENCIA Y ÉTICA PÚBLICA 
Unidad Administrativa Especial de Catastro Distrital</t>
  </si>
  <si>
    <t>1 Actividad realizada</t>
  </si>
  <si>
    <t>1 Ejercicio realizado</t>
  </si>
  <si>
    <t>Política de Administración de Riesgos</t>
  </si>
  <si>
    <t>Realizar actividad para promover el conocimiento y apropiación de la Política de Administración del Riesgo</t>
  </si>
  <si>
    <t>8.1.1</t>
  </si>
  <si>
    <t>Realizar ejercicio participativo para la construcción del mapa de riesgos de corrupción 2024</t>
  </si>
  <si>
    <t>8.2.1</t>
  </si>
  <si>
    <t>Publicar/Divulgar la versión definitiva del Mapa de riesgos de corrupción 2024</t>
  </si>
  <si>
    <t>1 Mapa de riesgos de corrupción publicado</t>
  </si>
  <si>
    <t>8.3.1</t>
  </si>
  <si>
    <t xml:space="preserve">Realizar seguimiento a los riesgos de corrupción de la UAECD </t>
  </si>
  <si>
    <t>4 Seguimientos a la matriz de riesgos de corrupción</t>
  </si>
  <si>
    <t>8.4.1</t>
  </si>
  <si>
    <t>Oficina de Control Interno</t>
  </si>
  <si>
    <t>8.5.1</t>
  </si>
  <si>
    <t>Realizar seguimiento a la publicación y ejecución del Programa de transparencia.</t>
  </si>
  <si>
    <t>3 Seguimientos a la publicación y ejecución del Programa</t>
  </si>
  <si>
    <t xml:space="preserve">Construcción del mapa de riesgo anticorrupción </t>
  </si>
  <si>
    <t>9.1</t>
  </si>
  <si>
    <t>Adecuación institucional para cumplir con la debida diligencia</t>
  </si>
  <si>
    <t>9.1.1</t>
  </si>
  <si>
    <t>Gestionar la suscripción del compromiso de la alta dirección para la implementación de la debidad diligencia en la UAECD de acuerdo a lineamientos legales vigentes.</t>
  </si>
  <si>
    <t>Compromiso de la alta dirección de la UAECD para la implementación de la debidad diligencia suscrito</t>
  </si>
  <si>
    <t>Oficina Asesora de Planeación y Aseguramiento de Procesos - CIGD</t>
  </si>
  <si>
    <t>9.2</t>
  </si>
  <si>
    <t>Construcción del plan de trabajo para adaptar y/o desarrollar la debida diligencia</t>
  </si>
  <si>
    <t>9.2.1</t>
  </si>
  <si>
    <t>Realizar un diagnóstico inicial  de implementación de las medidas de debida diligencia y gestión del riesgo LA/FT</t>
  </si>
  <si>
    <t>Documento de diagnóstico inicial  de implementación de las medidas de debida diligencia y gestión del riesgo LA/FT elaborado</t>
  </si>
  <si>
    <t>9.3</t>
  </si>
  <si>
    <t>Gestión de la debida diligencia</t>
  </si>
  <si>
    <t>9.3.1</t>
  </si>
  <si>
    <t>Eje Estratégico 1. Transparencia</t>
  </si>
  <si>
    <t>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 destacando elementos estratégicos como:
• Acceso, uso y apropiación de la información.
• Estandarización, para mejorar procesos de gestión y producción de información.
• Claridad en la gestión de trámites.
• Apertura de información sobre contenidos definidos por demanda ciudadana.
• Implementación de acciones de rendición de cuentas permanente y focalizada.
• Información como habilitador de control social.</t>
  </si>
  <si>
    <t>1.1</t>
  </si>
  <si>
    <t>Lineamiento de Transparencia Activa</t>
  </si>
  <si>
    <t>Realizar seguimiento a la actualización de la sección transparencia del portal web de la Entidad y generar alertas o recomendaciones a que haya lugar</t>
  </si>
  <si>
    <t>12 Seguimientos mensuales realizados</t>
  </si>
  <si>
    <t>Revisar y actualizar de ser necesario, la información de trámites inscritos en el SUIT.</t>
  </si>
  <si>
    <t>Gerencia Comercial y de Atención al Ciudadano - Subgerencia de Participación y Atención al Ciudadano</t>
  </si>
  <si>
    <t>1.2</t>
  </si>
  <si>
    <t>Lineamientos de transparencia pasiva</t>
  </si>
  <si>
    <t>1.2.1</t>
  </si>
  <si>
    <t>12 Informes realizados y gestionados para publicación</t>
  </si>
  <si>
    <t>1.3</t>
  </si>
  <si>
    <t>Elaboración de instrumentos de gestión de información</t>
  </si>
  <si>
    <t>1.3.1</t>
  </si>
  <si>
    <t xml:space="preserve">Subgerencia Administrativa y Financiera </t>
  </si>
  <si>
    <t>1.3.2</t>
  </si>
  <si>
    <t>Actualizar los activos de información e índice de información clasificada y reservada de acuerdo con lo descrito en el instructivo de Gestión de Activos de información.</t>
  </si>
  <si>
    <t>Gerencia de Tecnología - Todas las dependencias</t>
  </si>
  <si>
    <t>1.4</t>
  </si>
  <si>
    <t>Criterio diferencial de accesibilidad</t>
  </si>
  <si>
    <t>1.4.1</t>
  </si>
  <si>
    <t xml:space="preserve">Realizar seguimientos o monitoreos al avance en los criterios de accesibilidad web. </t>
  </si>
  <si>
    <t>2 seguimientos realizados</t>
  </si>
  <si>
    <t>1.5</t>
  </si>
  <si>
    <t>Monitoreo de Acceso a la Información Pública</t>
  </si>
  <si>
    <t>1.5.1</t>
  </si>
  <si>
    <t>2. Rendición de cuentas</t>
  </si>
  <si>
    <t>2.1</t>
  </si>
  <si>
    <t>Información de calidad y en lenguaje comprensible</t>
  </si>
  <si>
    <t>2.1.1</t>
  </si>
  <si>
    <t>Elaborar y publicar informe de gestión</t>
  </si>
  <si>
    <t>1 Informe de gestión elaborado y publicado</t>
  </si>
  <si>
    <t>2.1.2</t>
  </si>
  <si>
    <t>2.1.3</t>
  </si>
  <si>
    <t>5 Gestiones para publicación de información</t>
  </si>
  <si>
    <t>2.1.4</t>
  </si>
  <si>
    <t>Diseñar y publicar mensualmente piezas de divulgación de información institucional</t>
  </si>
  <si>
    <t>12 publicaciones mensuales</t>
  </si>
  <si>
    <t>Comunicaciones</t>
  </si>
  <si>
    <t>1 Documento de caracterización actualizado</t>
  </si>
  <si>
    <t xml:space="preserve"> Subgerencia de Participación y Atención al Ciudadano - y áreas misionales de la UAECD</t>
  </si>
  <si>
    <t>2.3</t>
  </si>
  <si>
    <t>Responsabilidad en la cultura de la rendición y petición de cuentas</t>
  </si>
  <si>
    <t>2.3.1</t>
  </si>
  <si>
    <t>Realizar una actividad de sensibilización y promoción sobre rendición de cuentas</t>
  </si>
  <si>
    <t>1 actividad realizada</t>
  </si>
  <si>
    <t>2.4</t>
  </si>
  <si>
    <t>Evaluación y retroalimentación a la gestión institucional</t>
  </si>
  <si>
    <t>2.4.1</t>
  </si>
  <si>
    <t>4 Seguimientos realizados</t>
  </si>
  <si>
    <t>2.5</t>
  </si>
  <si>
    <t>Rendición de cuentas focalizadas</t>
  </si>
  <si>
    <t>2.5.1.</t>
  </si>
  <si>
    <t>Adelantar rendición de cuentas(resultados de  Censo inmobiliario de Bogota. D.C.) con los grupos de valor relacionados</t>
  </si>
  <si>
    <t>6. Participación e innovación en la gestión pública</t>
  </si>
  <si>
    <t>6.1</t>
  </si>
  <si>
    <t>Ciudadanía en la toma de decisiones públicas</t>
  </si>
  <si>
    <t>Subgerencia de Participación y Atención al Ciudadano -</t>
  </si>
  <si>
    <t>6.2</t>
  </si>
  <si>
    <t>Iniciativas de innovación por
articulación institucional</t>
  </si>
  <si>
    <t>Subgerencia de Analítica de Datos. IDECA</t>
  </si>
  <si>
    <t>Gerencia IDECA</t>
  </si>
  <si>
    <t>6.3</t>
  </si>
  <si>
    <t>Redes de innovación
pública</t>
  </si>
  <si>
    <t>Eje estratégico 2. Integridad</t>
  </si>
  <si>
    <t>3. Mecanismos para mejorar la atención al ciudadano</t>
  </si>
  <si>
    <t>4. Racionalización de trámites</t>
  </si>
  <si>
    <t xml:space="preserve">1. Mecanismos para la transparencia y acceso a la información
</t>
  </si>
  <si>
    <t>4.1</t>
  </si>
  <si>
    <t>Racionalización de trámites</t>
  </si>
  <si>
    <t>4.1.1</t>
  </si>
  <si>
    <t>Realizar seguimiento a la formulación y ejecución de la estrategia de racionalización de trámites</t>
  </si>
  <si>
    <t xml:space="preserve">12 Seguimientos a la formulación y ejecución de la estrategia </t>
  </si>
  <si>
    <t>4.2</t>
  </si>
  <si>
    <t>4.2.1</t>
  </si>
  <si>
    <t>Realizar ejercicio participativo para consulta a los ciudadanos para la mejora de los trámites</t>
  </si>
  <si>
    <t>Subgerencia de Participación y Atención al Ciudadano - Oficina Asesora de Planeación</t>
  </si>
  <si>
    <t>3.1.1</t>
  </si>
  <si>
    <t xml:space="preserve">Adelantar presentaciones al Comité Institucional de Gestión y Desempeño sobre la gestión del servicio al ciudadano </t>
  </si>
  <si>
    <t>4 Presentaciones realizadas</t>
  </si>
  <si>
    <t>3.2.1</t>
  </si>
  <si>
    <t>Realizar seguimiento a los indicadores sobre las solicitudes de los ciudadanos por los canales (Escrito, virtual, telefónico, presencial) y determinar acciones de mejora a que haya a lugar.</t>
  </si>
  <si>
    <t>12 Seguimientos realizados</t>
  </si>
  <si>
    <t>3.2.2</t>
  </si>
  <si>
    <t>Gestionar capacitaciones a través de Secretaría General de la Alcaldía Mayor en el manejo del Sistema Bogotá Te Escucha para la radicación, gestión y respuesta de las peticiones. Sujeto a la disponibilidad de Secretaría General, en caso tal que no sea posible a través de la entidad externa, desde la SUPAC se realizaría.</t>
  </si>
  <si>
    <t>3 capacitaciones gestionadas</t>
  </si>
  <si>
    <t>3.3.1</t>
  </si>
  <si>
    <t>Gestionar capacitaciones para formación en servicio al ciudadano.</t>
  </si>
  <si>
    <t>2 capacitaciones gestionadas con enfoque de atención al ciudadano</t>
  </si>
  <si>
    <t>Subgerencia del Talento Humano -  Gerencia Comercial y de Atención al Ciudadano - Subgerencia de Participación Ciudadana y Atención al Ciudadano</t>
  </si>
  <si>
    <t>3.3.2</t>
  </si>
  <si>
    <t>Promover un reconocimiento a los servidores destacados por su desempeño en relación con el servicio prestado al ciudadano.</t>
  </si>
  <si>
    <t>1 reconocimiento otorgado</t>
  </si>
  <si>
    <t>Subgerencia de Talento Humano</t>
  </si>
  <si>
    <t>3.4.1</t>
  </si>
  <si>
    <t>Adelantar seguimiento al agendamiento teniendo en cuenta la atención de personas con necesidades de atención preferencial.</t>
  </si>
  <si>
    <t>3.5.1</t>
  </si>
  <si>
    <t>Realizar mediciones de satisfacción del servicio y plantear acciones de mejora en caso de requerirse</t>
  </si>
  <si>
    <t>2 Encuestas de satisfacción del servicio realizadas y mejoras planteadas en caso de requerirse</t>
  </si>
  <si>
    <t>3.5.2</t>
  </si>
  <si>
    <t>Gerencia de IDECA - Defensor del ciudadano</t>
  </si>
  <si>
    <t>3.6.1</t>
  </si>
  <si>
    <t>Oficina de Control Disciplinario Interno</t>
  </si>
  <si>
    <t>2 divulgaciones realizadas</t>
  </si>
  <si>
    <t xml:space="preserve">Subgerencia de Participación y Atención al Ciudadano  - Oficina de Control Disciplinario </t>
  </si>
  <si>
    <t>3.1</t>
  </si>
  <si>
    <t>3.2</t>
  </si>
  <si>
    <t>Fortalecimiento de los canales de atención</t>
  </si>
  <si>
    <t>3.3</t>
  </si>
  <si>
    <t>Talento Humano</t>
  </si>
  <si>
    <t>3.4</t>
  </si>
  <si>
    <t>Normativo y procedimental</t>
  </si>
  <si>
    <t>3.5</t>
  </si>
  <si>
    <t>3.6</t>
  </si>
  <si>
    <t>8. Gestión de riesgos de corrupción - mapas de riesgos</t>
  </si>
  <si>
    <t xml:space="preserve">9. Medidas de debida diligencia y prevención del lavado de activos
</t>
  </si>
  <si>
    <t>Se refiere a la incorporación consciente de valores, principios y normas éticas, para mantener y dar prioridad a los intereses públicos y a la responsabilidad social, por encima de los intereses particulares. Integra elementos estratégicos como:
• Promover la coherencia entre los principios y valores enmarcados en el código de integridad.
• Adoptar una cultura orientada a vivir los valores de integridad en el servicio público y de respeto
al interés general. 
• Compromiso para prevenir y rechazar actos de corrupción.</t>
  </si>
  <si>
    <t xml:space="preserve">7. Promoción de la integridad y la ética pública
</t>
  </si>
  <si>
    <t>7.1</t>
  </si>
  <si>
    <t>Programas Gestión de  Integridad</t>
  </si>
  <si>
    <t>7.1.1</t>
  </si>
  <si>
    <t>Realizar actividades que generen apropiación del Código de integridad</t>
  </si>
  <si>
    <t>2 Actividades realizadas</t>
  </si>
  <si>
    <t>Subgerencia de Talento Humano, Gestores de Integridad</t>
  </si>
  <si>
    <t>7.1.2</t>
  </si>
  <si>
    <t>Promocionar el Curso virtual de Integridad, Transparencia y Lucha contra la Corrupción disponible del Departamento Administrativo de la Función Pública, con el fin de que servidores, contratistas y directivos participen en el curso</t>
  </si>
  <si>
    <t>2 Actividades de promoción realizadas</t>
  </si>
  <si>
    <t>7.1.3</t>
  </si>
  <si>
    <t>Diseñar y aplicar encuesta con el fin de evaluar la Gestión de Integridad y medir la apropiación de los valores del servicio público en la entidad.</t>
  </si>
  <si>
    <t>1 Encuesta diseñada y aplicada</t>
  </si>
  <si>
    <t>7.2</t>
  </si>
  <si>
    <t>Promoción de la integridad en las instituciones y grupos de interés</t>
  </si>
  <si>
    <t>7.2.1</t>
  </si>
  <si>
    <t>Gestionar publicación de piezas comunicacionales de los valores institucionales</t>
  </si>
  <si>
    <t>2 Piezas gestionadas para publicación</t>
  </si>
  <si>
    <t>7.3</t>
  </si>
  <si>
    <t>Participación en las estrategias distritales de Integridad</t>
  </si>
  <si>
    <t>7.3.1</t>
  </si>
  <si>
    <t>7.4</t>
  </si>
  <si>
    <t>Gestión preventiva de conflicto de interés</t>
  </si>
  <si>
    <t>7.4.1</t>
  </si>
  <si>
    <t>Realizar seguimiento y monitoreo al registro de conflictos de intereses que han surtido trámite</t>
  </si>
  <si>
    <t>3 Seguimientos realizados</t>
  </si>
  <si>
    <t>7.4.2</t>
  </si>
  <si>
    <t>Realizar actividades de comunicación y sensibilización sobre la importancia de declarar conflictos de intereses</t>
  </si>
  <si>
    <t>7.4.3</t>
  </si>
  <si>
    <t>Verificar que los servidores realicen la declaración de conflicto de intereses del SIDEAP junto con la Declaración de bienes y rentas del SIDEAP dentro de los tiempos legales establecidos y Verificar que los servidores públicos de la entidad obligados por la Ley 2013 de 2019 publiquen la declaración de bienes, rentas y conflicto de intereses, en el Aplicativo por la Integridad Pública del DAFP</t>
  </si>
  <si>
    <t>2 Verificaciones realizadas</t>
  </si>
  <si>
    <t>7.5</t>
  </si>
  <si>
    <t>7.5.1</t>
  </si>
  <si>
    <t>7.5.2</t>
  </si>
  <si>
    <t xml:space="preserve">Oficina  Asesora de Planeación y Aseguramiento de Procesos - Oficina de Control Interno Disciplinario - Gerencia Comercial y de Atención al Ciudadano - Subgerencia de Participación y Atención al Ciudadano </t>
  </si>
  <si>
    <t xml:space="preserve">Realizar actividades de fomento de la cultura disciplinaria y prevención de conductas disciplinables </t>
  </si>
  <si>
    <t>11 Actividades desarrolladas</t>
  </si>
  <si>
    <t>Establecer las estrategias para la lucha contra la corrupción 2024, de la Unidad Administrativa Especial de Catastro Distrital</t>
  </si>
  <si>
    <t>Implementar acciones específicas en cada uno de los componentes y subcomponentes del Programa de Transparencia y Ética Pública de la Unidad</t>
  </si>
  <si>
    <t xml:space="preserve">5. Apertura de información de datos abiertos
</t>
  </si>
  <si>
    <t>5.1</t>
  </si>
  <si>
    <t>Apertura de datos para los
ciudadanos y grupos de
interés</t>
  </si>
  <si>
    <t>5.1.1</t>
  </si>
  <si>
    <t xml:space="preserve">Adelantar el seguimiento a la publicación de información de Datos Abiertos Bogotá </t>
  </si>
  <si>
    <t>Gerencia de IDECA</t>
  </si>
  <si>
    <t>5.2</t>
  </si>
  <si>
    <t>5.2.1</t>
  </si>
  <si>
    <t xml:space="preserve">Gestionar a través de la Veeduría Distrital capacitaciones en la aplicación de técnicas de  lenguaje claro,  dirigidas específicamente a los servidores que brindan atención directa a los ciudadanos (presencial, telefónica y orientación virtual). Sujeto a la disponibilidad de la Veeduría, en caso tal  que no sea posible a través de la entidad externa, se realizaría desde la SUPAC.	</t>
  </si>
  <si>
    <t xml:space="preserve">Gerencia Comercial y de Atención al Ciudadano - Subgerencia de Participación y Atención al Ciudadano	</t>
  </si>
  <si>
    <t xml:space="preserve">01/04/2024	</t>
  </si>
  <si>
    <t>5.3</t>
  </si>
  <si>
    <t>Apertura de la información
presupuestal institucional y
de resultados</t>
  </si>
  <si>
    <t>5.3.1</t>
  </si>
  <si>
    <t>5.4</t>
  </si>
  <si>
    <t>Estandarización de datos abiertos para intercambio de información</t>
  </si>
  <si>
    <t>5.4.1</t>
  </si>
  <si>
    <t>Publicar el inventario de activos de informacion de la UAECD actualizado para la vigencia 2024 en el portal de datos abiertos del distrito</t>
  </si>
  <si>
    <t>Gerencia de Tecnología</t>
  </si>
  <si>
    <t>RESULTADOS</t>
  </si>
  <si>
    <t xml:space="preserve">Oficina Asesora de Planeación y Aseguramiento de Procesos </t>
  </si>
  <si>
    <t>Realizar reporte del Indice de Calidad de Vida para funcionarios del Distrito. (Convenio Interadministrativo 091 de 2019- Prórroga Departamento Administrativo Servicio Civil)</t>
  </si>
  <si>
    <t>Participar en las actividades de Gestión de la Integridad que desde la Alcaldia Distrital se desarrollen</t>
  </si>
  <si>
    <t>Realizar divulgación a ciudadanía/funcionarios sobre los canales de denuncias de corrupción</t>
  </si>
  <si>
    <t>Actualizar la caracterización de usuarios con la identificación de grupos de valor e información de interés y la base de datos de instancias y organizaciones</t>
  </si>
  <si>
    <t>Realizar y gestionar la publicación de los informes mensuales de solicitudes de información y PQRS atendidas</t>
  </si>
  <si>
    <t xml:space="preserve">Realizar actividad de Cocreación </t>
  </si>
  <si>
    <t>Gestionar publicación de información de interés para el ciudadano (Productos, Trámites y servicios)</t>
  </si>
  <si>
    <t>1 Campaña y/o actividad realizada</t>
  </si>
  <si>
    <t>1 informe elaborado</t>
  </si>
  <si>
    <t>Elaborar informe de evaluación anual de la estrategia de rendición de cuentas</t>
  </si>
  <si>
    <t>Gestión prácticas Antisoborno, Antifraude</t>
  </si>
  <si>
    <t xml:space="preserve">Estructura administrativa y
Direccionamiento estratégico </t>
  </si>
  <si>
    <t>Relacionamiento con el ciudadano</t>
  </si>
  <si>
    <t>Análisis de la información de las denuncias de corrupción</t>
  </si>
  <si>
    <t>Entrega de información en lenguaje sencillo que de cuenta de la gestión institucional</t>
  </si>
  <si>
    <t>Consulta Ciudadana para la mejora de experiencias de los usuarios</t>
  </si>
  <si>
    <t>Adelantar campaña y/o actividad de prevención del delito de cohecho</t>
  </si>
  <si>
    <t xml:space="preserve">Gerencia de Tecnología - Comunicaciones </t>
  </si>
  <si>
    <t xml:space="preserve">Documento de Activos de información e índice de información clasificada actualizado en la herramienta definida en la UAECD </t>
  </si>
  <si>
    <t xml:space="preserve">Actualizar el tablero de control para seguimiento de PQRs provenientes del BTE (Bogotá te escucha). </t>
  </si>
  <si>
    <t>1 tablero de control para seguimiento de PQRS provenientes de BTE</t>
  </si>
  <si>
    <t>1 Publicación en portal de datos abiertos del distrito realizada</t>
  </si>
  <si>
    <t>Realizar actividad  con los grupos de valor, para la validación y aportes al plan estratégico institucional 2024-2030</t>
  </si>
  <si>
    <t>Estructuración del Data Lake geoespacial</t>
  </si>
  <si>
    <t xml:space="preserve">Continuidad con ingesta de información estructurada, semi y no estructurada empleada para casos de uso de analítica </t>
  </si>
  <si>
    <t>Por demanda</t>
  </si>
  <si>
    <t>Diseño de 1 herramienta de gestión de debida diligencia</t>
  </si>
  <si>
    <t>Diseño de herramienta para la debida diligencia</t>
  </si>
  <si>
    <t>6.3.1</t>
  </si>
  <si>
    <t>1.1.1</t>
  </si>
  <si>
    <t>6.1.1</t>
  </si>
  <si>
    <t>6.1.2</t>
  </si>
  <si>
    <t>6.2.1</t>
  </si>
  <si>
    <t>100% Trámites vigentes en SUIT (12 reportes)</t>
  </si>
  <si>
    <t>Continuidad del reporte del Índice de calidad de vida para funcionarios del Distrito</t>
  </si>
  <si>
    <t xml:space="preserve">23 Cuadros actualizados </t>
  </si>
  <si>
    <t xml:space="preserve">Gestionar la actualización de los Cuadros de Caracterización Documental </t>
  </si>
  <si>
    <t>Control de cambios</t>
  </si>
  <si>
    <t>Coordinación elaboración PTEP</t>
  </si>
  <si>
    <t>La coordinación en la elaboración del PTEP, es de la Oficina Asesora de Planeación y Aseguramiento de Procesos de la UAECD</t>
  </si>
  <si>
    <t>EVIDENCIA - SEGUIMIENTO DE LA PRIMERA LÍNEA DE DEFENSA
- Dependencias -</t>
  </si>
  <si>
    <t>EVIDENCIA - SEGUIMIENTO DE LA SEGUNDA LÍNEA DE DEFENSA
- Oficina Asesora de Planeación y Aseguramiento de Procesos-</t>
  </si>
  <si>
    <t>La Veeduría Distrital emitió la circular 004 del 18 de octubre de 2024, “Lineamientos técnicos y metodológicos del proceso de rendición de cuentas de la Administración Distrital vigencia 2024-2027”, donde señala en el numeral 3.1. Cada entidad distrital, deberá realizar una (1) audiencia pública de rendición de cuentas en el primer cuatrimestre de cada año, sobre la gestión de la vigencia anterior.  
Igualmente, la entidad en el transcurso del año desarrolló rendición de cuentas focalizada sobre el Censo Inmobiliario y más de seis (6) diálogos ciudadanos donde se abordan los diálogos de doble vía con la ciudadanía y sus organizaciones. 
Por las razones precedentes y atendiendo a la lógica de la Circular 004 del 2024 de la Veeduría Distrital, se considera viable ajustar el PTEP en el sentido de eliminar la actividad de rendición de cuentas sectorial y ajustar la actividad de rendición de cuentas de la entidad por un diálogo ciudadano que sirva de preparación para la rendición de cuentas de la vigencia 2024, la cual será incluida en el PTEP 2025, atendiendo a lo señalado en la circular en mención anterior.
La versión 3 del PTEP es aprobada por parte del Comité Institucional de Gestión y Desempeño, el 25 de noviembre del 2024.</t>
  </si>
  <si>
    <t>2.2</t>
  </si>
  <si>
    <t>2.2.1</t>
  </si>
  <si>
    <t>Diálogo de doble vía con la ciudadanía y sus organizaciones</t>
  </si>
  <si>
    <t>Adelantar diálogo ciudadano que sirva de preparación para adelantar la rendición de cuentas 2024</t>
  </si>
  <si>
    <t>1 diálogo ciudadano</t>
  </si>
  <si>
    <t xml:space="preserve"> Subgerencia de Participación y Atención al Ciudadano - áreas misionales de la UAECD y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</si>
</sst>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yy;@"/>
    <numFmt numFmtId="165" formatCode="_(* #,##0.00_);_(* \(#,##0.00\);_(* &quot;-&quot;??_);_(@_)"/>
    <numFmt numFmtId="166" formatCode="0.0"/>
  </numFmts>
  <fonts count="11"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b/>
      <sz val="10"/>
      <color rgb="FF000000"/>
      <name val="Calibri"/>
      <family val="2"/>
      <scheme val="minor"/>
    </font>
    <font>
      <sz val="10"/>
      <color rgb="FF000000"/>
      <name val="Calibri"/>
      <family val="2"/>
      <scheme val="minor"/>
    </font>
    <font>
      <b/>
      <sz val="10"/>
      <color theme="1"/>
      <name val="Calibri"/>
      <family val="2"/>
      <scheme val="minor"/>
    </font>
    <font>
      <sz val="10"/>
      <color theme="1"/>
      <name val="Calibri"/>
      <family val="2"/>
      <scheme val="minor"/>
    </font>
    <font>
      <sz val="10"/>
      <color rgb="FFFF0000"/>
      <name val="Calibri"/>
      <family val="2"/>
      <scheme val="minor"/>
    </font>
    <font>
      <b/>
      <sz val="10"/>
      <color rgb="FF000000"/>
      <name val="Arial Narrow"/>
      <family val="2"/>
    </font>
    <font>
      <b/>
      <sz val="10"/>
      <color rgb="FFFF0000"/>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39997558519241921"/>
        <bgColor rgb="FF000000"/>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131">
    <xf numFmtId="0" fontId="0" fillId="0" borderId="0" xfId="0"/>
    <xf numFmtId="0" fontId="4" fillId="0" borderId="4" xfId="0" applyFont="1" applyBorder="1" applyAlignment="1">
      <alignment vertical="center"/>
    </xf>
    <xf numFmtId="0" fontId="4" fillId="0" borderId="4" xfId="0"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7" fillId="0" borderId="0" xfId="0" applyFont="1"/>
    <xf numFmtId="0" fontId="6" fillId="0" borderId="0" xfId="0" applyFont="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5" borderId="1" xfId="0" applyFont="1" applyFill="1" applyBorder="1" applyAlignment="1">
      <alignment vertical="center"/>
    </xf>
    <xf numFmtId="0" fontId="6" fillId="0" borderId="0" xfId="0" applyFont="1"/>
    <xf numFmtId="0" fontId="7" fillId="0" borderId="0" xfId="0" applyFont="1" applyAlignment="1">
      <alignment horizontal="center" vertical="center"/>
    </xf>
    <xf numFmtId="0" fontId="7" fillId="0" borderId="0" xfId="0" applyFont="1" applyAlignment="1">
      <alignment horizontal="center"/>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6" fillId="5" borderId="1" xfId="0" applyFont="1" applyFill="1" applyBorder="1"/>
    <xf numFmtId="43" fontId="3" fillId="0" borderId="1" xfId="1" applyFont="1" applyFill="1" applyBorder="1" applyAlignment="1">
      <alignment horizontal="right" vertical="center" wrapText="1"/>
    </xf>
    <xf numFmtId="0" fontId="6" fillId="5" borderId="1" xfId="0" applyFont="1" applyFill="1" applyBorder="1" applyAlignment="1">
      <alignment horizontal="right" vertical="center"/>
    </xf>
    <xf numFmtId="43" fontId="7" fillId="0" borderId="1" xfId="1" applyFont="1" applyFill="1" applyBorder="1" applyAlignment="1">
      <alignment horizontal="right" vertical="center"/>
    </xf>
    <xf numFmtId="0" fontId="6" fillId="5" borderId="1" xfId="0" applyFont="1" applyFill="1" applyBorder="1" applyAlignment="1">
      <alignment horizontal="center"/>
    </xf>
    <xf numFmtId="0" fontId="7" fillId="0" borderId="1" xfId="0" applyFont="1" applyBorder="1" applyAlignment="1">
      <alignment vertical="center"/>
    </xf>
    <xf numFmtId="0" fontId="6" fillId="0" borderId="4" xfId="0" applyFont="1" applyBorder="1" applyAlignment="1">
      <alignment horizontal="left" vertical="center"/>
    </xf>
    <xf numFmtId="0" fontId="7" fillId="0" borderId="1" xfId="0"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7" fillId="0" borderId="0" xfId="0" applyFont="1" applyAlignment="1">
      <alignment vertical="center"/>
    </xf>
    <xf numFmtId="0" fontId="7" fillId="7" borderId="1" xfId="0" applyFont="1" applyFill="1" applyBorder="1" applyAlignment="1">
      <alignment vertical="center"/>
    </xf>
    <xf numFmtId="0" fontId="7" fillId="0" borderId="1" xfId="0" applyFont="1" applyFill="1" applyBorder="1" applyAlignment="1">
      <alignment vertical="center"/>
    </xf>
    <xf numFmtId="164" fontId="3" fillId="0" borderId="5"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right"/>
    </xf>
    <xf numFmtId="0" fontId="7" fillId="0" borderId="1" xfId="0" applyFont="1" applyFill="1" applyBorder="1" applyAlignment="1">
      <alignment horizontal="center" vertical="center" wrapText="1"/>
    </xf>
    <xf numFmtId="165" fontId="2" fillId="0" borderId="1"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center" vertical="center" wrapText="1"/>
    </xf>
    <xf numFmtId="43" fontId="2" fillId="0" borderId="1" xfId="1" applyFont="1" applyFill="1" applyBorder="1" applyAlignment="1">
      <alignment horizontal="right" vertical="center" wrapText="1"/>
    </xf>
    <xf numFmtId="43" fontId="8" fillId="0" borderId="1" xfId="1" applyFont="1" applyFill="1" applyBorder="1" applyAlignment="1">
      <alignment horizontal="right" vertical="center" wrapText="1"/>
    </xf>
    <xf numFmtId="0" fontId="7" fillId="0" borderId="0" xfId="0" applyFont="1" applyFill="1"/>
    <xf numFmtId="0" fontId="7" fillId="0" borderId="0" xfId="0" applyFont="1" applyFill="1" applyAlignment="1">
      <alignment vertical="center"/>
    </xf>
    <xf numFmtId="43" fontId="7" fillId="0" borderId="0" xfId="0" applyNumberFormat="1" applyFont="1" applyFill="1"/>
    <xf numFmtId="0" fontId="6" fillId="0" borderId="1" xfId="0" applyFont="1" applyBorder="1" applyAlignment="1">
      <alignment vertical="center" wrapText="1"/>
    </xf>
    <xf numFmtId="0" fontId="2" fillId="4" borderId="2" xfId="0" applyFont="1" applyFill="1" applyBorder="1" applyAlignment="1">
      <alignment vertical="center" wrapText="1"/>
    </xf>
    <xf numFmtId="166" fontId="7" fillId="0" borderId="0" xfId="0" applyNumberFormat="1" applyFont="1" applyFill="1"/>
    <xf numFmtId="166" fontId="6" fillId="0" borderId="0" xfId="0" applyNumberFormat="1" applyFont="1" applyFill="1"/>
    <xf numFmtId="0" fontId="7" fillId="0" borderId="1" xfId="0" applyFont="1" applyFill="1" applyBorder="1" applyAlignment="1">
      <alignment vertical="center" wrapText="1"/>
    </xf>
    <xf numFmtId="0" fontId="6" fillId="0" borderId="1"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6" fillId="0" borderId="1" xfId="0" applyFont="1" applyFill="1" applyBorder="1" applyAlignment="1">
      <alignment horizontal="right"/>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164" fontId="3" fillId="0" borderId="2" xfId="0" applyNumberFormat="1" applyFont="1" applyFill="1" applyBorder="1" applyAlignment="1">
      <alignment horizontal="center" vertical="center" wrapText="1"/>
    </xf>
    <xf numFmtId="43" fontId="3" fillId="0" borderId="2" xfId="1" applyFont="1" applyFill="1" applyBorder="1" applyAlignment="1">
      <alignment horizontal="right" vertical="center" wrapText="1"/>
    </xf>
    <xf numFmtId="43" fontId="2" fillId="0" borderId="2" xfId="1" applyFont="1" applyFill="1" applyBorder="1" applyAlignment="1">
      <alignment horizontal="right" vertical="center" wrapText="1"/>
    </xf>
    <xf numFmtId="0" fontId="5" fillId="0" borderId="1" xfId="0" applyFont="1" applyFill="1" applyBorder="1" applyAlignment="1">
      <alignment horizontal="center" vertical="center" wrapText="1"/>
    </xf>
    <xf numFmtId="0" fontId="3" fillId="0" borderId="4" xfId="0" applyFont="1" applyFill="1" applyBorder="1" applyAlignment="1">
      <alignment horizontal="left" vertical="center" wrapText="1"/>
    </xf>
    <xf numFmtId="14" fontId="3" fillId="0" borderId="1" xfId="0" applyNumberFormat="1" applyFont="1" applyFill="1" applyBorder="1" applyAlignment="1">
      <alignment horizontal="center" vertical="center"/>
    </xf>
    <xf numFmtId="0" fontId="8" fillId="0" borderId="1" xfId="0" applyFont="1" applyFill="1" applyBorder="1" applyAlignment="1">
      <alignment horizontal="right"/>
    </xf>
    <xf numFmtId="0" fontId="2" fillId="0" borderId="1" xfId="0" applyFont="1" applyFill="1" applyBorder="1" applyAlignment="1">
      <alignment horizontal="right"/>
    </xf>
    <xf numFmtId="2" fontId="2" fillId="0" borderId="1"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14" fontId="5" fillId="0" borderId="1" xfId="0" applyNumberFormat="1" applyFont="1" applyFill="1" applyBorder="1" applyAlignment="1">
      <alignment horizontal="center" vertical="center"/>
    </xf>
    <xf numFmtId="0" fontId="5" fillId="0" borderId="1" xfId="0" applyFont="1" applyFill="1" applyBorder="1" applyAlignment="1">
      <alignment horizontal="right"/>
    </xf>
    <xf numFmtId="2" fontId="4" fillId="0" borderId="1" xfId="0" applyNumberFormat="1" applyFont="1" applyFill="1" applyBorder="1" applyAlignment="1">
      <alignment horizontal="right" vertical="center"/>
    </xf>
    <xf numFmtId="0" fontId="5" fillId="0" borderId="1" xfId="0" applyFont="1" applyFill="1" applyBorder="1" applyAlignment="1">
      <alignment horizontal="right" vertical="center"/>
    </xf>
    <xf numFmtId="43" fontId="2" fillId="7" borderId="8" xfId="0" applyNumberFormat="1" applyFont="1" applyFill="1" applyBorder="1" applyAlignment="1">
      <alignment vertical="center" wrapText="1"/>
    </xf>
    <xf numFmtId="43" fontId="2" fillId="7" borderId="9" xfId="0" applyNumberFormat="1" applyFont="1" applyFill="1" applyBorder="1" applyAlignment="1">
      <alignment vertical="center" wrapText="1"/>
    </xf>
    <xf numFmtId="0" fontId="7" fillId="0" borderId="0" xfId="0" applyFont="1" applyFill="1" applyAlignment="1">
      <alignment horizontal="center"/>
    </xf>
    <xf numFmtId="43" fontId="10" fillId="0" borderId="1" xfId="1" applyFont="1" applyFill="1" applyBorder="1" applyAlignment="1">
      <alignment horizontal="right" vertical="center" wrapText="1"/>
    </xf>
    <xf numFmtId="0" fontId="4" fillId="0" borderId="1" xfId="0" applyFont="1" applyFill="1" applyBorder="1" applyAlignment="1">
      <alignment horizontal="right" vertical="center"/>
    </xf>
    <xf numFmtId="2" fontId="2" fillId="0" borderId="1" xfId="1" applyNumberFormat="1" applyFont="1" applyFill="1" applyBorder="1" applyAlignment="1">
      <alignment horizontal="right" vertical="center" wrapText="1"/>
    </xf>
    <xf numFmtId="43" fontId="6" fillId="0" borderId="1" xfId="1" applyFont="1" applyFill="1" applyBorder="1" applyAlignment="1">
      <alignment horizontal="right" vertical="center"/>
    </xf>
    <xf numFmtId="43" fontId="6" fillId="0" borderId="0" xfId="0" applyNumberFormat="1" applyFont="1" applyFill="1"/>
    <xf numFmtId="43" fontId="2" fillId="0" borderId="1" xfId="0" applyNumberFormat="1" applyFont="1" applyFill="1" applyBorder="1"/>
    <xf numFmtId="0" fontId="6" fillId="0" borderId="2" xfId="0" applyFont="1" applyBorder="1" applyAlignment="1">
      <alignment vertical="center" wrapText="1"/>
    </xf>
    <xf numFmtId="0" fontId="4" fillId="0" borderId="2" xfId="0" applyFont="1" applyBorder="1" applyAlignment="1">
      <alignment horizontal="center" vertical="center" wrapText="1"/>
    </xf>
    <xf numFmtId="0" fontId="6" fillId="2"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 borderId="6" xfId="0" applyFont="1" applyFill="1" applyBorder="1" applyAlignment="1">
      <alignment horizontal="center" vertical="center" wrapText="1"/>
    </xf>
    <xf numFmtId="0" fontId="6" fillId="2"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7" fillId="3" borderId="1" xfId="0" applyFont="1" applyFill="1" applyBorder="1" applyAlignment="1">
      <alignment horizontal="center"/>
    </xf>
    <xf numFmtId="0" fontId="2" fillId="3" borderId="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xf>
    <xf numFmtId="0" fontId="7" fillId="0" borderId="0" xfId="0" applyFont="1" applyBorder="1" applyAlignment="1">
      <alignment horizontal="center"/>
    </xf>
    <xf numFmtId="0" fontId="9" fillId="6" borderId="1" xfId="0" applyFont="1" applyFill="1" applyBorder="1" applyAlignment="1">
      <alignment horizontal="center" vertical="center" wrapText="1"/>
    </xf>
    <xf numFmtId="0" fontId="7"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6" fillId="0" borderId="1" xfId="0" applyFont="1" applyBorder="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01818-EE26-4D56-B49A-63C92530D81E}">
  <sheetPr>
    <pageSetUpPr fitToPage="1"/>
  </sheetPr>
  <dimension ref="A1:AR74"/>
  <sheetViews>
    <sheetView tabSelected="1" zoomScale="70" zoomScaleNormal="70" zoomScaleSheetLayoutView="85" workbookViewId="0">
      <pane ySplit="11" topLeftCell="A56" activePane="bottomLeft" state="frozen"/>
      <selection activeCell="E1" sqref="E1"/>
      <selection pane="bottomLeft" activeCell="B7" sqref="B7:J7"/>
    </sheetView>
  </sheetViews>
  <sheetFormatPr baseColWidth="10" defaultColWidth="11.42578125" defaultRowHeight="12.75" x14ac:dyDescent="0.2"/>
  <cols>
    <col min="1" max="1" width="41.7109375" style="5" bestFit="1" customWidth="1"/>
    <col min="2" max="2" width="37.5703125" style="5" bestFit="1" customWidth="1"/>
    <col min="3" max="3" width="5" style="5" bestFit="1" customWidth="1"/>
    <col min="4" max="4" width="31.85546875" style="10" customWidth="1"/>
    <col min="5" max="5" width="6.85546875" style="11" customWidth="1"/>
    <col min="6" max="6" width="48.85546875" style="5" customWidth="1"/>
    <col min="7" max="7" width="33.85546875" style="5" customWidth="1"/>
    <col min="8" max="8" width="42.5703125" style="12" customWidth="1"/>
    <col min="9" max="10" width="16" style="12" customWidth="1"/>
    <col min="11" max="11" width="11.28515625" style="5" customWidth="1"/>
    <col min="12" max="12" width="10.140625" style="5" customWidth="1"/>
    <col min="13" max="14" width="9.28515625" style="5" customWidth="1"/>
    <col min="15" max="15" width="9.42578125" style="5" customWidth="1"/>
    <col min="16" max="16" width="10.5703125" style="5" customWidth="1"/>
    <col min="17" max="17" width="9.5703125" style="5" customWidth="1"/>
    <col min="18" max="18" width="9.140625" style="5" customWidth="1"/>
    <col min="19" max="19" width="9.7109375" style="5" customWidth="1"/>
    <col min="20" max="20" width="11.28515625" style="5" customWidth="1"/>
    <col min="21" max="21" width="8.85546875" style="5" customWidth="1"/>
    <col min="22" max="22" width="10.140625" style="5" customWidth="1"/>
    <col min="23" max="23" width="9.28515625" style="5" customWidth="1"/>
    <col min="24" max="24" width="8.7109375" style="5" customWidth="1"/>
    <col min="25" max="25" width="10.5703125" style="5" customWidth="1"/>
    <col min="26" max="26" width="10.140625" style="5" customWidth="1"/>
    <col min="27" max="27" width="8.85546875" style="5" customWidth="1"/>
    <col min="28" max="28" width="11" style="5" customWidth="1"/>
    <col min="29" max="30" width="10" style="5" customWidth="1"/>
    <col min="31" max="31" width="9" style="5" customWidth="1"/>
    <col min="32" max="32" width="7.5703125" style="5" customWidth="1"/>
    <col min="33" max="33" width="8.140625" style="5" customWidth="1"/>
    <col min="34" max="34" width="8.85546875" style="5" customWidth="1"/>
    <col min="35" max="35" width="12" style="5" customWidth="1"/>
    <col min="36" max="36" width="11" style="5" customWidth="1"/>
    <col min="37" max="37" width="50.5703125" style="5" customWidth="1"/>
    <col min="38" max="38" width="52.140625" style="30" customWidth="1"/>
    <col min="39" max="16384" width="11.42578125" style="5"/>
  </cols>
  <sheetData>
    <row r="1" spans="1:44" ht="42" customHeight="1" x14ac:dyDescent="0.2">
      <c r="A1" s="102" t="s">
        <v>39</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94"/>
    </row>
    <row r="2" spans="1:44" ht="18" customHeight="1" x14ac:dyDescent="0.2">
      <c r="A2" s="1" t="s">
        <v>26</v>
      </c>
      <c r="B2" s="2">
        <v>2024</v>
      </c>
      <c r="C2" s="111"/>
      <c r="D2" s="112"/>
      <c r="E2" s="112"/>
      <c r="F2" s="112"/>
      <c r="G2" s="112"/>
      <c r="H2" s="112"/>
      <c r="I2" s="112"/>
      <c r="J2" s="112"/>
    </row>
    <row r="3" spans="1:44" ht="21.75" customHeight="1" x14ac:dyDescent="0.2">
      <c r="A3" s="3" t="s">
        <v>27</v>
      </c>
      <c r="B3" s="93">
        <v>3</v>
      </c>
      <c r="C3" s="111"/>
      <c r="D3" s="112"/>
      <c r="E3" s="112"/>
      <c r="F3" s="112"/>
      <c r="G3" s="112"/>
      <c r="H3" s="112"/>
      <c r="I3" s="112"/>
      <c r="J3" s="112"/>
    </row>
    <row r="4" spans="1:44" ht="20.25" customHeight="1" x14ac:dyDescent="0.2">
      <c r="A4" s="4" t="s">
        <v>28</v>
      </c>
      <c r="B4" s="110" t="s">
        <v>227</v>
      </c>
      <c r="C4" s="110"/>
      <c r="D4" s="110"/>
      <c r="E4" s="110"/>
      <c r="F4" s="110"/>
      <c r="G4" s="110"/>
      <c r="H4" s="98"/>
      <c r="I4" s="99"/>
      <c r="J4" s="99"/>
    </row>
    <row r="5" spans="1:44" ht="21" customHeight="1" x14ac:dyDescent="0.2">
      <c r="A5" s="4" t="s">
        <v>29</v>
      </c>
      <c r="B5" s="110" t="s">
        <v>228</v>
      </c>
      <c r="C5" s="110"/>
      <c r="D5" s="110"/>
      <c r="E5" s="110"/>
      <c r="F5" s="110"/>
      <c r="G5" s="110"/>
      <c r="H5" s="98"/>
      <c r="I5" s="99"/>
      <c r="J5" s="99"/>
    </row>
    <row r="6" spans="1:44" ht="33" customHeight="1" x14ac:dyDescent="0.2">
      <c r="A6" s="92" t="s">
        <v>288</v>
      </c>
      <c r="B6" s="104" t="s">
        <v>289</v>
      </c>
      <c r="C6" s="104"/>
      <c r="D6" s="104"/>
      <c r="E6" s="104"/>
      <c r="F6" s="104"/>
      <c r="G6" s="104"/>
      <c r="H6" s="100"/>
      <c r="I6" s="101"/>
      <c r="J6" s="101"/>
    </row>
    <row r="7" spans="1:44" ht="111.75" customHeight="1" x14ac:dyDescent="0.2">
      <c r="A7" s="42" t="s">
        <v>287</v>
      </c>
      <c r="B7" s="104" t="s">
        <v>292</v>
      </c>
      <c r="C7" s="105"/>
      <c r="D7" s="105"/>
      <c r="E7" s="105"/>
      <c r="F7" s="105"/>
      <c r="G7" s="105"/>
      <c r="H7" s="105"/>
      <c r="I7" s="105"/>
      <c r="J7" s="105"/>
    </row>
    <row r="8" spans="1:44" x14ac:dyDescent="0.2">
      <c r="A8" s="24"/>
      <c r="B8" s="24"/>
      <c r="C8" s="24"/>
      <c r="D8" s="24"/>
      <c r="E8" s="6"/>
      <c r="F8" s="6"/>
      <c r="G8" s="6"/>
      <c r="H8" s="6"/>
      <c r="I8" s="6"/>
    </row>
    <row r="9" spans="1:44" ht="25.5" customHeight="1" x14ac:dyDescent="0.2">
      <c r="A9" s="106"/>
      <c r="B9" s="106"/>
      <c r="C9" s="106"/>
      <c r="D9" s="106"/>
      <c r="E9" s="106"/>
      <c r="F9" s="106"/>
      <c r="G9" s="106"/>
      <c r="H9" s="106"/>
      <c r="I9" s="106"/>
      <c r="J9" s="106"/>
      <c r="K9" s="107" t="s">
        <v>10</v>
      </c>
      <c r="L9" s="108"/>
      <c r="M9" s="107" t="s">
        <v>11</v>
      </c>
      <c r="N9" s="108"/>
      <c r="O9" s="107" t="s">
        <v>12</v>
      </c>
      <c r="P9" s="108"/>
      <c r="Q9" s="107" t="s">
        <v>13</v>
      </c>
      <c r="R9" s="108"/>
      <c r="S9" s="107" t="s">
        <v>14</v>
      </c>
      <c r="T9" s="108"/>
      <c r="U9" s="107" t="s">
        <v>15</v>
      </c>
      <c r="V9" s="108"/>
      <c r="W9" s="107" t="s">
        <v>16</v>
      </c>
      <c r="X9" s="108"/>
      <c r="Y9" s="107" t="s">
        <v>17</v>
      </c>
      <c r="Z9" s="108"/>
      <c r="AA9" s="107" t="s">
        <v>18</v>
      </c>
      <c r="AB9" s="108"/>
      <c r="AC9" s="107" t="s">
        <v>19</v>
      </c>
      <c r="AD9" s="108"/>
      <c r="AE9" s="107" t="s">
        <v>20</v>
      </c>
      <c r="AF9" s="108"/>
      <c r="AG9" s="107" t="s">
        <v>21</v>
      </c>
      <c r="AH9" s="108"/>
      <c r="AI9" s="109" t="s">
        <v>24</v>
      </c>
      <c r="AJ9" s="109"/>
      <c r="AK9" s="113" t="s">
        <v>290</v>
      </c>
      <c r="AL9" s="113" t="s">
        <v>291</v>
      </c>
    </row>
    <row r="10" spans="1:44" ht="52.5" customHeight="1" x14ac:dyDescent="0.2">
      <c r="A10" s="15" t="s">
        <v>38</v>
      </c>
      <c r="B10" s="7" t="s">
        <v>7</v>
      </c>
      <c r="C10" s="7" t="s">
        <v>30</v>
      </c>
      <c r="D10" s="8" t="s">
        <v>2</v>
      </c>
      <c r="E10" s="7" t="s">
        <v>30</v>
      </c>
      <c r="F10" s="7" t="s">
        <v>0</v>
      </c>
      <c r="G10" s="8" t="s">
        <v>1</v>
      </c>
      <c r="H10" s="7" t="s">
        <v>3</v>
      </c>
      <c r="I10" s="8" t="s">
        <v>8</v>
      </c>
      <c r="J10" s="7" t="s">
        <v>9</v>
      </c>
      <c r="K10" s="46" t="s">
        <v>22</v>
      </c>
      <c r="L10" s="46" t="s">
        <v>23</v>
      </c>
      <c r="M10" s="46" t="s">
        <v>22</v>
      </c>
      <c r="N10" s="46" t="s">
        <v>23</v>
      </c>
      <c r="O10" s="46" t="s">
        <v>22</v>
      </c>
      <c r="P10" s="46" t="s">
        <v>23</v>
      </c>
      <c r="Q10" s="46" t="s">
        <v>22</v>
      </c>
      <c r="R10" s="46" t="s">
        <v>23</v>
      </c>
      <c r="S10" s="46" t="s">
        <v>22</v>
      </c>
      <c r="T10" s="46" t="s">
        <v>23</v>
      </c>
      <c r="U10" s="46" t="s">
        <v>22</v>
      </c>
      <c r="V10" s="46" t="s">
        <v>23</v>
      </c>
      <c r="W10" s="46" t="s">
        <v>22</v>
      </c>
      <c r="X10" s="46" t="s">
        <v>23</v>
      </c>
      <c r="Y10" s="46" t="s">
        <v>22</v>
      </c>
      <c r="Z10" s="46" t="s">
        <v>23</v>
      </c>
      <c r="AA10" s="46" t="s">
        <v>22</v>
      </c>
      <c r="AB10" s="46" t="s">
        <v>23</v>
      </c>
      <c r="AC10" s="46" t="s">
        <v>22</v>
      </c>
      <c r="AD10" s="46" t="s">
        <v>23</v>
      </c>
      <c r="AE10" s="46" t="s">
        <v>22</v>
      </c>
      <c r="AF10" s="46" t="s">
        <v>23</v>
      </c>
      <c r="AG10" s="46" t="s">
        <v>22</v>
      </c>
      <c r="AH10" s="46" t="s">
        <v>23</v>
      </c>
      <c r="AI10" s="46" t="s">
        <v>22</v>
      </c>
      <c r="AJ10" s="46" t="s">
        <v>23</v>
      </c>
      <c r="AK10" s="113"/>
      <c r="AL10" s="113"/>
    </row>
    <row r="11" spans="1:44" x14ac:dyDescent="0.2">
      <c r="A11" s="9" t="s">
        <v>72</v>
      </c>
      <c r="B11" s="18"/>
      <c r="C11" s="18"/>
      <c r="D11" s="18"/>
      <c r="E11" s="18"/>
      <c r="F11" s="18"/>
      <c r="G11" s="18"/>
      <c r="H11" s="22"/>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31"/>
    </row>
    <row r="12" spans="1:44" ht="46.5" customHeight="1" x14ac:dyDescent="0.2">
      <c r="A12" s="114" t="s">
        <v>73</v>
      </c>
      <c r="B12" s="115" t="s">
        <v>140</v>
      </c>
      <c r="C12" s="43" t="s">
        <v>74</v>
      </c>
      <c r="D12" s="54" t="s">
        <v>75</v>
      </c>
      <c r="E12" s="25" t="s">
        <v>279</v>
      </c>
      <c r="F12" s="58" t="s">
        <v>78</v>
      </c>
      <c r="G12" s="39" t="s">
        <v>283</v>
      </c>
      <c r="H12" s="39" t="s">
        <v>79</v>
      </c>
      <c r="I12" s="37">
        <v>45293</v>
      </c>
      <c r="J12" s="37">
        <v>45657</v>
      </c>
      <c r="K12" s="49">
        <v>8.33</v>
      </c>
      <c r="L12" s="49">
        <v>8.33</v>
      </c>
      <c r="M12" s="49">
        <v>8.33</v>
      </c>
      <c r="N12" s="49">
        <v>8.33</v>
      </c>
      <c r="O12" s="49">
        <v>8.33</v>
      </c>
      <c r="P12" s="49">
        <v>8.33</v>
      </c>
      <c r="Q12" s="49">
        <v>8.33</v>
      </c>
      <c r="R12" s="49">
        <v>8.33</v>
      </c>
      <c r="S12" s="49">
        <v>8.33</v>
      </c>
      <c r="T12" s="49">
        <v>8.33</v>
      </c>
      <c r="U12" s="49">
        <v>8.33</v>
      </c>
      <c r="V12" s="49">
        <v>8.33</v>
      </c>
      <c r="W12" s="49">
        <v>8.33</v>
      </c>
      <c r="X12" s="49">
        <v>8.33</v>
      </c>
      <c r="Y12" s="49">
        <v>8.33</v>
      </c>
      <c r="Z12" s="49">
        <v>8.33</v>
      </c>
      <c r="AA12" s="49">
        <v>8.33</v>
      </c>
      <c r="AB12" s="49">
        <v>8.33</v>
      </c>
      <c r="AC12" s="49">
        <v>8.33</v>
      </c>
      <c r="AD12" s="49">
        <v>8.33</v>
      </c>
      <c r="AE12" s="19">
        <v>8.33</v>
      </c>
      <c r="AF12" s="19"/>
      <c r="AG12" s="19">
        <v>8.3699999999999992</v>
      </c>
      <c r="AH12" s="19"/>
      <c r="AI12" s="34">
        <f t="shared" ref="AI12:AI44" si="0">K12+M12+O12+Q12+S12+U12+W12+Y12+AA12+AC12+AE12+AG12</f>
        <v>100</v>
      </c>
      <c r="AJ12" s="35">
        <f t="shared" ref="AJ12:AJ55" si="1">+L12+N12+P12+R12+T12+V12+X12+Z12+AB12+AD12+AF12+AH12</f>
        <v>83.3</v>
      </c>
      <c r="AK12" s="35"/>
      <c r="AL12" s="58"/>
    </row>
    <row r="13" spans="1:44" ht="40.5" customHeight="1" x14ac:dyDescent="0.2">
      <c r="A13" s="114"/>
      <c r="B13" s="122"/>
      <c r="C13" s="43" t="s">
        <v>80</v>
      </c>
      <c r="D13" s="41" t="s">
        <v>81</v>
      </c>
      <c r="E13" s="25" t="s">
        <v>82</v>
      </c>
      <c r="F13" s="58" t="s">
        <v>254</v>
      </c>
      <c r="G13" s="39" t="s">
        <v>83</v>
      </c>
      <c r="H13" s="39" t="s">
        <v>79</v>
      </c>
      <c r="I13" s="37">
        <v>45293</v>
      </c>
      <c r="J13" s="37">
        <v>45657</v>
      </c>
      <c r="K13" s="59">
        <v>8.33</v>
      </c>
      <c r="L13" s="59">
        <v>8.33</v>
      </c>
      <c r="M13" s="59">
        <v>8.33</v>
      </c>
      <c r="N13" s="59">
        <v>8.33</v>
      </c>
      <c r="O13" s="59">
        <v>8.33</v>
      </c>
      <c r="P13" s="59">
        <v>8.33</v>
      </c>
      <c r="Q13" s="59">
        <v>8.33</v>
      </c>
      <c r="R13" s="59">
        <v>8.33</v>
      </c>
      <c r="S13" s="59">
        <v>8.33</v>
      </c>
      <c r="T13" s="59">
        <v>8.33</v>
      </c>
      <c r="U13" s="59">
        <v>8.33</v>
      </c>
      <c r="V13" s="59">
        <v>8.33</v>
      </c>
      <c r="W13" s="59">
        <v>8.33</v>
      </c>
      <c r="X13" s="59">
        <v>8.33</v>
      </c>
      <c r="Y13" s="59">
        <v>8.33</v>
      </c>
      <c r="Z13" s="59">
        <v>8.33</v>
      </c>
      <c r="AA13" s="59">
        <v>8.33</v>
      </c>
      <c r="AB13" s="59">
        <v>8.33</v>
      </c>
      <c r="AC13" s="59">
        <v>8.33</v>
      </c>
      <c r="AD13" s="59">
        <v>8.33</v>
      </c>
      <c r="AE13" s="60">
        <v>8.33</v>
      </c>
      <c r="AF13" s="60"/>
      <c r="AG13" s="60">
        <v>8.3699999999999992</v>
      </c>
      <c r="AH13" s="60"/>
      <c r="AI13" s="34">
        <f t="shared" si="0"/>
        <v>100</v>
      </c>
      <c r="AJ13" s="35">
        <f t="shared" si="1"/>
        <v>83.3</v>
      </c>
      <c r="AK13" s="35"/>
      <c r="AL13" s="32"/>
      <c r="AM13" s="51"/>
      <c r="AN13" s="51"/>
      <c r="AO13" s="51"/>
      <c r="AP13" s="51"/>
      <c r="AQ13" s="51"/>
      <c r="AR13" s="51"/>
    </row>
    <row r="14" spans="1:44" ht="40.5" customHeight="1" x14ac:dyDescent="0.2">
      <c r="A14" s="114"/>
      <c r="B14" s="122"/>
      <c r="C14" s="115" t="s">
        <v>84</v>
      </c>
      <c r="D14" s="117" t="s">
        <v>85</v>
      </c>
      <c r="E14" s="25" t="s">
        <v>86</v>
      </c>
      <c r="F14" s="58" t="s">
        <v>286</v>
      </c>
      <c r="G14" s="39" t="s">
        <v>285</v>
      </c>
      <c r="H14" s="39" t="s">
        <v>87</v>
      </c>
      <c r="I14" s="37">
        <v>45536</v>
      </c>
      <c r="J14" s="37">
        <v>45657</v>
      </c>
      <c r="K14" s="59"/>
      <c r="L14" s="59"/>
      <c r="M14" s="59"/>
      <c r="N14" s="59"/>
      <c r="O14" s="59"/>
      <c r="P14" s="59"/>
      <c r="Q14" s="59"/>
      <c r="R14" s="59"/>
      <c r="S14" s="59"/>
      <c r="T14" s="59"/>
      <c r="U14" s="59"/>
      <c r="V14" s="59"/>
      <c r="W14" s="59"/>
      <c r="X14" s="59"/>
      <c r="Y14" s="59"/>
      <c r="Z14" s="59"/>
      <c r="AA14" s="49">
        <v>20</v>
      </c>
      <c r="AB14" s="49">
        <v>20</v>
      </c>
      <c r="AC14" s="49">
        <v>20</v>
      </c>
      <c r="AD14" s="49">
        <v>20</v>
      </c>
      <c r="AE14" s="19">
        <v>20</v>
      </c>
      <c r="AF14" s="19"/>
      <c r="AG14" s="19">
        <v>40</v>
      </c>
      <c r="AH14" s="19"/>
      <c r="AI14" s="34">
        <f t="shared" si="0"/>
        <v>100</v>
      </c>
      <c r="AJ14" s="35">
        <f t="shared" si="1"/>
        <v>40</v>
      </c>
      <c r="AK14" s="35"/>
      <c r="AL14" s="32"/>
      <c r="AM14" s="51"/>
      <c r="AN14" s="51"/>
      <c r="AO14" s="51"/>
      <c r="AP14" s="51"/>
      <c r="AQ14" s="51"/>
      <c r="AR14" s="51"/>
    </row>
    <row r="15" spans="1:44" ht="83.25" customHeight="1" x14ac:dyDescent="0.2">
      <c r="A15" s="114"/>
      <c r="B15" s="122"/>
      <c r="C15" s="116"/>
      <c r="D15" s="118"/>
      <c r="E15" s="25" t="s">
        <v>88</v>
      </c>
      <c r="F15" s="61" t="s">
        <v>89</v>
      </c>
      <c r="G15" s="28" t="s">
        <v>268</v>
      </c>
      <c r="H15" s="28" t="s">
        <v>90</v>
      </c>
      <c r="I15" s="26">
        <v>45413</v>
      </c>
      <c r="J15" s="26">
        <v>45565</v>
      </c>
      <c r="K15" s="19"/>
      <c r="L15" s="19"/>
      <c r="M15" s="19"/>
      <c r="N15" s="19"/>
      <c r="O15" s="19"/>
      <c r="P15" s="19"/>
      <c r="Q15" s="19"/>
      <c r="R15" s="19"/>
      <c r="S15" s="49">
        <v>20</v>
      </c>
      <c r="T15" s="49">
        <v>20</v>
      </c>
      <c r="U15" s="49">
        <v>20</v>
      </c>
      <c r="V15" s="49">
        <v>20</v>
      </c>
      <c r="W15" s="49">
        <v>20</v>
      </c>
      <c r="X15" s="49">
        <v>20</v>
      </c>
      <c r="Y15" s="49">
        <v>20</v>
      </c>
      <c r="Z15" s="49">
        <v>20</v>
      </c>
      <c r="AA15" s="49">
        <v>20</v>
      </c>
      <c r="AB15" s="49">
        <v>20</v>
      </c>
      <c r="AC15" s="49"/>
      <c r="AD15" s="49"/>
      <c r="AE15" s="19"/>
      <c r="AF15" s="19"/>
      <c r="AG15" s="19"/>
      <c r="AH15" s="19"/>
      <c r="AI15" s="34">
        <f t="shared" si="0"/>
        <v>100</v>
      </c>
      <c r="AJ15" s="35">
        <f t="shared" si="1"/>
        <v>100</v>
      </c>
      <c r="AK15" s="35"/>
      <c r="AL15" s="58"/>
      <c r="AM15" s="51"/>
    </row>
    <row r="16" spans="1:44" ht="27" customHeight="1" x14ac:dyDescent="0.2">
      <c r="A16" s="114"/>
      <c r="B16" s="122"/>
      <c r="C16" s="43" t="s">
        <v>91</v>
      </c>
      <c r="D16" s="41" t="s">
        <v>92</v>
      </c>
      <c r="E16" s="25" t="s">
        <v>93</v>
      </c>
      <c r="F16" s="27" t="s">
        <v>94</v>
      </c>
      <c r="G16" s="28" t="s">
        <v>95</v>
      </c>
      <c r="H16" s="28" t="s">
        <v>267</v>
      </c>
      <c r="I16" s="26">
        <v>45444</v>
      </c>
      <c r="J16" s="26">
        <v>45626</v>
      </c>
      <c r="K16" s="19"/>
      <c r="L16" s="19"/>
      <c r="M16" s="19"/>
      <c r="N16" s="19"/>
      <c r="O16" s="19"/>
      <c r="P16" s="19"/>
      <c r="Q16" s="19"/>
      <c r="R16" s="19"/>
      <c r="S16" s="49"/>
      <c r="T16" s="49"/>
      <c r="U16" s="49">
        <v>50</v>
      </c>
      <c r="V16" s="49">
        <v>50</v>
      </c>
      <c r="W16" s="49"/>
      <c r="X16" s="49"/>
      <c r="Y16" s="49"/>
      <c r="Z16" s="49"/>
      <c r="AA16" s="49"/>
      <c r="AB16" s="49"/>
      <c r="AC16" s="49"/>
      <c r="AD16" s="49"/>
      <c r="AE16" s="19">
        <v>50</v>
      </c>
      <c r="AF16" s="19"/>
      <c r="AG16" s="19"/>
      <c r="AH16" s="19"/>
      <c r="AI16" s="34">
        <f t="shared" si="0"/>
        <v>100</v>
      </c>
      <c r="AJ16" s="35">
        <f t="shared" si="1"/>
        <v>50</v>
      </c>
      <c r="AK16" s="35"/>
      <c r="AL16" s="62"/>
    </row>
    <row r="17" spans="1:39" ht="38.25" customHeight="1" x14ac:dyDescent="0.2">
      <c r="A17" s="114"/>
      <c r="B17" s="116"/>
      <c r="C17" s="43" t="s">
        <v>96</v>
      </c>
      <c r="D17" s="41" t="s">
        <v>97</v>
      </c>
      <c r="E17" s="25" t="s">
        <v>98</v>
      </c>
      <c r="F17" s="58" t="s">
        <v>254</v>
      </c>
      <c r="G17" s="39" t="s">
        <v>83</v>
      </c>
      <c r="H17" s="39" t="s">
        <v>79</v>
      </c>
      <c r="I17" s="37">
        <v>45293</v>
      </c>
      <c r="J17" s="37">
        <v>45657</v>
      </c>
      <c r="K17" s="59">
        <v>8.33</v>
      </c>
      <c r="L17" s="59">
        <v>8.33</v>
      </c>
      <c r="M17" s="59">
        <v>8.33</v>
      </c>
      <c r="N17" s="59">
        <v>8.33</v>
      </c>
      <c r="O17" s="59">
        <v>8.33</v>
      </c>
      <c r="P17" s="59">
        <v>8.33</v>
      </c>
      <c r="Q17" s="59">
        <v>8.33</v>
      </c>
      <c r="R17" s="59">
        <v>8.33</v>
      </c>
      <c r="S17" s="59">
        <v>8.33</v>
      </c>
      <c r="T17" s="59">
        <v>8.33</v>
      </c>
      <c r="U17" s="59">
        <v>8.33</v>
      </c>
      <c r="V17" s="59">
        <v>8.33</v>
      </c>
      <c r="W17" s="59">
        <v>8.33</v>
      </c>
      <c r="X17" s="59">
        <v>8.33</v>
      </c>
      <c r="Y17" s="59">
        <v>8.33</v>
      </c>
      <c r="Z17" s="59">
        <v>8.33</v>
      </c>
      <c r="AA17" s="59">
        <v>8.33</v>
      </c>
      <c r="AB17" s="59">
        <v>8.33</v>
      </c>
      <c r="AC17" s="59">
        <v>8.33</v>
      </c>
      <c r="AD17" s="59">
        <v>8.33</v>
      </c>
      <c r="AE17" s="60">
        <v>8.33</v>
      </c>
      <c r="AF17" s="60"/>
      <c r="AG17" s="60">
        <v>8.3699999999999992</v>
      </c>
      <c r="AH17" s="60"/>
      <c r="AI17" s="34">
        <f t="shared" si="0"/>
        <v>100</v>
      </c>
      <c r="AJ17" s="35">
        <f t="shared" si="1"/>
        <v>83.3</v>
      </c>
      <c r="AK17" s="35"/>
      <c r="AL17" s="32"/>
    </row>
    <row r="18" spans="1:39" ht="33.75" customHeight="1" x14ac:dyDescent="0.2">
      <c r="A18" s="114"/>
      <c r="B18" s="115" t="s">
        <v>99</v>
      </c>
      <c r="C18" s="121" t="s">
        <v>100</v>
      </c>
      <c r="D18" s="104" t="s">
        <v>101</v>
      </c>
      <c r="E18" s="25" t="s">
        <v>102</v>
      </c>
      <c r="F18" s="27" t="s">
        <v>103</v>
      </c>
      <c r="G18" s="28" t="s">
        <v>104</v>
      </c>
      <c r="H18" s="28" t="s">
        <v>31</v>
      </c>
      <c r="I18" s="33">
        <v>45293</v>
      </c>
      <c r="J18" s="26">
        <v>45322</v>
      </c>
      <c r="K18" s="49">
        <v>100</v>
      </c>
      <c r="L18" s="49">
        <v>100</v>
      </c>
      <c r="M18" s="49"/>
      <c r="N18" s="49"/>
      <c r="O18" s="49"/>
      <c r="P18" s="49"/>
      <c r="Q18" s="49"/>
      <c r="R18" s="49"/>
      <c r="S18" s="49"/>
      <c r="T18" s="49"/>
      <c r="U18" s="49"/>
      <c r="V18" s="49"/>
      <c r="W18" s="49"/>
      <c r="X18" s="49"/>
      <c r="Y18" s="49"/>
      <c r="Z18" s="49"/>
      <c r="AA18" s="49"/>
      <c r="AB18" s="49"/>
      <c r="AC18" s="49"/>
      <c r="AD18" s="49"/>
      <c r="AE18" s="19"/>
      <c r="AF18" s="19"/>
      <c r="AG18" s="19"/>
      <c r="AH18" s="19"/>
      <c r="AI18" s="34">
        <f t="shared" si="0"/>
        <v>100</v>
      </c>
      <c r="AJ18" s="35">
        <f t="shared" si="1"/>
        <v>100</v>
      </c>
      <c r="AK18" s="35"/>
      <c r="AL18" s="32"/>
    </row>
    <row r="19" spans="1:39" ht="41.25" customHeight="1" x14ac:dyDescent="0.2">
      <c r="A19" s="114"/>
      <c r="B19" s="122"/>
      <c r="C19" s="121"/>
      <c r="D19" s="104"/>
      <c r="E19" s="25" t="s">
        <v>105</v>
      </c>
      <c r="F19" s="27" t="s">
        <v>256</v>
      </c>
      <c r="G19" s="28" t="s">
        <v>107</v>
      </c>
      <c r="H19" s="28" t="s">
        <v>79</v>
      </c>
      <c r="I19" s="33">
        <v>45324</v>
      </c>
      <c r="J19" s="26">
        <v>45626</v>
      </c>
      <c r="K19" s="49"/>
      <c r="L19" s="49"/>
      <c r="M19" s="49">
        <v>20</v>
      </c>
      <c r="N19" s="49">
        <v>20</v>
      </c>
      <c r="O19" s="49"/>
      <c r="P19" s="49"/>
      <c r="Q19" s="49">
        <v>20</v>
      </c>
      <c r="R19" s="49">
        <v>20</v>
      </c>
      <c r="S19" s="49"/>
      <c r="T19" s="49"/>
      <c r="U19" s="49">
        <v>20</v>
      </c>
      <c r="V19" s="49">
        <v>20</v>
      </c>
      <c r="W19" s="49"/>
      <c r="X19" s="49"/>
      <c r="Y19" s="49">
        <v>20</v>
      </c>
      <c r="Z19" s="49">
        <v>20</v>
      </c>
      <c r="AA19" s="49"/>
      <c r="AB19" s="49"/>
      <c r="AC19" s="49"/>
      <c r="AD19" s="49"/>
      <c r="AE19" s="19">
        <v>20</v>
      </c>
      <c r="AF19" s="19"/>
      <c r="AG19" s="19"/>
      <c r="AH19" s="19"/>
      <c r="AI19" s="34">
        <f t="shared" si="0"/>
        <v>100</v>
      </c>
      <c r="AJ19" s="35">
        <f t="shared" si="1"/>
        <v>80</v>
      </c>
      <c r="AK19" s="35"/>
      <c r="AL19" s="58"/>
    </row>
    <row r="20" spans="1:39" ht="27" customHeight="1" x14ac:dyDescent="0.2">
      <c r="A20" s="114"/>
      <c r="B20" s="122"/>
      <c r="C20" s="121"/>
      <c r="D20" s="104"/>
      <c r="E20" s="25" t="s">
        <v>106</v>
      </c>
      <c r="F20" s="27" t="s">
        <v>109</v>
      </c>
      <c r="G20" s="28" t="s">
        <v>110</v>
      </c>
      <c r="H20" s="28" t="s">
        <v>111</v>
      </c>
      <c r="I20" s="33">
        <v>45293</v>
      </c>
      <c r="J20" s="26">
        <v>45657</v>
      </c>
      <c r="K20" s="49">
        <v>8.33</v>
      </c>
      <c r="L20" s="49">
        <v>8.33</v>
      </c>
      <c r="M20" s="49">
        <v>8.33</v>
      </c>
      <c r="N20" s="49">
        <v>8.33</v>
      </c>
      <c r="O20" s="49">
        <v>8.33</v>
      </c>
      <c r="P20" s="49">
        <v>8.33</v>
      </c>
      <c r="Q20" s="49">
        <v>8.33</v>
      </c>
      <c r="R20" s="49">
        <v>8.33</v>
      </c>
      <c r="S20" s="49">
        <v>8.33</v>
      </c>
      <c r="T20" s="49">
        <v>8.33</v>
      </c>
      <c r="U20" s="49">
        <v>8.33</v>
      </c>
      <c r="V20" s="49">
        <v>8.33</v>
      </c>
      <c r="W20" s="49">
        <v>8.33</v>
      </c>
      <c r="X20" s="49">
        <v>8.33</v>
      </c>
      <c r="Y20" s="49">
        <v>8.33</v>
      </c>
      <c r="Z20" s="49">
        <v>8.33</v>
      </c>
      <c r="AA20" s="49">
        <v>8.33</v>
      </c>
      <c r="AB20" s="49">
        <v>8.33</v>
      </c>
      <c r="AC20" s="49">
        <v>8.33</v>
      </c>
      <c r="AD20" s="49">
        <v>8.33</v>
      </c>
      <c r="AE20" s="19">
        <v>8.33</v>
      </c>
      <c r="AF20" s="19"/>
      <c r="AG20" s="19">
        <v>8.3699999999999992</v>
      </c>
      <c r="AH20" s="19"/>
      <c r="AI20" s="34">
        <f t="shared" si="0"/>
        <v>100</v>
      </c>
      <c r="AJ20" s="35">
        <f t="shared" si="1"/>
        <v>83.3</v>
      </c>
      <c r="AK20" s="35"/>
      <c r="AL20" s="32"/>
    </row>
    <row r="21" spans="1:39" ht="57.75" customHeight="1" x14ac:dyDescent="0.2">
      <c r="A21" s="114"/>
      <c r="B21" s="122"/>
      <c r="C21" s="121"/>
      <c r="D21" s="104"/>
      <c r="E21" s="25" t="s">
        <v>108</v>
      </c>
      <c r="F21" s="27" t="s">
        <v>253</v>
      </c>
      <c r="G21" s="28" t="s">
        <v>112</v>
      </c>
      <c r="H21" s="28" t="s">
        <v>113</v>
      </c>
      <c r="I21" s="33">
        <v>45383</v>
      </c>
      <c r="J21" s="26">
        <v>45503</v>
      </c>
      <c r="K21" s="19"/>
      <c r="L21" s="19"/>
      <c r="M21" s="19"/>
      <c r="N21" s="19"/>
      <c r="O21" s="19"/>
      <c r="P21" s="19"/>
      <c r="Q21" s="49">
        <v>33</v>
      </c>
      <c r="R21" s="49">
        <v>33</v>
      </c>
      <c r="S21" s="49"/>
      <c r="T21" s="49"/>
      <c r="U21" s="49"/>
      <c r="V21" s="49"/>
      <c r="W21" s="49">
        <v>67</v>
      </c>
      <c r="X21" s="49">
        <v>67</v>
      </c>
      <c r="Y21" s="49"/>
      <c r="Z21" s="49"/>
      <c r="AA21" s="49"/>
      <c r="AB21" s="49"/>
      <c r="AC21" s="49"/>
      <c r="AD21" s="49"/>
      <c r="AE21" s="19"/>
      <c r="AF21" s="19"/>
      <c r="AG21" s="19"/>
      <c r="AH21" s="19"/>
      <c r="AI21" s="34">
        <f t="shared" si="0"/>
        <v>100</v>
      </c>
      <c r="AJ21" s="35">
        <f t="shared" si="1"/>
        <v>100</v>
      </c>
      <c r="AK21" s="35"/>
      <c r="AL21" s="58"/>
    </row>
    <row r="22" spans="1:39" ht="57.75" customHeight="1" x14ac:dyDescent="0.2">
      <c r="A22" s="114"/>
      <c r="B22" s="122"/>
      <c r="C22" s="96" t="s">
        <v>293</v>
      </c>
      <c r="D22" s="95" t="s">
        <v>295</v>
      </c>
      <c r="E22" s="97" t="s">
        <v>294</v>
      </c>
      <c r="F22" s="27" t="s">
        <v>296</v>
      </c>
      <c r="G22" s="28" t="s">
        <v>297</v>
      </c>
      <c r="H22" s="28" t="s">
        <v>298</v>
      </c>
      <c r="I22" s="33">
        <v>45627</v>
      </c>
      <c r="J22" s="33">
        <v>45657</v>
      </c>
      <c r="K22" s="19"/>
      <c r="L22" s="19"/>
      <c r="M22" s="19"/>
      <c r="N22" s="19"/>
      <c r="O22" s="19"/>
      <c r="P22" s="19"/>
      <c r="Q22" s="49"/>
      <c r="R22" s="49"/>
      <c r="S22" s="49"/>
      <c r="T22" s="49"/>
      <c r="U22" s="49"/>
      <c r="V22" s="49"/>
      <c r="W22" s="49"/>
      <c r="X22" s="49"/>
      <c r="Y22" s="49"/>
      <c r="Z22" s="49"/>
      <c r="AA22" s="49"/>
      <c r="AB22" s="49"/>
      <c r="AC22" s="49"/>
      <c r="AD22" s="49"/>
      <c r="AE22" s="19"/>
      <c r="AF22" s="19"/>
      <c r="AG22" s="19">
        <v>100</v>
      </c>
      <c r="AH22" s="19"/>
      <c r="AI22" s="34">
        <f t="shared" si="0"/>
        <v>100</v>
      </c>
      <c r="AJ22" s="35">
        <f t="shared" si="1"/>
        <v>0</v>
      </c>
      <c r="AK22" s="35"/>
      <c r="AL22" s="58"/>
    </row>
    <row r="23" spans="1:39" ht="51.75" customHeight="1" x14ac:dyDescent="0.2">
      <c r="A23" s="114"/>
      <c r="B23" s="122"/>
      <c r="C23" s="43" t="s">
        <v>114</v>
      </c>
      <c r="D23" s="41" t="s">
        <v>115</v>
      </c>
      <c r="E23" s="29" t="s">
        <v>116</v>
      </c>
      <c r="F23" s="27" t="s">
        <v>117</v>
      </c>
      <c r="G23" s="28" t="s">
        <v>118</v>
      </c>
      <c r="H23" s="28" t="s">
        <v>31</v>
      </c>
      <c r="I23" s="33">
        <v>45505</v>
      </c>
      <c r="J23" s="26">
        <v>45534</v>
      </c>
      <c r="K23" s="19"/>
      <c r="L23" s="19"/>
      <c r="M23" s="19"/>
      <c r="N23" s="19"/>
      <c r="O23" s="19"/>
      <c r="P23" s="19"/>
      <c r="Q23" s="19"/>
      <c r="R23" s="19"/>
      <c r="S23" s="49"/>
      <c r="T23" s="49"/>
      <c r="U23" s="49"/>
      <c r="V23" s="49"/>
      <c r="W23" s="49"/>
      <c r="X23" s="49"/>
      <c r="Y23" s="49">
        <v>100</v>
      </c>
      <c r="Z23" s="49">
        <v>100</v>
      </c>
      <c r="AA23" s="49"/>
      <c r="AB23" s="49"/>
      <c r="AC23" s="49"/>
      <c r="AD23" s="49"/>
      <c r="AE23" s="19"/>
      <c r="AF23" s="19"/>
      <c r="AG23" s="19"/>
      <c r="AH23" s="19"/>
      <c r="AI23" s="34">
        <f t="shared" si="0"/>
        <v>100</v>
      </c>
      <c r="AJ23" s="35">
        <f t="shared" si="1"/>
        <v>100</v>
      </c>
      <c r="AK23" s="35"/>
      <c r="AL23" s="62"/>
    </row>
    <row r="24" spans="1:39" ht="75.75" customHeight="1" x14ac:dyDescent="0.2">
      <c r="A24" s="114"/>
      <c r="B24" s="122"/>
      <c r="C24" s="43" t="s">
        <v>119</v>
      </c>
      <c r="D24" s="41" t="s">
        <v>120</v>
      </c>
      <c r="E24" s="25" t="s">
        <v>121</v>
      </c>
      <c r="F24" s="27" t="s">
        <v>259</v>
      </c>
      <c r="G24" s="28" t="s">
        <v>258</v>
      </c>
      <c r="H24" s="28" t="s">
        <v>31</v>
      </c>
      <c r="I24" s="33">
        <v>45627</v>
      </c>
      <c r="J24" s="26">
        <v>45657</v>
      </c>
      <c r="K24" s="19"/>
      <c r="L24" s="19"/>
      <c r="M24" s="19"/>
      <c r="N24" s="19"/>
      <c r="O24" s="50"/>
      <c r="P24" s="50"/>
      <c r="Q24" s="19"/>
      <c r="R24" s="19"/>
      <c r="S24" s="49"/>
      <c r="T24" s="49"/>
      <c r="U24" s="49"/>
      <c r="V24" s="49"/>
      <c r="W24" s="49"/>
      <c r="X24" s="49"/>
      <c r="Y24" s="49"/>
      <c r="Z24" s="49"/>
      <c r="AA24" s="49"/>
      <c r="AB24" s="49"/>
      <c r="AC24" s="49"/>
      <c r="AD24" s="49"/>
      <c r="AE24" s="19"/>
      <c r="AF24" s="19"/>
      <c r="AG24" s="19">
        <v>100</v>
      </c>
      <c r="AH24" s="19"/>
      <c r="AI24" s="34">
        <f t="shared" si="0"/>
        <v>100</v>
      </c>
      <c r="AJ24" s="35">
        <f t="shared" si="1"/>
        <v>0</v>
      </c>
      <c r="AK24" s="35"/>
      <c r="AL24" s="58"/>
    </row>
    <row r="25" spans="1:39" ht="44.25" customHeight="1" x14ac:dyDescent="0.2">
      <c r="A25" s="114"/>
      <c r="B25" s="122"/>
      <c r="C25" s="43" t="s">
        <v>123</v>
      </c>
      <c r="D25" s="41" t="s">
        <v>124</v>
      </c>
      <c r="E25" s="25" t="s">
        <v>125</v>
      </c>
      <c r="F25" s="27" t="s">
        <v>126</v>
      </c>
      <c r="G25" s="28" t="s">
        <v>118</v>
      </c>
      <c r="H25" s="28" t="s">
        <v>31</v>
      </c>
      <c r="I25" s="37">
        <v>45323</v>
      </c>
      <c r="J25" s="37">
        <v>45412</v>
      </c>
      <c r="K25" s="63"/>
      <c r="L25" s="63"/>
      <c r="M25" s="49">
        <v>20</v>
      </c>
      <c r="N25" s="49">
        <v>20</v>
      </c>
      <c r="O25" s="49">
        <v>60</v>
      </c>
      <c r="P25" s="49">
        <v>60</v>
      </c>
      <c r="Q25" s="49">
        <v>20</v>
      </c>
      <c r="R25" s="49">
        <v>20</v>
      </c>
      <c r="S25" s="63"/>
      <c r="T25" s="63"/>
      <c r="U25" s="63"/>
      <c r="V25" s="63"/>
      <c r="W25" s="63"/>
      <c r="X25" s="63"/>
      <c r="Y25" s="63"/>
      <c r="Z25" s="63"/>
      <c r="AA25" s="63"/>
      <c r="AB25" s="63"/>
      <c r="AC25" s="63"/>
      <c r="AD25" s="63"/>
      <c r="AE25" s="38"/>
      <c r="AF25" s="38"/>
      <c r="AG25" s="38"/>
      <c r="AH25" s="38"/>
      <c r="AI25" s="34">
        <f t="shared" si="0"/>
        <v>100</v>
      </c>
      <c r="AJ25" s="35">
        <f t="shared" si="1"/>
        <v>100</v>
      </c>
      <c r="AK25" s="35"/>
      <c r="AL25" s="58"/>
    </row>
    <row r="26" spans="1:39" ht="39" customHeight="1" x14ac:dyDescent="0.2">
      <c r="A26" s="114"/>
      <c r="B26" s="128" t="s">
        <v>138</v>
      </c>
      <c r="C26" s="43" t="s">
        <v>178</v>
      </c>
      <c r="D26" s="54" t="s">
        <v>261</v>
      </c>
      <c r="E26" s="25" t="s">
        <v>150</v>
      </c>
      <c r="F26" s="27" t="s">
        <v>151</v>
      </c>
      <c r="G26" s="28" t="s">
        <v>152</v>
      </c>
      <c r="H26" s="28" t="s">
        <v>79</v>
      </c>
      <c r="I26" s="26">
        <v>45352</v>
      </c>
      <c r="J26" s="26">
        <v>45657</v>
      </c>
      <c r="K26" s="19"/>
      <c r="L26" s="19"/>
      <c r="M26" s="19"/>
      <c r="N26" s="19"/>
      <c r="O26" s="49">
        <v>25</v>
      </c>
      <c r="P26" s="49">
        <v>25</v>
      </c>
      <c r="Q26" s="19"/>
      <c r="R26" s="19"/>
      <c r="S26" s="49"/>
      <c r="T26" s="49"/>
      <c r="U26" s="49">
        <v>25</v>
      </c>
      <c r="V26" s="49">
        <v>25</v>
      </c>
      <c r="W26" s="49"/>
      <c r="X26" s="49"/>
      <c r="Y26" s="49"/>
      <c r="Z26" s="49"/>
      <c r="AA26" s="49">
        <v>25</v>
      </c>
      <c r="AB26" s="49">
        <v>25</v>
      </c>
      <c r="AC26" s="49"/>
      <c r="AD26" s="49"/>
      <c r="AE26" s="19"/>
      <c r="AF26" s="19"/>
      <c r="AG26" s="19">
        <v>25</v>
      </c>
      <c r="AH26" s="19"/>
      <c r="AI26" s="34">
        <f t="shared" si="0"/>
        <v>100</v>
      </c>
      <c r="AJ26" s="35">
        <f t="shared" si="1"/>
        <v>75</v>
      </c>
      <c r="AK26" s="35"/>
      <c r="AL26" s="58"/>
    </row>
    <row r="27" spans="1:39" ht="57" customHeight="1" x14ac:dyDescent="0.2">
      <c r="A27" s="114"/>
      <c r="B27" s="129"/>
      <c r="C27" s="121" t="s">
        <v>179</v>
      </c>
      <c r="D27" s="104" t="s">
        <v>180</v>
      </c>
      <c r="E27" s="25" t="s">
        <v>153</v>
      </c>
      <c r="F27" s="27" t="s">
        <v>154</v>
      </c>
      <c r="G27" s="28" t="s">
        <v>155</v>
      </c>
      <c r="H27" s="28" t="s">
        <v>79</v>
      </c>
      <c r="I27" s="26">
        <v>45294</v>
      </c>
      <c r="J27" s="26">
        <v>45657</v>
      </c>
      <c r="K27" s="49">
        <v>8.33</v>
      </c>
      <c r="L27" s="49">
        <v>8.33</v>
      </c>
      <c r="M27" s="49">
        <v>8.33</v>
      </c>
      <c r="N27" s="49">
        <v>8.33</v>
      </c>
      <c r="O27" s="49">
        <v>8.33</v>
      </c>
      <c r="P27" s="49">
        <v>8.33</v>
      </c>
      <c r="Q27" s="49">
        <v>8.33</v>
      </c>
      <c r="R27" s="49">
        <v>8.33</v>
      </c>
      <c r="S27" s="49">
        <v>8.33</v>
      </c>
      <c r="T27" s="49">
        <v>8.33</v>
      </c>
      <c r="U27" s="49">
        <v>8.33</v>
      </c>
      <c r="V27" s="49">
        <v>8.33</v>
      </c>
      <c r="W27" s="49">
        <v>8.33</v>
      </c>
      <c r="X27" s="49">
        <v>8.33</v>
      </c>
      <c r="Y27" s="49">
        <v>8.33</v>
      </c>
      <c r="Z27" s="49">
        <v>8.33</v>
      </c>
      <c r="AA27" s="49">
        <v>8.33</v>
      </c>
      <c r="AB27" s="49">
        <v>8.33</v>
      </c>
      <c r="AC27" s="49">
        <v>8.33</v>
      </c>
      <c r="AD27" s="49">
        <v>8.33</v>
      </c>
      <c r="AE27" s="19">
        <v>8.33</v>
      </c>
      <c r="AF27" s="19"/>
      <c r="AG27" s="19">
        <v>8.3699999999999992</v>
      </c>
      <c r="AH27" s="19"/>
      <c r="AI27" s="34">
        <f t="shared" si="0"/>
        <v>100</v>
      </c>
      <c r="AJ27" s="35">
        <f t="shared" si="1"/>
        <v>83.3</v>
      </c>
      <c r="AK27" s="35"/>
      <c r="AL27" s="58"/>
      <c r="AM27" s="51"/>
    </row>
    <row r="28" spans="1:39" ht="82.5" customHeight="1" x14ac:dyDescent="0.2">
      <c r="A28" s="114"/>
      <c r="B28" s="129"/>
      <c r="C28" s="121"/>
      <c r="D28" s="104"/>
      <c r="E28" s="29" t="s">
        <v>156</v>
      </c>
      <c r="F28" s="64" t="s">
        <v>157</v>
      </c>
      <c r="G28" s="65" t="s">
        <v>158</v>
      </c>
      <c r="H28" s="65" t="s">
        <v>79</v>
      </c>
      <c r="I28" s="66">
        <v>45352</v>
      </c>
      <c r="J28" s="66">
        <v>45535</v>
      </c>
      <c r="K28" s="67"/>
      <c r="L28" s="67"/>
      <c r="M28" s="67"/>
      <c r="N28" s="67"/>
      <c r="O28" s="68">
        <v>33</v>
      </c>
      <c r="P28" s="68">
        <v>33</v>
      </c>
      <c r="Q28" s="67"/>
      <c r="R28" s="67"/>
      <c r="S28" s="68">
        <v>33</v>
      </c>
      <c r="T28" s="68">
        <v>33</v>
      </c>
      <c r="U28" s="68"/>
      <c r="V28" s="68"/>
      <c r="W28" s="68"/>
      <c r="X28" s="68"/>
      <c r="Y28" s="68">
        <v>34</v>
      </c>
      <c r="Z28" s="68">
        <v>34</v>
      </c>
      <c r="AA28" s="68"/>
      <c r="AB28" s="68"/>
      <c r="AC28" s="68"/>
      <c r="AD28" s="68"/>
      <c r="AE28" s="67"/>
      <c r="AF28" s="67"/>
      <c r="AG28" s="67"/>
      <c r="AH28" s="67"/>
      <c r="AI28" s="34">
        <f t="shared" si="0"/>
        <v>100</v>
      </c>
      <c r="AJ28" s="35">
        <f t="shared" si="1"/>
        <v>100</v>
      </c>
      <c r="AK28" s="35"/>
      <c r="AL28" s="36"/>
    </row>
    <row r="29" spans="1:39" ht="59.25" customHeight="1" x14ac:dyDescent="0.2">
      <c r="A29" s="114"/>
      <c r="B29" s="129"/>
      <c r="C29" s="121" t="s">
        <v>181</v>
      </c>
      <c r="D29" s="104" t="s">
        <v>182</v>
      </c>
      <c r="E29" s="25" t="s">
        <v>159</v>
      </c>
      <c r="F29" s="27" t="s">
        <v>160</v>
      </c>
      <c r="G29" s="28" t="s">
        <v>161</v>
      </c>
      <c r="H29" s="28" t="s">
        <v>162</v>
      </c>
      <c r="I29" s="26">
        <v>45444</v>
      </c>
      <c r="J29" s="26">
        <v>45596</v>
      </c>
      <c r="K29" s="19"/>
      <c r="L29" s="19"/>
      <c r="M29" s="19"/>
      <c r="N29" s="19"/>
      <c r="O29" s="19"/>
      <c r="P29" s="19"/>
      <c r="Q29" s="19"/>
      <c r="R29" s="19"/>
      <c r="S29" s="49"/>
      <c r="T29" s="49"/>
      <c r="U29" s="49">
        <v>50</v>
      </c>
      <c r="V29" s="49">
        <v>50</v>
      </c>
      <c r="W29" s="49"/>
      <c r="X29" s="49"/>
      <c r="Y29" s="49"/>
      <c r="Z29" s="49"/>
      <c r="AA29" s="49"/>
      <c r="AB29" s="49"/>
      <c r="AC29" s="49">
        <v>50</v>
      </c>
      <c r="AD29" s="49">
        <v>50</v>
      </c>
      <c r="AE29" s="19"/>
      <c r="AF29" s="19"/>
      <c r="AG29" s="19"/>
      <c r="AH29" s="19"/>
      <c r="AI29" s="34">
        <f t="shared" si="0"/>
        <v>100</v>
      </c>
      <c r="AJ29" s="35">
        <f t="shared" si="1"/>
        <v>100</v>
      </c>
      <c r="AK29" s="35"/>
      <c r="AL29" s="32"/>
    </row>
    <row r="30" spans="1:39" ht="46.5" customHeight="1" x14ac:dyDescent="0.2">
      <c r="A30" s="114"/>
      <c r="B30" s="129"/>
      <c r="C30" s="121"/>
      <c r="D30" s="104"/>
      <c r="E30" s="25" t="s">
        <v>163</v>
      </c>
      <c r="F30" s="27" t="s">
        <v>164</v>
      </c>
      <c r="G30" s="28" t="s">
        <v>165</v>
      </c>
      <c r="H30" s="69" t="s">
        <v>166</v>
      </c>
      <c r="I30" s="26">
        <v>45627</v>
      </c>
      <c r="J30" s="26">
        <v>45657</v>
      </c>
      <c r="K30" s="19"/>
      <c r="L30" s="19"/>
      <c r="M30" s="19"/>
      <c r="N30" s="19"/>
      <c r="O30" s="19"/>
      <c r="P30" s="19"/>
      <c r="Q30" s="19"/>
      <c r="R30" s="19"/>
      <c r="S30" s="49"/>
      <c r="T30" s="49"/>
      <c r="U30" s="49"/>
      <c r="V30" s="49"/>
      <c r="W30" s="49"/>
      <c r="X30" s="49"/>
      <c r="Y30" s="49"/>
      <c r="Z30" s="49"/>
      <c r="AA30" s="49"/>
      <c r="AB30" s="49"/>
      <c r="AC30" s="49"/>
      <c r="AD30" s="49"/>
      <c r="AE30" s="19"/>
      <c r="AF30" s="19"/>
      <c r="AG30" s="19">
        <v>100</v>
      </c>
      <c r="AH30" s="19"/>
      <c r="AI30" s="34">
        <f t="shared" si="0"/>
        <v>100</v>
      </c>
      <c r="AJ30" s="35">
        <f t="shared" si="1"/>
        <v>0</v>
      </c>
      <c r="AK30" s="35"/>
      <c r="AL30" s="32"/>
    </row>
    <row r="31" spans="1:39" ht="43.5" customHeight="1" x14ac:dyDescent="0.2">
      <c r="A31" s="114"/>
      <c r="B31" s="129"/>
      <c r="C31" s="54" t="s">
        <v>183</v>
      </c>
      <c r="D31" s="54" t="s">
        <v>184</v>
      </c>
      <c r="E31" s="25" t="s">
        <v>167</v>
      </c>
      <c r="F31" s="27" t="s">
        <v>168</v>
      </c>
      <c r="G31" s="28" t="s">
        <v>155</v>
      </c>
      <c r="H31" s="28" t="s">
        <v>79</v>
      </c>
      <c r="I31" s="26">
        <v>45294</v>
      </c>
      <c r="J31" s="26">
        <v>45657</v>
      </c>
      <c r="K31" s="49">
        <v>8.33</v>
      </c>
      <c r="L31" s="49">
        <v>8.33</v>
      </c>
      <c r="M31" s="49">
        <v>8.33</v>
      </c>
      <c r="N31" s="49">
        <v>8.33</v>
      </c>
      <c r="O31" s="49">
        <v>8.33</v>
      </c>
      <c r="P31" s="49">
        <v>8.33</v>
      </c>
      <c r="Q31" s="49">
        <v>8.33</v>
      </c>
      <c r="R31" s="49">
        <v>8.33</v>
      </c>
      <c r="S31" s="49">
        <v>8.33</v>
      </c>
      <c r="T31" s="49">
        <v>8.33</v>
      </c>
      <c r="U31" s="49">
        <v>8.33</v>
      </c>
      <c r="V31" s="49">
        <v>8.33</v>
      </c>
      <c r="W31" s="49">
        <v>8.33</v>
      </c>
      <c r="X31" s="49">
        <v>8.33</v>
      </c>
      <c r="Y31" s="49">
        <v>8.33</v>
      </c>
      <c r="Z31" s="49">
        <v>8.33</v>
      </c>
      <c r="AA31" s="49">
        <v>8.33</v>
      </c>
      <c r="AB31" s="49">
        <v>8.33</v>
      </c>
      <c r="AC31" s="49">
        <v>8.33</v>
      </c>
      <c r="AD31" s="49">
        <v>8.33</v>
      </c>
      <c r="AE31" s="19">
        <v>8.33</v>
      </c>
      <c r="AF31" s="19"/>
      <c r="AG31" s="19">
        <v>8.3699999999999992</v>
      </c>
      <c r="AH31" s="19"/>
      <c r="AI31" s="34">
        <f t="shared" si="0"/>
        <v>100</v>
      </c>
      <c r="AJ31" s="35">
        <f t="shared" si="1"/>
        <v>83.3</v>
      </c>
      <c r="AK31" s="35"/>
      <c r="AL31" s="32"/>
    </row>
    <row r="32" spans="1:39" ht="46.5" customHeight="1" x14ac:dyDescent="0.2">
      <c r="A32" s="114"/>
      <c r="B32" s="129"/>
      <c r="C32" s="121" t="s">
        <v>185</v>
      </c>
      <c r="D32" s="104" t="s">
        <v>262</v>
      </c>
      <c r="E32" s="25" t="s">
        <v>169</v>
      </c>
      <c r="F32" s="27" t="s">
        <v>170</v>
      </c>
      <c r="G32" s="28" t="s">
        <v>171</v>
      </c>
      <c r="H32" s="28" t="s">
        <v>79</v>
      </c>
      <c r="I32" s="26">
        <v>45444</v>
      </c>
      <c r="J32" s="26">
        <v>45657</v>
      </c>
      <c r="K32" s="19"/>
      <c r="L32" s="19"/>
      <c r="M32" s="19"/>
      <c r="N32" s="19"/>
      <c r="O32" s="19"/>
      <c r="P32" s="19"/>
      <c r="Q32" s="19"/>
      <c r="R32" s="19"/>
      <c r="S32" s="49"/>
      <c r="T32" s="49"/>
      <c r="U32" s="49">
        <v>50</v>
      </c>
      <c r="V32" s="49">
        <v>50</v>
      </c>
      <c r="W32" s="49"/>
      <c r="X32" s="49"/>
      <c r="Y32" s="49"/>
      <c r="Z32" s="49"/>
      <c r="AA32" s="49"/>
      <c r="AB32" s="49"/>
      <c r="AC32" s="49"/>
      <c r="AD32" s="49"/>
      <c r="AE32" s="19"/>
      <c r="AF32" s="19"/>
      <c r="AG32" s="19">
        <v>50</v>
      </c>
      <c r="AH32" s="19"/>
      <c r="AI32" s="34">
        <f t="shared" si="0"/>
        <v>100</v>
      </c>
      <c r="AJ32" s="35">
        <f t="shared" si="1"/>
        <v>50</v>
      </c>
      <c r="AK32" s="35"/>
      <c r="AL32" s="32"/>
    </row>
    <row r="33" spans="1:39" ht="99.6" customHeight="1" x14ac:dyDescent="0.2">
      <c r="A33" s="114"/>
      <c r="B33" s="129"/>
      <c r="C33" s="121"/>
      <c r="D33" s="104"/>
      <c r="E33" s="29" t="s">
        <v>172</v>
      </c>
      <c r="F33" s="70" t="s">
        <v>269</v>
      </c>
      <c r="G33" s="28" t="s">
        <v>270</v>
      </c>
      <c r="H33" s="28" t="s">
        <v>173</v>
      </c>
      <c r="I33" s="26">
        <v>45353</v>
      </c>
      <c r="J33" s="26">
        <v>45442</v>
      </c>
      <c r="K33" s="19"/>
      <c r="L33" s="19"/>
      <c r="M33" s="19"/>
      <c r="N33" s="19"/>
      <c r="O33" s="49">
        <v>75</v>
      </c>
      <c r="P33" s="49">
        <v>75</v>
      </c>
      <c r="Q33" s="19"/>
      <c r="R33" s="19"/>
      <c r="S33" s="49">
        <v>25</v>
      </c>
      <c r="T33" s="49">
        <v>25</v>
      </c>
      <c r="U33" s="49"/>
      <c r="V33" s="49"/>
      <c r="W33" s="49"/>
      <c r="X33" s="49"/>
      <c r="Y33" s="49"/>
      <c r="Z33" s="49"/>
      <c r="AA33" s="49"/>
      <c r="AB33" s="49"/>
      <c r="AC33" s="49"/>
      <c r="AD33" s="49"/>
      <c r="AE33" s="19"/>
      <c r="AF33" s="19"/>
      <c r="AG33" s="19"/>
      <c r="AH33" s="19"/>
      <c r="AI33" s="34">
        <f t="shared" si="0"/>
        <v>100</v>
      </c>
      <c r="AJ33" s="35">
        <f t="shared" si="1"/>
        <v>100</v>
      </c>
      <c r="AK33" s="35"/>
      <c r="AL33" s="58"/>
    </row>
    <row r="34" spans="1:39" ht="54" customHeight="1" x14ac:dyDescent="0.2">
      <c r="A34" s="114"/>
      <c r="B34" s="130"/>
      <c r="C34" s="43" t="s">
        <v>186</v>
      </c>
      <c r="D34" s="54" t="s">
        <v>263</v>
      </c>
      <c r="E34" s="29" t="s">
        <v>174</v>
      </c>
      <c r="F34" s="27" t="s">
        <v>252</v>
      </c>
      <c r="G34" s="28" t="s">
        <v>176</v>
      </c>
      <c r="H34" s="28" t="s">
        <v>177</v>
      </c>
      <c r="I34" s="26">
        <v>45413</v>
      </c>
      <c r="J34" s="26">
        <v>45565</v>
      </c>
      <c r="K34" s="19"/>
      <c r="L34" s="19"/>
      <c r="M34" s="19"/>
      <c r="N34" s="19"/>
      <c r="O34" s="19"/>
      <c r="P34" s="19"/>
      <c r="Q34" s="19"/>
      <c r="R34" s="19"/>
      <c r="S34" s="49">
        <v>50</v>
      </c>
      <c r="T34" s="49">
        <v>50</v>
      </c>
      <c r="U34" s="49"/>
      <c r="V34" s="49"/>
      <c r="W34" s="49"/>
      <c r="X34" s="49"/>
      <c r="Y34" s="49"/>
      <c r="Z34" s="49"/>
      <c r="AA34" s="49">
        <v>50</v>
      </c>
      <c r="AB34" s="49">
        <v>50</v>
      </c>
      <c r="AC34" s="49"/>
      <c r="AD34" s="49"/>
      <c r="AE34" s="19"/>
      <c r="AF34" s="19"/>
      <c r="AG34" s="19"/>
      <c r="AH34" s="19"/>
      <c r="AI34" s="34">
        <f t="shared" si="0"/>
        <v>100</v>
      </c>
      <c r="AJ34" s="35">
        <f t="shared" si="1"/>
        <v>100</v>
      </c>
      <c r="AK34" s="35"/>
      <c r="AL34" s="58"/>
      <c r="AM34" s="51"/>
    </row>
    <row r="35" spans="1:39" ht="46.5" customHeight="1" x14ac:dyDescent="0.2">
      <c r="A35" s="114"/>
      <c r="B35" s="119" t="s">
        <v>139</v>
      </c>
      <c r="C35" s="43" t="s">
        <v>141</v>
      </c>
      <c r="D35" s="41" t="s">
        <v>142</v>
      </c>
      <c r="E35" s="25" t="s">
        <v>143</v>
      </c>
      <c r="F35" s="64" t="s">
        <v>144</v>
      </c>
      <c r="G35" s="65" t="s">
        <v>145</v>
      </c>
      <c r="H35" s="65" t="s">
        <v>31</v>
      </c>
      <c r="I35" s="26">
        <v>45293</v>
      </c>
      <c r="J35" s="26">
        <v>45641</v>
      </c>
      <c r="K35" s="49">
        <v>8.33</v>
      </c>
      <c r="L35" s="49">
        <v>8.33</v>
      </c>
      <c r="M35" s="49">
        <v>8.33</v>
      </c>
      <c r="N35" s="49">
        <v>8.33</v>
      </c>
      <c r="O35" s="49">
        <v>8.33</v>
      </c>
      <c r="P35" s="49">
        <v>8.33</v>
      </c>
      <c r="Q35" s="49">
        <v>8.33</v>
      </c>
      <c r="R35" s="49">
        <v>8.33</v>
      </c>
      <c r="S35" s="49">
        <v>8.33</v>
      </c>
      <c r="T35" s="49">
        <v>8.33</v>
      </c>
      <c r="U35" s="49">
        <v>8.33</v>
      </c>
      <c r="V35" s="49">
        <v>8.33</v>
      </c>
      <c r="W35" s="49">
        <v>8.33</v>
      </c>
      <c r="X35" s="49">
        <v>8.33</v>
      </c>
      <c r="Y35" s="49">
        <v>8.33</v>
      </c>
      <c r="Z35" s="49">
        <v>8.33</v>
      </c>
      <c r="AA35" s="49">
        <v>8.33</v>
      </c>
      <c r="AB35" s="49">
        <v>8.33</v>
      </c>
      <c r="AC35" s="49">
        <v>8.33</v>
      </c>
      <c r="AD35" s="49">
        <v>8.33</v>
      </c>
      <c r="AE35" s="19">
        <v>8.33</v>
      </c>
      <c r="AF35" s="19"/>
      <c r="AG35" s="19">
        <v>8.3699999999999992</v>
      </c>
      <c r="AH35" s="19"/>
      <c r="AI35" s="34">
        <f t="shared" si="0"/>
        <v>100</v>
      </c>
      <c r="AJ35" s="35">
        <f t="shared" si="1"/>
        <v>83.3</v>
      </c>
      <c r="AK35" s="35"/>
      <c r="AL35" s="32"/>
    </row>
    <row r="36" spans="1:39" ht="46.5" customHeight="1" x14ac:dyDescent="0.2">
      <c r="A36" s="114"/>
      <c r="B36" s="120"/>
      <c r="C36" s="43" t="s">
        <v>146</v>
      </c>
      <c r="D36" s="41" t="s">
        <v>265</v>
      </c>
      <c r="E36" s="29" t="s">
        <v>147</v>
      </c>
      <c r="F36" s="62" t="s">
        <v>148</v>
      </c>
      <c r="G36" s="29" t="s">
        <v>41</v>
      </c>
      <c r="H36" s="28" t="s">
        <v>149</v>
      </c>
      <c r="I36" s="71">
        <v>45627</v>
      </c>
      <c r="J36" s="71">
        <v>45657</v>
      </c>
      <c r="K36" s="72"/>
      <c r="L36" s="72"/>
      <c r="M36" s="50"/>
      <c r="N36" s="50"/>
      <c r="O36" s="50"/>
      <c r="P36" s="50"/>
      <c r="Q36" s="50"/>
      <c r="R36" s="50"/>
      <c r="S36" s="49"/>
      <c r="T36" s="49"/>
      <c r="U36" s="63"/>
      <c r="V36" s="63"/>
      <c r="W36" s="63"/>
      <c r="X36" s="63"/>
      <c r="Y36" s="63"/>
      <c r="Z36" s="63"/>
      <c r="AA36" s="86"/>
      <c r="AB36" s="86"/>
      <c r="AC36" s="86"/>
      <c r="AD36" s="86"/>
      <c r="AE36" s="50"/>
      <c r="AF36" s="50"/>
      <c r="AG36" s="19">
        <v>100</v>
      </c>
      <c r="AH36" s="19"/>
      <c r="AI36" s="34">
        <f t="shared" si="0"/>
        <v>100</v>
      </c>
      <c r="AJ36" s="35">
        <f t="shared" si="1"/>
        <v>0</v>
      </c>
      <c r="AK36" s="35"/>
      <c r="AL36" s="32"/>
    </row>
    <row r="37" spans="1:39" ht="46.5" customHeight="1" x14ac:dyDescent="0.2">
      <c r="A37" s="114"/>
      <c r="B37" s="121" t="s">
        <v>229</v>
      </c>
      <c r="C37" s="43" t="s">
        <v>230</v>
      </c>
      <c r="D37" s="41" t="s">
        <v>231</v>
      </c>
      <c r="E37" s="25" t="s">
        <v>232</v>
      </c>
      <c r="F37" s="58" t="s">
        <v>233</v>
      </c>
      <c r="G37" s="28" t="s">
        <v>122</v>
      </c>
      <c r="H37" s="28" t="s">
        <v>234</v>
      </c>
      <c r="I37" s="26">
        <v>45293</v>
      </c>
      <c r="J37" s="26">
        <v>45596</v>
      </c>
      <c r="K37" s="49">
        <v>25</v>
      </c>
      <c r="L37" s="49">
        <v>25</v>
      </c>
      <c r="M37" s="19"/>
      <c r="N37" s="19"/>
      <c r="O37" s="19"/>
      <c r="P37" s="19"/>
      <c r="Q37" s="49">
        <v>25</v>
      </c>
      <c r="R37" s="49">
        <v>25</v>
      </c>
      <c r="S37" s="49"/>
      <c r="T37" s="49"/>
      <c r="U37" s="49"/>
      <c r="V37" s="49"/>
      <c r="W37" s="49">
        <v>25</v>
      </c>
      <c r="X37" s="49">
        <v>25</v>
      </c>
      <c r="Y37" s="49"/>
      <c r="Z37" s="49"/>
      <c r="AA37" s="49"/>
      <c r="AB37" s="49"/>
      <c r="AC37" s="49">
        <v>25</v>
      </c>
      <c r="AD37" s="49">
        <v>25</v>
      </c>
      <c r="AE37" s="19"/>
      <c r="AF37" s="19"/>
      <c r="AG37" s="19"/>
      <c r="AH37" s="19"/>
      <c r="AI37" s="34">
        <f t="shared" si="0"/>
        <v>100</v>
      </c>
      <c r="AJ37" s="35">
        <f t="shared" si="1"/>
        <v>100</v>
      </c>
      <c r="AK37" s="35"/>
      <c r="AL37" s="32"/>
    </row>
    <row r="38" spans="1:39" ht="91.5" customHeight="1" x14ac:dyDescent="0.2">
      <c r="A38" s="114"/>
      <c r="B38" s="121"/>
      <c r="C38" s="43" t="s">
        <v>235</v>
      </c>
      <c r="D38" s="41" t="s">
        <v>264</v>
      </c>
      <c r="E38" s="25" t="s">
        <v>236</v>
      </c>
      <c r="F38" s="58" t="s">
        <v>237</v>
      </c>
      <c r="G38" s="25" t="s">
        <v>158</v>
      </c>
      <c r="H38" s="39" t="s">
        <v>238</v>
      </c>
      <c r="I38" s="25" t="s">
        <v>239</v>
      </c>
      <c r="J38" s="37">
        <v>45596</v>
      </c>
      <c r="K38" s="19"/>
      <c r="L38" s="19"/>
      <c r="M38" s="19"/>
      <c r="N38" s="19"/>
      <c r="O38" s="19"/>
      <c r="P38" s="19"/>
      <c r="Q38" s="49">
        <v>33</v>
      </c>
      <c r="R38" s="49">
        <v>33</v>
      </c>
      <c r="S38" s="49"/>
      <c r="T38" s="49"/>
      <c r="U38" s="49"/>
      <c r="V38" s="49"/>
      <c r="W38" s="49">
        <v>33</v>
      </c>
      <c r="X38" s="49">
        <v>33</v>
      </c>
      <c r="Y38" s="49"/>
      <c r="Z38" s="49"/>
      <c r="AA38" s="49"/>
      <c r="AB38" s="49"/>
      <c r="AC38" s="49">
        <v>34</v>
      </c>
      <c r="AD38" s="49">
        <v>34</v>
      </c>
      <c r="AE38" s="19"/>
      <c r="AF38" s="19"/>
      <c r="AG38" s="38"/>
      <c r="AH38" s="38"/>
      <c r="AI38" s="34">
        <f t="shared" si="0"/>
        <v>100</v>
      </c>
      <c r="AJ38" s="35">
        <f t="shared" si="1"/>
        <v>100</v>
      </c>
      <c r="AK38" s="35"/>
      <c r="AL38" s="32"/>
    </row>
    <row r="39" spans="1:39" ht="46.5" customHeight="1" x14ac:dyDescent="0.2">
      <c r="A39" s="114"/>
      <c r="B39" s="121"/>
      <c r="C39" s="43" t="s">
        <v>240</v>
      </c>
      <c r="D39" s="41" t="s">
        <v>241</v>
      </c>
      <c r="E39" s="25" t="s">
        <v>242</v>
      </c>
      <c r="F39" s="58" t="s">
        <v>76</v>
      </c>
      <c r="G39" s="39" t="s">
        <v>77</v>
      </c>
      <c r="H39" s="39" t="s">
        <v>31</v>
      </c>
      <c r="I39" s="37">
        <v>45293</v>
      </c>
      <c r="J39" s="37">
        <v>45657</v>
      </c>
      <c r="K39" s="49">
        <v>8.33</v>
      </c>
      <c r="L39" s="49">
        <v>8.33</v>
      </c>
      <c r="M39" s="49">
        <v>8.33</v>
      </c>
      <c r="N39" s="49">
        <v>8.33</v>
      </c>
      <c r="O39" s="49">
        <v>8.33</v>
      </c>
      <c r="P39" s="49">
        <v>8.33</v>
      </c>
      <c r="Q39" s="49">
        <v>8.33</v>
      </c>
      <c r="R39" s="49">
        <v>8.33</v>
      </c>
      <c r="S39" s="49">
        <v>8.33</v>
      </c>
      <c r="T39" s="49">
        <v>8.33</v>
      </c>
      <c r="U39" s="49">
        <v>8.33</v>
      </c>
      <c r="V39" s="49">
        <v>8.33</v>
      </c>
      <c r="W39" s="49">
        <v>8.33</v>
      </c>
      <c r="X39" s="49">
        <v>8.33</v>
      </c>
      <c r="Y39" s="49">
        <v>8.33</v>
      </c>
      <c r="Z39" s="49">
        <v>8.33</v>
      </c>
      <c r="AA39" s="49">
        <v>8.33</v>
      </c>
      <c r="AB39" s="49">
        <v>8.33</v>
      </c>
      <c r="AC39" s="49">
        <v>8.33</v>
      </c>
      <c r="AD39" s="49">
        <v>8.33</v>
      </c>
      <c r="AE39" s="19">
        <v>8.33</v>
      </c>
      <c r="AF39" s="19"/>
      <c r="AG39" s="19">
        <v>8.3699999999999992</v>
      </c>
      <c r="AH39" s="19"/>
      <c r="AI39" s="34">
        <f t="shared" si="0"/>
        <v>100</v>
      </c>
      <c r="AJ39" s="35">
        <f t="shared" si="1"/>
        <v>83.3</v>
      </c>
      <c r="AK39" s="35"/>
      <c r="AL39" s="32"/>
    </row>
    <row r="40" spans="1:39" ht="46.5" customHeight="1" x14ac:dyDescent="0.2">
      <c r="A40" s="114"/>
      <c r="B40" s="121"/>
      <c r="C40" s="43" t="s">
        <v>243</v>
      </c>
      <c r="D40" s="41" t="s">
        <v>244</v>
      </c>
      <c r="E40" s="25" t="s">
        <v>245</v>
      </c>
      <c r="F40" s="58" t="s">
        <v>246</v>
      </c>
      <c r="G40" s="28" t="s">
        <v>271</v>
      </c>
      <c r="H40" s="39" t="s">
        <v>247</v>
      </c>
      <c r="I40" s="37">
        <v>45536</v>
      </c>
      <c r="J40" s="37">
        <v>45626</v>
      </c>
      <c r="K40" s="19"/>
      <c r="L40" s="19"/>
      <c r="M40" s="19"/>
      <c r="N40" s="19"/>
      <c r="O40" s="19"/>
      <c r="P40" s="19"/>
      <c r="Q40" s="19"/>
      <c r="R40" s="19"/>
      <c r="S40" s="49"/>
      <c r="T40" s="49"/>
      <c r="U40" s="49"/>
      <c r="V40" s="49"/>
      <c r="W40" s="49"/>
      <c r="X40" s="49"/>
      <c r="Y40" s="49"/>
      <c r="Z40" s="49"/>
      <c r="AA40" s="49">
        <v>20</v>
      </c>
      <c r="AB40" s="49">
        <v>20</v>
      </c>
      <c r="AC40" s="49">
        <v>20</v>
      </c>
      <c r="AD40" s="49">
        <v>20</v>
      </c>
      <c r="AE40" s="19">
        <v>60</v>
      </c>
      <c r="AF40" s="19"/>
      <c r="AG40" s="19"/>
      <c r="AH40" s="19"/>
      <c r="AI40" s="34">
        <f t="shared" si="0"/>
        <v>100</v>
      </c>
      <c r="AJ40" s="35">
        <f t="shared" si="1"/>
        <v>40</v>
      </c>
      <c r="AK40" s="35"/>
      <c r="AL40" s="58"/>
    </row>
    <row r="41" spans="1:39" ht="35.25" customHeight="1" x14ac:dyDescent="0.2">
      <c r="A41" s="114"/>
      <c r="B41" s="115" t="s">
        <v>127</v>
      </c>
      <c r="C41" s="115" t="s">
        <v>128</v>
      </c>
      <c r="D41" s="117" t="s">
        <v>129</v>
      </c>
      <c r="E41" s="29" t="s">
        <v>280</v>
      </c>
      <c r="F41" s="62" t="s">
        <v>255</v>
      </c>
      <c r="G41" s="28" t="s">
        <v>118</v>
      </c>
      <c r="H41" s="28" t="s">
        <v>130</v>
      </c>
      <c r="I41" s="37">
        <v>45627</v>
      </c>
      <c r="J41" s="37">
        <v>45657</v>
      </c>
      <c r="K41" s="73"/>
      <c r="L41" s="73"/>
      <c r="M41" s="74">
        <v>20</v>
      </c>
      <c r="N41" s="74">
        <v>20</v>
      </c>
      <c r="O41" s="74">
        <v>20</v>
      </c>
      <c r="P41" s="74">
        <v>20</v>
      </c>
      <c r="Q41" s="74">
        <v>20</v>
      </c>
      <c r="R41" s="74">
        <v>20</v>
      </c>
      <c r="S41" s="81"/>
      <c r="T41" s="81"/>
      <c r="U41" s="81"/>
      <c r="V41" s="81"/>
      <c r="W41" s="63"/>
      <c r="X41" s="63"/>
      <c r="Y41" s="63"/>
      <c r="Z41" s="63"/>
      <c r="AA41" s="63"/>
      <c r="AB41" s="63"/>
      <c r="AC41" s="63"/>
      <c r="AD41" s="63"/>
      <c r="AE41" s="38"/>
      <c r="AF41" s="38"/>
      <c r="AG41" s="19">
        <v>40</v>
      </c>
      <c r="AH41" s="19"/>
      <c r="AI41" s="34">
        <f t="shared" si="0"/>
        <v>100</v>
      </c>
      <c r="AJ41" s="35">
        <f t="shared" si="1"/>
        <v>60</v>
      </c>
      <c r="AK41" s="35"/>
      <c r="AL41" s="58"/>
    </row>
    <row r="42" spans="1:39" ht="42.75" customHeight="1" x14ac:dyDescent="0.2">
      <c r="A42" s="114"/>
      <c r="B42" s="122"/>
      <c r="C42" s="116"/>
      <c r="D42" s="118"/>
      <c r="E42" s="25" t="s">
        <v>281</v>
      </c>
      <c r="F42" s="76" t="s">
        <v>272</v>
      </c>
      <c r="G42" s="28" t="s">
        <v>118</v>
      </c>
      <c r="H42" s="28" t="s">
        <v>31</v>
      </c>
      <c r="I42" s="33">
        <v>45444</v>
      </c>
      <c r="J42" s="26">
        <v>45473</v>
      </c>
      <c r="K42" s="38"/>
      <c r="L42" s="38"/>
      <c r="M42" s="38"/>
      <c r="N42" s="38"/>
      <c r="O42" s="38"/>
      <c r="P42" s="38"/>
      <c r="Q42" s="38"/>
      <c r="R42" s="38"/>
      <c r="S42" s="63"/>
      <c r="T42" s="63"/>
      <c r="U42" s="49">
        <v>100</v>
      </c>
      <c r="V42" s="49">
        <v>100</v>
      </c>
      <c r="W42" s="63"/>
      <c r="X42" s="63"/>
      <c r="Y42" s="63"/>
      <c r="Z42" s="63"/>
      <c r="AA42" s="63"/>
      <c r="AB42" s="63"/>
      <c r="AC42" s="49"/>
      <c r="AD42" s="49"/>
      <c r="AE42" s="19"/>
      <c r="AF42" s="19"/>
      <c r="AG42" s="19"/>
      <c r="AH42" s="19"/>
      <c r="AI42" s="34">
        <f t="shared" si="0"/>
        <v>100</v>
      </c>
      <c r="AJ42" s="35">
        <f t="shared" si="1"/>
        <v>100</v>
      </c>
      <c r="AK42" s="35"/>
      <c r="AL42" s="58"/>
    </row>
    <row r="43" spans="1:39" ht="66" customHeight="1" x14ac:dyDescent="0.2">
      <c r="A43" s="114"/>
      <c r="B43" s="122"/>
      <c r="C43" s="48" t="s">
        <v>131</v>
      </c>
      <c r="D43" s="54" t="s">
        <v>132</v>
      </c>
      <c r="E43" s="77" t="s">
        <v>282</v>
      </c>
      <c r="F43" s="78" t="s">
        <v>250</v>
      </c>
      <c r="G43" s="28" t="s">
        <v>284</v>
      </c>
      <c r="H43" s="77" t="s">
        <v>134</v>
      </c>
      <c r="I43" s="79">
        <v>44986</v>
      </c>
      <c r="J43" s="79">
        <v>45657</v>
      </c>
      <c r="K43" s="80"/>
      <c r="L43" s="80"/>
      <c r="M43" s="80"/>
      <c r="N43" s="80"/>
      <c r="O43" s="81">
        <v>20</v>
      </c>
      <c r="P43" s="81">
        <v>20</v>
      </c>
      <c r="Q43" s="19"/>
      <c r="R43" s="82"/>
      <c r="S43" s="81"/>
      <c r="T43" s="81"/>
      <c r="U43" s="49">
        <v>26.67</v>
      </c>
      <c r="V43" s="49">
        <v>26.67</v>
      </c>
      <c r="W43" s="81"/>
      <c r="X43" s="81"/>
      <c r="Y43" s="87"/>
      <c r="Z43" s="87"/>
      <c r="AA43" s="49">
        <v>26.67</v>
      </c>
      <c r="AB43" s="49">
        <v>28.33</v>
      </c>
      <c r="AC43" s="87"/>
      <c r="AD43" s="87"/>
      <c r="AE43" s="75"/>
      <c r="AF43" s="75"/>
      <c r="AG43" s="19">
        <v>26.66</v>
      </c>
      <c r="AH43" s="19"/>
      <c r="AI43" s="34">
        <f>O43+U43+AA43+AG43</f>
        <v>100</v>
      </c>
      <c r="AJ43" s="35">
        <f t="shared" si="1"/>
        <v>75</v>
      </c>
      <c r="AK43" s="35"/>
      <c r="AL43" s="58"/>
    </row>
    <row r="44" spans="1:39" ht="120" customHeight="1" x14ac:dyDescent="0.2">
      <c r="A44" s="114"/>
      <c r="B44" s="122"/>
      <c r="C44" s="43" t="s">
        <v>135</v>
      </c>
      <c r="D44" s="41" t="s">
        <v>136</v>
      </c>
      <c r="E44" s="29" t="s">
        <v>278</v>
      </c>
      <c r="F44" s="78" t="s">
        <v>273</v>
      </c>
      <c r="G44" s="28" t="s">
        <v>274</v>
      </c>
      <c r="H44" s="69" t="s">
        <v>133</v>
      </c>
      <c r="I44" s="79">
        <v>45352</v>
      </c>
      <c r="J44" s="79">
        <v>45657</v>
      </c>
      <c r="K44" s="80"/>
      <c r="L44" s="80"/>
      <c r="M44" s="80"/>
      <c r="N44" s="80"/>
      <c r="O44" s="49">
        <v>20</v>
      </c>
      <c r="P44" s="49">
        <v>20</v>
      </c>
      <c r="Q44" s="75"/>
      <c r="R44" s="75"/>
      <c r="S44" s="87"/>
      <c r="T44" s="87"/>
      <c r="U44" s="49">
        <v>30</v>
      </c>
      <c r="V44" s="49">
        <v>30</v>
      </c>
      <c r="W44" s="87"/>
      <c r="X44" s="87"/>
      <c r="Y44" s="81"/>
      <c r="Z44" s="81"/>
      <c r="AA44" s="49">
        <v>25</v>
      </c>
      <c r="AB44" s="49">
        <v>25</v>
      </c>
      <c r="AC44" s="81"/>
      <c r="AD44" s="81"/>
      <c r="AE44" s="82"/>
      <c r="AF44" s="82"/>
      <c r="AG44" s="19">
        <v>25</v>
      </c>
      <c r="AH44" s="19"/>
      <c r="AI44" s="34">
        <f t="shared" si="0"/>
        <v>100</v>
      </c>
      <c r="AJ44" s="35">
        <f t="shared" si="1"/>
        <v>75</v>
      </c>
      <c r="AK44" s="35"/>
      <c r="AL44" s="58"/>
    </row>
    <row r="45" spans="1:39" x14ac:dyDescent="0.2">
      <c r="A45" s="9" t="s">
        <v>137</v>
      </c>
      <c r="B45" s="9"/>
      <c r="C45" s="9"/>
      <c r="D45" s="9"/>
      <c r="E45" s="9"/>
      <c r="F45" s="14"/>
      <c r="G45" s="9"/>
      <c r="H45" s="13"/>
      <c r="I45" s="13"/>
      <c r="J45" s="13"/>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9"/>
      <c r="AJ45" s="83"/>
      <c r="AK45" s="84"/>
      <c r="AL45" s="84"/>
    </row>
    <row r="46" spans="1:39" ht="25.5" x14ac:dyDescent="0.2">
      <c r="A46" s="126" t="s">
        <v>189</v>
      </c>
      <c r="B46" s="121" t="s">
        <v>190</v>
      </c>
      <c r="C46" s="121" t="s">
        <v>191</v>
      </c>
      <c r="D46" s="104" t="s">
        <v>192</v>
      </c>
      <c r="E46" s="25" t="s">
        <v>193</v>
      </c>
      <c r="F46" s="61" t="s">
        <v>194</v>
      </c>
      <c r="G46" s="69" t="s">
        <v>195</v>
      </c>
      <c r="H46" s="69" t="s">
        <v>196</v>
      </c>
      <c r="I46" s="26">
        <v>45413</v>
      </c>
      <c r="J46" s="26">
        <v>45565</v>
      </c>
      <c r="K46" s="19"/>
      <c r="L46" s="19"/>
      <c r="M46" s="19"/>
      <c r="N46" s="19"/>
      <c r="O46" s="19"/>
      <c r="P46" s="19"/>
      <c r="Q46" s="19"/>
      <c r="R46" s="19"/>
      <c r="S46" s="49">
        <v>50</v>
      </c>
      <c r="T46" s="49">
        <v>50</v>
      </c>
      <c r="U46" s="49"/>
      <c r="V46" s="49"/>
      <c r="W46" s="49"/>
      <c r="X46" s="49"/>
      <c r="Y46" s="49"/>
      <c r="Z46" s="49"/>
      <c r="AA46" s="49">
        <v>50</v>
      </c>
      <c r="AB46" s="49">
        <v>50</v>
      </c>
      <c r="AC46" s="49"/>
      <c r="AD46" s="49"/>
      <c r="AE46" s="19"/>
      <c r="AF46" s="19"/>
      <c r="AG46" s="19"/>
      <c r="AH46" s="19"/>
      <c r="AI46" s="34">
        <f t="shared" ref="AI46:AI55" si="2">K46+M46+O46+Q46+S46+U46+W46+Y46+AA46+AC46+AE46+AG46</f>
        <v>100</v>
      </c>
      <c r="AJ46" s="35">
        <f t="shared" si="1"/>
        <v>100</v>
      </c>
      <c r="AK46" s="35"/>
      <c r="AL46" s="32"/>
    </row>
    <row r="47" spans="1:39" ht="66" customHeight="1" x14ac:dyDescent="0.2">
      <c r="A47" s="126"/>
      <c r="B47" s="121"/>
      <c r="C47" s="121"/>
      <c r="D47" s="104"/>
      <c r="E47" s="25" t="s">
        <v>197</v>
      </c>
      <c r="F47" s="61" t="s">
        <v>198</v>
      </c>
      <c r="G47" s="69" t="s">
        <v>199</v>
      </c>
      <c r="H47" s="69" t="s">
        <v>166</v>
      </c>
      <c r="I47" s="26">
        <v>45352</v>
      </c>
      <c r="J47" s="26">
        <v>45657</v>
      </c>
      <c r="K47" s="19"/>
      <c r="L47" s="19"/>
      <c r="M47" s="19"/>
      <c r="N47" s="19"/>
      <c r="O47" s="49">
        <v>50</v>
      </c>
      <c r="P47" s="49">
        <v>50</v>
      </c>
      <c r="Q47" s="19"/>
      <c r="R47" s="19"/>
      <c r="S47" s="49"/>
      <c r="T47" s="49"/>
      <c r="U47" s="49"/>
      <c r="V47" s="49"/>
      <c r="W47" s="49"/>
      <c r="X47" s="49"/>
      <c r="Y47" s="49"/>
      <c r="Z47" s="49"/>
      <c r="AA47" s="49"/>
      <c r="AB47" s="49"/>
      <c r="AC47" s="49"/>
      <c r="AD47" s="49"/>
      <c r="AE47" s="19">
        <v>50</v>
      </c>
      <c r="AF47" s="19"/>
      <c r="AG47" s="19"/>
      <c r="AH47" s="19"/>
      <c r="AI47" s="34">
        <f t="shared" si="2"/>
        <v>100</v>
      </c>
      <c r="AJ47" s="35">
        <f t="shared" si="1"/>
        <v>50</v>
      </c>
      <c r="AK47" s="35"/>
      <c r="AL47" s="32"/>
    </row>
    <row r="48" spans="1:39" ht="38.25" x14ac:dyDescent="0.2">
      <c r="A48" s="126"/>
      <c r="B48" s="121"/>
      <c r="C48" s="121"/>
      <c r="D48" s="104"/>
      <c r="E48" s="25" t="s">
        <v>200</v>
      </c>
      <c r="F48" s="61" t="s">
        <v>201</v>
      </c>
      <c r="G48" s="69" t="s">
        <v>202</v>
      </c>
      <c r="H48" s="69" t="s">
        <v>166</v>
      </c>
      <c r="I48" s="26">
        <v>45597</v>
      </c>
      <c r="J48" s="26">
        <v>45626</v>
      </c>
      <c r="K48" s="19"/>
      <c r="L48" s="19"/>
      <c r="M48" s="19"/>
      <c r="N48" s="19"/>
      <c r="O48" s="19"/>
      <c r="P48" s="19"/>
      <c r="Q48" s="19"/>
      <c r="R48" s="19"/>
      <c r="S48" s="49"/>
      <c r="T48" s="49"/>
      <c r="U48" s="49"/>
      <c r="V48" s="49"/>
      <c r="W48" s="49"/>
      <c r="X48" s="49"/>
      <c r="Y48" s="49"/>
      <c r="Z48" s="49"/>
      <c r="AA48" s="49"/>
      <c r="AB48" s="49"/>
      <c r="AC48" s="49"/>
      <c r="AD48" s="49"/>
      <c r="AE48" s="19">
        <v>100</v>
      </c>
      <c r="AF48" s="19"/>
      <c r="AG48" s="19"/>
      <c r="AH48" s="19"/>
      <c r="AI48" s="34">
        <f t="shared" si="2"/>
        <v>100</v>
      </c>
      <c r="AJ48" s="35">
        <f t="shared" si="1"/>
        <v>0</v>
      </c>
      <c r="AK48" s="35"/>
      <c r="AL48" s="32"/>
    </row>
    <row r="49" spans="1:38" ht="25.5" x14ac:dyDescent="0.2">
      <c r="A49" s="126"/>
      <c r="B49" s="121"/>
      <c r="C49" s="43" t="s">
        <v>203</v>
      </c>
      <c r="D49" s="41" t="s">
        <v>204</v>
      </c>
      <c r="E49" s="25" t="s">
        <v>205</v>
      </c>
      <c r="F49" s="61" t="s">
        <v>206</v>
      </c>
      <c r="G49" s="69" t="s">
        <v>207</v>
      </c>
      <c r="H49" s="69" t="s">
        <v>166</v>
      </c>
      <c r="I49" s="26">
        <v>45383</v>
      </c>
      <c r="J49" s="26">
        <v>45596</v>
      </c>
      <c r="K49" s="19"/>
      <c r="L49" s="19"/>
      <c r="M49" s="19"/>
      <c r="N49" s="19"/>
      <c r="O49" s="19"/>
      <c r="P49" s="19"/>
      <c r="Q49" s="49">
        <v>50</v>
      </c>
      <c r="R49" s="49">
        <v>50</v>
      </c>
      <c r="S49" s="49"/>
      <c r="T49" s="49"/>
      <c r="U49" s="49"/>
      <c r="V49" s="49"/>
      <c r="W49" s="49"/>
      <c r="X49" s="49"/>
      <c r="Y49" s="49"/>
      <c r="Z49" s="49"/>
      <c r="AA49" s="49"/>
      <c r="AB49" s="49"/>
      <c r="AC49" s="49">
        <v>50</v>
      </c>
      <c r="AD49" s="49">
        <v>50</v>
      </c>
      <c r="AE49" s="19"/>
      <c r="AF49" s="19"/>
      <c r="AG49" s="19"/>
      <c r="AH49" s="19"/>
      <c r="AI49" s="34">
        <f t="shared" si="2"/>
        <v>100</v>
      </c>
      <c r="AJ49" s="35">
        <f t="shared" si="1"/>
        <v>100</v>
      </c>
      <c r="AK49" s="35"/>
      <c r="AL49" s="32"/>
    </row>
    <row r="50" spans="1:38" ht="63.75" customHeight="1" x14ac:dyDescent="0.2">
      <c r="A50" s="126"/>
      <c r="B50" s="121"/>
      <c r="C50" s="43" t="s">
        <v>208</v>
      </c>
      <c r="D50" s="41" t="s">
        <v>209</v>
      </c>
      <c r="E50" s="25" t="s">
        <v>210</v>
      </c>
      <c r="F50" s="61" t="s">
        <v>251</v>
      </c>
      <c r="G50" s="69" t="s">
        <v>275</v>
      </c>
      <c r="H50" s="69" t="s">
        <v>166</v>
      </c>
      <c r="I50" s="26">
        <v>45323</v>
      </c>
      <c r="J50" s="26">
        <v>45657</v>
      </c>
      <c r="K50" s="38"/>
      <c r="L50" s="38"/>
      <c r="M50" s="49">
        <v>9.09</v>
      </c>
      <c r="N50" s="49">
        <v>9.09</v>
      </c>
      <c r="O50" s="49">
        <v>9.09</v>
      </c>
      <c r="P50" s="49">
        <v>9.09</v>
      </c>
      <c r="Q50" s="49">
        <v>9.09</v>
      </c>
      <c r="R50" s="49">
        <v>9.09</v>
      </c>
      <c r="S50" s="49">
        <v>9.09</v>
      </c>
      <c r="T50" s="49">
        <v>9.09</v>
      </c>
      <c r="U50" s="49">
        <v>9.09</v>
      </c>
      <c r="V50" s="49">
        <v>9.09</v>
      </c>
      <c r="W50" s="49">
        <v>9.09</v>
      </c>
      <c r="X50" s="49">
        <v>9.09</v>
      </c>
      <c r="Y50" s="49">
        <v>9.09</v>
      </c>
      <c r="Z50" s="49">
        <v>9.09</v>
      </c>
      <c r="AA50" s="49">
        <v>9.09</v>
      </c>
      <c r="AB50" s="49">
        <v>9.09</v>
      </c>
      <c r="AC50" s="49">
        <v>9.09</v>
      </c>
      <c r="AD50" s="49">
        <v>9.09</v>
      </c>
      <c r="AE50" s="19">
        <v>9.09</v>
      </c>
      <c r="AF50" s="19"/>
      <c r="AG50" s="19">
        <v>9.1</v>
      </c>
      <c r="AH50" s="19"/>
      <c r="AI50" s="34">
        <f t="shared" si="2"/>
        <v>100.00000000000001</v>
      </c>
      <c r="AJ50" s="35">
        <f t="shared" si="1"/>
        <v>81.810000000000016</v>
      </c>
      <c r="AK50" s="35"/>
      <c r="AL50" s="58"/>
    </row>
    <row r="51" spans="1:38" ht="25.5" x14ac:dyDescent="0.2">
      <c r="A51" s="126"/>
      <c r="B51" s="121"/>
      <c r="C51" s="121" t="s">
        <v>211</v>
      </c>
      <c r="D51" s="104" t="s">
        <v>212</v>
      </c>
      <c r="E51" s="25" t="s">
        <v>213</v>
      </c>
      <c r="F51" s="61" t="s">
        <v>214</v>
      </c>
      <c r="G51" s="69" t="s">
        <v>215</v>
      </c>
      <c r="H51" s="69" t="s">
        <v>166</v>
      </c>
      <c r="I51" s="26">
        <v>45383</v>
      </c>
      <c r="J51" s="26">
        <v>45596</v>
      </c>
      <c r="K51" s="19"/>
      <c r="L51" s="19"/>
      <c r="M51" s="19"/>
      <c r="N51" s="19"/>
      <c r="O51" s="19"/>
      <c r="P51" s="19"/>
      <c r="Q51" s="49">
        <v>33</v>
      </c>
      <c r="R51" s="49">
        <v>33</v>
      </c>
      <c r="S51" s="49"/>
      <c r="T51" s="49"/>
      <c r="U51" s="49"/>
      <c r="V51" s="49"/>
      <c r="W51" s="49">
        <v>33</v>
      </c>
      <c r="X51" s="49">
        <v>33</v>
      </c>
      <c r="Y51" s="49"/>
      <c r="Z51" s="49"/>
      <c r="AA51" s="49"/>
      <c r="AB51" s="49"/>
      <c r="AC51" s="49">
        <v>34</v>
      </c>
      <c r="AD51" s="49">
        <v>34</v>
      </c>
      <c r="AE51" s="19"/>
      <c r="AF51" s="19"/>
      <c r="AG51" s="19"/>
      <c r="AH51" s="19"/>
      <c r="AI51" s="34">
        <f t="shared" si="2"/>
        <v>100</v>
      </c>
      <c r="AJ51" s="35">
        <f t="shared" si="1"/>
        <v>100</v>
      </c>
      <c r="AK51" s="35"/>
      <c r="AL51" s="32"/>
    </row>
    <row r="52" spans="1:38" ht="45.75" customHeight="1" x14ac:dyDescent="0.2">
      <c r="A52" s="126"/>
      <c r="B52" s="121"/>
      <c r="C52" s="121"/>
      <c r="D52" s="104"/>
      <c r="E52" s="25" t="s">
        <v>216</v>
      </c>
      <c r="F52" s="61" t="s">
        <v>217</v>
      </c>
      <c r="G52" s="69" t="s">
        <v>195</v>
      </c>
      <c r="H52" s="69" t="s">
        <v>166</v>
      </c>
      <c r="I52" s="26">
        <v>45444</v>
      </c>
      <c r="J52" s="26">
        <v>45504</v>
      </c>
      <c r="K52" s="19"/>
      <c r="L52" s="19"/>
      <c r="M52" s="19"/>
      <c r="N52" s="19"/>
      <c r="O52" s="19"/>
      <c r="P52" s="19"/>
      <c r="Q52" s="19"/>
      <c r="R52" s="19"/>
      <c r="S52" s="49"/>
      <c r="T52" s="49"/>
      <c r="U52" s="49">
        <v>50</v>
      </c>
      <c r="V52" s="49">
        <v>50</v>
      </c>
      <c r="W52" s="49">
        <v>50</v>
      </c>
      <c r="X52" s="49">
        <v>50</v>
      </c>
      <c r="Y52" s="49"/>
      <c r="Z52" s="49"/>
      <c r="AA52" s="49"/>
      <c r="AB52" s="49"/>
      <c r="AC52" s="49"/>
      <c r="AD52" s="49"/>
      <c r="AE52" s="19"/>
      <c r="AF52" s="19"/>
      <c r="AG52" s="19"/>
      <c r="AH52" s="19"/>
      <c r="AI52" s="34">
        <f t="shared" si="2"/>
        <v>100</v>
      </c>
      <c r="AJ52" s="35">
        <f t="shared" si="1"/>
        <v>100</v>
      </c>
      <c r="AK52" s="35"/>
      <c r="AL52" s="32"/>
    </row>
    <row r="53" spans="1:38" ht="105" customHeight="1" x14ac:dyDescent="0.2">
      <c r="A53" s="126"/>
      <c r="B53" s="121"/>
      <c r="C53" s="121"/>
      <c r="D53" s="104"/>
      <c r="E53" s="25" t="s">
        <v>218</v>
      </c>
      <c r="F53" s="61" t="s">
        <v>219</v>
      </c>
      <c r="G53" s="69" t="s">
        <v>220</v>
      </c>
      <c r="H53" s="69" t="s">
        <v>166</v>
      </c>
      <c r="I53" s="26">
        <v>45474</v>
      </c>
      <c r="J53" s="26">
        <v>45626</v>
      </c>
      <c r="K53" s="19"/>
      <c r="L53" s="19"/>
      <c r="M53" s="19"/>
      <c r="N53" s="19"/>
      <c r="O53" s="19"/>
      <c r="P53" s="19"/>
      <c r="Q53" s="19"/>
      <c r="R53" s="19"/>
      <c r="S53" s="49"/>
      <c r="T53" s="49"/>
      <c r="U53" s="49"/>
      <c r="V53" s="49"/>
      <c r="W53" s="49">
        <v>50</v>
      </c>
      <c r="X53" s="49">
        <v>50</v>
      </c>
      <c r="Y53" s="49"/>
      <c r="Z53" s="49"/>
      <c r="AA53" s="49"/>
      <c r="AB53" s="49"/>
      <c r="AC53" s="49"/>
      <c r="AD53" s="49"/>
      <c r="AE53" s="19">
        <v>50</v>
      </c>
      <c r="AF53" s="19"/>
      <c r="AG53" s="19"/>
      <c r="AH53" s="19"/>
      <c r="AI53" s="34">
        <f t="shared" si="2"/>
        <v>100</v>
      </c>
      <c r="AJ53" s="35">
        <f t="shared" si="1"/>
        <v>50</v>
      </c>
      <c r="AK53" s="35"/>
      <c r="AL53" s="58"/>
    </row>
    <row r="54" spans="1:38" ht="63.75" x14ac:dyDescent="0.2">
      <c r="A54" s="126"/>
      <c r="B54" s="121"/>
      <c r="C54" s="115" t="s">
        <v>221</v>
      </c>
      <c r="D54" s="117" t="s">
        <v>260</v>
      </c>
      <c r="E54" s="25" t="s">
        <v>222</v>
      </c>
      <c r="F54" s="27" t="s">
        <v>266</v>
      </c>
      <c r="G54" s="28" t="s">
        <v>257</v>
      </c>
      <c r="H54" s="28" t="s">
        <v>224</v>
      </c>
      <c r="I54" s="26">
        <v>45566</v>
      </c>
      <c r="J54" s="26">
        <v>45596</v>
      </c>
      <c r="K54" s="19"/>
      <c r="L54" s="19"/>
      <c r="M54" s="19"/>
      <c r="N54" s="19"/>
      <c r="O54" s="19"/>
      <c r="P54" s="19"/>
      <c r="Q54" s="19"/>
      <c r="R54" s="19"/>
      <c r="S54" s="49"/>
      <c r="T54" s="49"/>
      <c r="U54" s="49"/>
      <c r="V54" s="49"/>
      <c r="W54" s="88"/>
      <c r="X54" s="88"/>
      <c r="Y54" s="49"/>
      <c r="Z54" s="49"/>
      <c r="AA54" s="49"/>
      <c r="AB54" s="49"/>
      <c r="AC54" s="49">
        <v>100</v>
      </c>
      <c r="AD54" s="49">
        <v>100</v>
      </c>
      <c r="AE54" s="19"/>
      <c r="AF54" s="19"/>
      <c r="AG54" s="19"/>
      <c r="AH54" s="19"/>
      <c r="AI54" s="34">
        <f t="shared" si="2"/>
        <v>100</v>
      </c>
      <c r="AJ54" s="35">
        <f t="shared" si="1"/>
        <v>100</v>
      </c>
      <c r="AK54" s="35"/>
      <c r="AL54" s="62"/>
    </row>
    <row r="55" spans="1:38" ht="36.75" customHeight="1" x14ac:dyDescent="0.2">
      <c r="A55" s="126"/>
      <c r="B55" s="121"/>
      <c r="C55" s="116"/>
      <c r="D55" s="118"/>
      <c r="E55" s="25" t="s">
        <v>223</v>
      </c>
      <c r="F55" s="27" t="s">
        <v>225</v>
      </c>
      <c r="G55" s="28" t="s">
        <v>226</v>
      </c>
      <c r="H55" s="28" t="s">
        <v>175</v>
      </c>
      <c r="I55" s="26">
        <v>45323</v>
      </c>
      <c r="J55" s="26">
        <v>45657</v>
      </c>
      <c r="K55" s="19"/>
      <c r="L55" s="19"/>
      <c r="M55" s="49">
        <v>9.09</v>
      </c>
      <c r="N55" s="49">
        <v>9.09</v>
      </c>
      <c r="O55" s="49">
        <v>9.09</v>
      </c>
      <c r="P55" s="49">
        <v>9.09</v>
      </c>
      <c r="Q55" s="49">
        <v>9.09</v>
      </c>
      <c r="R55" s="49">
        <v>9.09</v>
      </c>
      <c r="S55" s="49">
        <v>9.09</v>
      </c>
      <c r="T55" s="49">
        <v>9.09</v>
      </c>
      <c r="U55" s="49">
        <v>9.09</v>
      </c>
      <c r="V55" s="49">
        <v>9.09</v>
      </c>
      <c r="W55" s="49">
        <v>9.09</v>
      </c>
      <c r="X55" s="49">
        <v>9.09</v>
      </c>
      <c r="Y55" s="49">
        <v>9.09</v>
      </c>
      <c r="Z55" s="49">
        <v>9.09</v>
      </c>
      <c r="AA55" s="49">
        <v>9.09</v>
      </c>
      <c r="AB55" s="49">
        <v>9.09</v>
      </c>
      <c r="AC55" s="49">
        <v>9.09</v>
      </c>
      <c r="AD55" s="49">
        <v>9.09</v>
      </c>
      <c r="AE55" s="19">
        <v>9.09</v>
      </c>
      <c r="AF55" s="19"/>
      <c r="AG55" s="19">
        <v>9.1</v>
      </c>
      <c r="AH55" s="19"/>
      <c r="AI55" s="34">
        <f t="shared" si="2"/>
        <v>100.00000000000001</v>
      </c>
      <c r="AJ55" s="35">
        <f t="shared" si="1"/>
        <v>81.810000000000016</v>
      </c>
      <c r="AK55" s="35"/>
      <c r="AL55" s="36"/>
    </row>
    <row r="56" spans="1:38" x14ac:dyDescent="0.2">
      <c r="A56" s="9" t="s">
        <v>25</v>
      </c>
      <c r="B56" s="9"/>
      <c r="C56" s="9"/>
      <c r="D56" s="9"/>
      <c r="E56" s="9"/>
      <c r="F56" s="14"/>
      <c r="G56" s="9"/>
      <c r="H56" s="13"/>
      <c r="I56" s="13"/>
      <c r="J56" s="13"/>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9"/>
      <c r="AJ56" s="83"/>
      <c r="AK56" s="84"/>
      <c r="AL56" s="84"/>
    </row>
    <row r="57" spans="1:38" ht="41.25" customHeight="1" x14ac:dyDescent="0.2">
      <c r="A57" s="123" t="s">
        <v>37</v>
      </c>
      <c r="B57" s="115" t="s">
        <v>187</v>
      </c>
      <c r="C57" s="16" t="s">
        <v>32</v>
      </c>
      <c r="D57" s="17" t="s">
        <v>42</v>
      </c>
      <c r="E57" s="25" t="s">
        <v>44</v>
      </c>
      <c r="F57" s="27" t="s">
        <v>43</v>
      </c>
      <c r="G57" s="28" t="s">
        <v>40</v>
      </c>
      <c r="H57" s="28" t="s">
        <v>31</v>
      </c>
      <c r="I57" s="26">
        <v>45444</v>
      </c>
      <c r="J57" s="26">
        <v>45473</v>
      </c>
      <c r="K57" s="19"/>
      <c r="L57" s="19"/>
      <c r="M57" s="19"/>
      <c r="N57" s="19"/>
      <c r="O57" s="19"/>
      <c r="P57" s="19"/>
      <c r="Q57" s="19"/>
      <c r="R57" s="19"/>
      <c r="S57" s="49"/>
      <c r="T57" s="49"/>
      <c r="U57" s="49">
        <v>100</v>
      </c>
      <c r="V57" s="49">
        <v>100</v>
      </c>
      <c r="W57" s="49"/>
      <c r="X57" s="49"/>
      <c r="Y57" s="49"/>
      <c r="Z57" s="49"/>
      <c r="AA57" s="49"/>
      <c r="AB57" s="49"/>
      <c r="AC57" s="49"/>
      <c r="AD57" s="49"/>
      <c r="AE57" s="19"/>
      <c r="AF57" s="19"/>
      <c r="AG57" s="19"/>
      <c r="AH57" s="19"/>
      <c r="AI57" s="34">
        <f t="shared" ref="AI57:AI64" si="3">K57+M57+O57+Q57+S57+U57+W57+Y57+AA57+AC57+AE57+AG57</f>
        <v>100</v>
      </c>
      <c r="AJ57" s="35">
        <f t="shared" ref="AJ57:AJ64" si="4">+L57+N57+P57+R57+T57+V57+X57+Z57+AB57+AD57+AF57+AH57</f>
        <v>100</v>
      </c>
      <c r="AK57" s="35"/>
      <c r="AL57" s="32"/>
    </row>
    <row r="58" spans="1:38" ht="25.5" x14ac:dyDescent="0.2">
      <c r="A58" s="124"/>
      <c r="B58" s="122"/>
      <c r="C58" s="45" t="s">
        <v>33</v>
      </c>
      <c r="D58" s="55" t="s">
        <v>57</v>
      </c>
      <c r="E58" s="25" t="s">
        <v>46</v>
      </c>
      <c r="F58" s="27" t="s">
        <v>45</v>
      </c>
      <c r="G58" s="28" t="s">
        <v>41</v>
      </c>
      <c r="H58" s="28" t="s">
        <v>31</v>
      </c>
      <c r="I58" s="26">
        <v>45627</v>
      </c>
      <c r="J58" s="26">
        <v>45657</v>
      </c>
      <c r="K58" s="19"/>
      <c r="L58" s="19"/>
      <c r="M58" s="19"/>
      <c r="N58" s="19"/>
      <c r="O58" s="19"/>
      <c r="P58" s="19"/>
      <c r="Q58" s="19"/>
      <c r="R58" s="19"/>
      <c r="S58" s="49"/>
      <c r="T58" s="49"/>
      <c r="U58" s="49"/>
      <c r="V58" s="49"/>
      <c r="W58" s="49"/>
      <c r="X58" s="49"/>
      <c r="Y58" s="49"/>
      <c r="Z58" s="49"/>
      <c r="AA58" s="49"/>
      <c r="AB58" s="49"/>
      <c r="AC58" s="49"/>
      <c r="AD58" s="49"/>
      <c r="AE58" s="19"/>
      <c r="AF58" s="19"/>
      <c r="AG58" s="19">
        <v>100</v>
      </c>
      <c r="AH58" s="19"/>
      <c r="AI58" s="34">
        <f t="shared" si="3"/>
        <v>100</v>
      </c>
      <c r="AJ58" s="35">
        <f t="shared" si="4"/>
        <v>0</v>
      </c>
      <c r="AK58" s="35"/>
      <c r="AL58" s="32"/>
    </row>
    <row r="59" spans="1:38" ht="25.5" x14ac:dyDescent="0.2">
      <c r="A59" s="124"/>
      <c r="B59" s="122"/>
      <c r="C59" s="16" t="s">
        <v>34</v>
      </c>
      <c r="D59" s="17" t="s">
        <v>4</v>
      </c>
      <c r="E59" s="25" t="s">
        <v>49</v>
      </c>
      <c r="F59" s="27" t="s">
        <v>47</v>
      </c>
      <c r="G59" s="28" t="s">
        <v>48</v>
      </c>
      <c r="H59" s="28" t="s">
        <v>31</v>
      </c>
      <c r="I59" s="26">
        <v>45293</v>
      </c>
      <c r="J59" s="26">
        <v>45322</v>
      </c>
      <c r="K59" s="49">
        <v>100</v>
      </c>
      <c r="L59" s="49">
        <v>100</v>
      </c>
      <c r="M59" s="63"/>
      <c r="N59" s="63"/>
      <c r="O59" s="63"/>
      <c r="P59" s="63"/>
      <c r="Q59" s="63"/>
      <c r="R59" s="63"/>
      <c r="S59" s="63"/>
      <c r="T59" s="63"/>
      <c r="U59" s="63"/>
      <c r="V59" s="63"/>
      <c r="W59" s="63"/>
      <c r="X59" s="63"/>
      <c r="Y59" s="63"/>
      <c r="Z59" s="63"/>
      <c r="AA59" s="63"/>
      <c r="AB59" s="63"/>
      <c r="AC59" s="63"/>
      <c r="AD59" s="63"/>
      <c r="AE59" s="38"/>
      <c r="AF59" s="38"/>
      <c r="AG59" s="38"/>
      <c r="AH59" s="38"/>
      <c r="AI59" s="34">
        <f t="shared" si="3"/>
        <v>100</v>
      </c>
      <c r="AJ59" s="35">
        <f t="shared" si="4"/>
        <v>100</v>
      </c>
      <c r="AK59" s="35"/>
      <c r="AL59" s="32"/>
    </row>
    <row r="60" spans="1:38" ht="25.5" x14ac:dyDescent="0.2">
      <c r="A60" s="124"/>
      <c r="B60" s="122"/>
      <c r="C60" s="16" t="s">
        <v>35</v>
      </c>
      <c r="D60" s="17" t="s">
        <v>5</v>
      </c>
      <c r="E60" s="25" t="s">
        <v>52</v>
      </c>
      <c r="F60" s="27" t="s">
        <v>50</v>
      </c>
      <c r="G60" s="28" t="s">
        <v>51</v>
      </c>
      <c r="H60" s="28" t="s">
        <v>31</v>
      </c>
      <c r="I60" s="26">
        <v>45293</v>
      </c>
      <c r="J60" s="26">
        <v>45596</v>
      </c>
      <c r="K60" s="49">
        <v>25</v>
      </c>
      <c r="L60" s="49">
        <v>25</v>
      </c>
      <c r="M60" s="49"/>
      <c r="N60" s="49"/>
      <c r="O60" s="49"/>
      <c r="P60" s="49"/>
      <c r="Q60" s="49">
        <v>25</v>
      </c>
      <c r="R60" s="49">
        <v>25</v>
      </c>
      <c r="S60" s="49"/>
      <c r="T60" s="49"/>
      <c r="U60" s="49"/>
      <c r="V60" s="49"/>
      <c r="W60" s="49">
        <v>25</v>
      </c>
      <c r="X60" s="49">
        <v>25</v>
      </c>
      <c r="Y60" s="49"/>
      <c r="Z60" s="49"/>
      <c r="AA60" s="49"/>
      <c r="AB60" s="49"/>
      <c r="AC60" s="49">
        <v>25</v>
      </c>
      <c r="AD60" s="49">
        <v>25</v>
      </c>
      <c r="AE60" s="19"/>
      <c r="AF60" s="19"/>
      <c r="AG60" s="19"/>
      <c r="AH60" s="19"/>
      <c r="AI60" s="34">
        <f t="shared" si="3"/>
        <v>100</v>
      </c>
      <c r="AJ60" s="35">
        <f t="shared" si="4"/>
        <v>100</v>
      </c>
      <c r="AK60" s="35"/>
      <c r="AL60" s="32"/>
    </row>
    <row r="61" spans="1:38" ht="25.5" x14ac:dyDescent="0.2">
      <c r="A61" s="124"/>
      <c r="B61" s="116"/>
      <c r="C61" s="16" t="s">
        <v>36</v>
      </c>
      <c r="D61" s="17" t="s">
        <v>6</v>
      </c>
      <c r="E61" s="25" t="s">
        <v>54</v>
      </c>
      <c r="F61" s="27" t="s">
        <v>55</v>
      </c>
      <c r="G61" s="28" t="s">
        <v>56</v>
      </c>
      <c r="H61" s="28" t="s">
        <v>53</v>
      </c>
      <c r="I61" s="26">
        <v>45293</v>
      </c>
      <c r="J61" s="26">
        <v>45549</v>
      </c>
      <c r="K61" s="49">
        <v>33.33</v>
      </c>
      <c r="L61" s="49">
        <v>33.33</v>
      </c>
      <c r="M61" s="49"/>
      <c r="N61" s="49"/>
      <c r="O61" s="49"/>
      <c r="P61" s="49"/>
      <c r="Q61" s="49"/>
      <c r="R61" s="49"/>
      <c r="S61" s="49">
        <v>33.33</v>
      </c>
      <c r="T61" s="49">
        <v>33.33</v>
      </c>
      <c r="U61" s="49"/>
      <c r="V61" s="49"/>
      <c r="W61" s="49"/>
      <c r="X61" s="49"/>
      <c r="Y61" s="49"/>
      <c r="Z61" s="49"/>
      <c r="AA61" s="49">
        <v>33.340000000000003</v>
      </c>
      <c r="AB61" s="49">
        <v>33.340000000000003</v>
      </c>
      <c r="AC61" s="49"/>
      <c r="AD61" s="49"/>
      <c r="AE61" s="19"/>
      <c r="AF61" s="19"/>
      <c r="AG61" s="19"/>
      <c r="AH61" s="19"/>
      <c r="AI61" s="34">
        <f t="shared" si="3"/>
        <v>100</v>
      </c>
      <c r="AJ61" s="35">
        <f t="shared" si="4"/>
        <v>100</v>
      </c>
      <c r="AK61" s="35"/>
      <c r="AL61" s="32"/>
    </row>
    <row r="62" spans="1:38" ht="38.25" x14ac:dyDescent="0.2">
      <c r="A62" s="124"/>
      <c r="B62" s="115" t="s">
        <v>188</v>
      </c>
      <c r="C62" s="44" t="s">
        <v>58</v>
      </c>
      <c r="D62" s="47" t="s">
        <v>59</v>
      </c>
      <c r="E62" s="25" t="s">
        <v>60</v>
      </c>
      <c r="F62" s="27" t="s">
        <v>61</v>
      </c>
      <c r="G62" s="28" t="s">
        <v>62</v>
      </c>
      <c r="H62" s="28" t="s">
        <v>63</v>
      </c>
      <c r="I62" s="26">
        <v>45353</v>
      </c>
      <c r="J62" s="26">
        <v>45382</v>
      </c>
      <c r="K62" s="19"/>
      <c r="L62" s="19"/>
      <c r="M62" s="19"/>
      <c r="N62" s="19"/>
      <c r="O62" s="49">
        <v>100</v>
      </c>
      <c r="P62" s="49">
        <v>100</v>
      </c>
      <c r="Q62" s="38"/>
      <c r="R62" s="38"/>
      <c r="S62" s="63"/>
      <c r="T62" s="63"/>
      <c r="U62" s="49"/>
      <c r="V62" s="49"/>
      <c r="W62" s="40"/>
      <c r="X62" s="40"/>
      <c r="Y62" s="63"/>
      <c r="Z62" s="63"/>
      <c r="AA62" s="63"/>
      <c r="AB62" s="63"/>
      <c r="AC62" s="63"/>
      <c r="AD62" s="63"/>
      <c r="AE62" s="38"/>
      <c r="AF62" s="38"/>
      <c r="AG62" s="38"/>
      <c r="AH62" s="38"/>
      <c r="AI62" s="34">
        <f t="shared" si="3"/>
        <v>100</v>
      </c>
      <c r="AJ62" s="35">
        <f t="shared" si="4"/>
        <v>100</v>
      </c>
      <c r="AK62" s="35"/>
      <c r="AL62" s="32"/>
    </row>
    <row r="63" spans="1:38" ht="51" x14ac:dyDescent="0.2">
      <c r="A63" s="124"/>
      <c r="B63" s="122"/>
      <c r="C63" s="44" t="s">
        <v>64</v>
      </c>
      <c r="D63" s="47" t="s">
        <v>65</v>
      </c>
      <c r="E63" s="25" t="s">
        <v>66</v>
      </c>
      <c r="F63" s="27" t="s">
        <v>67</v>
      </c>
      <c r="G63" s="28" t="s">
        <v>68</v>
      </c>
      <c r="H63" s="28" t="s">
        <v>249</v>
      </c>
      <c r="I63" s="26">
        <v>45474</v>
      </c>
      <c r="J63" s="26">
        <v>45596</v>
      </c>
      <c r="K63" s="19"/>
      <c r="L63" s="19"/>
      <c r="M63" s="19"/>
      <c r="N63" s="19"/>
      <c r="O63" s="19"/>
      <c r="P63" s="19"/>
      <c r="Q63" s="19"/>
      <c r="R63" s="19"/>
      <c r="S63" s="49"/>
      <c r="T63" s="49"/>
      <c r="U63" s="49"/>
      <c r="V63" s="49"/>
      <c r="W63" s="49">
        <v>25</v>
      </c>
      <c r="X63" s="49">
        <v>25</v>
      </c>
      <c r="Y63" s="89">
        <v>25</v>
      </c>
      <c r="Z63" s="89">
        <v>25</v>
      </c>
      <c r="AA63" s="89">
        <v>25</v>
      </c>
      <c r="AB63" s="89">
        <v>25</v>
      </c>
      <c r="AC63" s="89">
        <v>25</v>
      </c>
      <c r="AD63" s="89">
        <v>25</v>
      </c>
      <c r="AE63" s="38"/>
      <c r="AF63" s="38"/>
      <c r="AG63" s="38"/>
      <c r="AH63" s="38"/>
      <c r="AI63" s="34">
        <f t="shared" si="3"/>
        <v>100</v>
      </c>
      <c r="AJ63" s="35">
        <f t="shared" si="4"/>
        <v>100</v>
      </c>
      <c r="AK63" s="35"/>
      <c r="AL63" s="32"/>
    </row>
    <row r="64" spans="1:38" ht="25.5" x14ac:dyDescent="0.2">
      <c r="A64" s="125"/>
      <c r="B64" s="116"/>
      <c r="C64" s="43" t="s">
        <v>69</v>
      </c>
      <c r="D64" s="41" t="s">
        <v>70</v>
      </c>
      <c r="E64" s="25" t="s">
        <v>71</v>
      </c>
      <c r="F64" s="27" t="s">
        <v>277</v>
      </c>
      <c r="G64" s="28" t="s">
        <v>276</v>
      </c>
      <c r="H64" s="28" t="s">
        <v>249</v>
      </c>
      <c r="I64" s="26">
        <v>45170</v>
      </c>
      <c r="J64" s="26">
        <v>45291</v>
      </c>
      <c r="K64" s="19"/>
      <c r="L64" s="19"/>
      <c r="M64" s="19"/>
      <c r="N64" s="19"/>
      <c r="O64" s="19"/>
      <c r="P64" s="19"/>
      <c r="Q64" s="19"/>
      <c r="R64" s="19"/>
      <c r="S64" s="49"/>
      <c r="T64" s="49"/>
      <c r="U64" s="49"/>
      <c r="V64" s="49"/>
      <c r="W64" s="40"/>
      <c r="X64" s="40"/>
      <c r="Y64" s="63"/>
      <c r="Z64" s="63"/>
      <c r="AA64" s="89">
        <v>25</v>
      </c>
      <c r="AB64" s="89">
        <v>25</v>
      </c>
      <c r="AC64" s="89">
        <v>25</v>
      </c>
      <c r="AD64" s="89">
        <v>25</v>
      </c>
      <c r="AE64" s="21">
        <v>25</v>
      </c>
      <c r="AF64" s="21"/>
      <c r="AG64" s="21">
        <v>25</v>
      </c>
      <c r="AH64" s="21"/>
      <c r="AI64" s="34">
        <f t="shared" si="3"/>
        <v>100</v>
      </c>
      <c r="AJ64" s="35">
        <f t="shared" si="4"/>
        <v>50</v>
      </c>
      <c r="AK64" s="35"/>
      <c r="AL64" s="58"/>
    </row>
    <row r="65" spans="1:38" x14ac:dyDescent="0.2">
      <c r="A65" s="127" t="s">
        <v>248</v>
      </c>
      <c r="B65" s="127"/>
      <c r="C65" s="127"/>
      <c r="D65" s="127"/>
      <c r="E65" s="127"/>
      <c r="F65" s="127"/>
      <c r="G65" s="127"/>
      <c r="H65" s="127"/>
      <c r="I65" s="127"/>
      <c r="J65" s="127"/>
      <c r="K65" s="91">
        <f>(K12+K13+K14+K15+K16+K17+K18+K19+K20+K21+K23+K24+K25+K26+K27+K28+K29+K30+K31+K32+K33+K34+K35+K36+K37+K38+K39+K40+K41+K42+K43+K44+K46+K47+K48+K49+K50+K51+K52+K53+K54+K55+K57+K58+K59+K60+K61+K62+K63+K64)/51</f>
        <v>6.8621568627451</v>
      </c>
      <c r="L65" s="91">
        <f>(L12+L13+L14+L15+L16+L17+L18+L19+L20+L21+L23+L24+L25+L26+L27+L28+L29+L30+L31+L32+L33+L34+L35+L36+L37+L38+L39+L40+L41+L42+L43+L44+L46+L47+L48+L49+L50+L51+L52+L53+L54+L55+L57+L58+L59+L60+L61+L62+L63+L64)/51</f>
        <v>6.8621568627451</v>
      </c>
      <c r="M65" s="91">
        <f t="shared" ref="M65:AH65" si="5">(M12+M13+M14+M15+M16+M17+M18+M19+M20+M21+M23+M24+M25+M26+M27+M28+M29+M30+M31+M32+M33+M34+M35+M36+M37+M38+M39+M40+M41+M42+M43+M44+M46+M47+M48+M49+M50+M51+M52+M53+M54+M55+M57+M58+M59+M60+M61+M62+M63+M64)/51</f>
        <v>2.8396078431372547</v>
      </c>
      <c r="N65" s="91">
        <f t="shared" si="5"/>
        <v>2.8396078431372547</v>
      </c>
      <c r="O65" s="91">
        <f t="shared" si="5"/>
        <v>9.5650980392156857</v>
      </c>
      <c r="P65" s="91">
        <f t="shared" si="5"/>
        <v>9.5650980392156857</v>
      </c>
      <c r="Q65" s="91">
        <f t="shared" si="5"/>
        <v>6.7415686274509792</v>
      </c>
      <c r="R65" s="91">
        <f t="shared" si="5"/>
        <v>6.7415686274509792</v>
      </c>
      <c r="S65" s="91">
        <f t="shared" si="5"/>
        <v>5.806862745098039</v>
      </c>
      <c r="T65" s="91">
        <f t="shared" si="5"/>
        <v>5.806862745098039</v>
      </c>
      <c r="U65" s="91">
        <f t="shared" si="5"/>
        <v>11.891960784313726</v>
      </c>
      <c r="V65" s="91">
        <f t="shared" si="5"/>
        <v>11.891960784313726</v>
      </c>
      <c r="W65" s="91">
        <f t="shared" si="5"/>
        <v>8.0945098039215679</v>
      </c>
      <c r="X65" s="91">
        <f t="shared" si="5"/>
        <v>8.0945098039215679</v>
      </c>
      <c r="Y65" s="91">
        <f t="shared" si="5"/>
        <v>5.5650980392156875</v>
      </c>
      <c r="Z65" s="91">
        <f t="shared" si="5"/>
        <v>5.5650980392156875</v>
      </c>
      <c r="AA65" s="91">
        <f t="shared" si="5"/>
        <v>7.9378431372549008</v>
      </c>
      <c r="AB65" s="91">
        <f t="shared" si="5"/>
        <v>7.9703921568627454</v>
      </c>
      <c r="AC65" s="91">
        <f t="shared" si="5"/>
        <v>9.6631372549019598</v>
      </c>
      <c r="AD65" s="91">
        <f t="shared" si="5"/>
        <v>9.6631372549019598</v>
      </c>
      <c r="AE65" s="91">
        <f t="shared" si="5"/>
        <v>9.0160784313725486</v>
      </c>
      <c r="AF65" s="91">
        <f t="shared" si="5"/>
        <v>0</v>
      </c>
      <c r="AG65" s="91">
        <f t="shared" si="5"/>
        <v>14.05529411764706</v>
      </c>
      <c r="AH65" s="91">
        <f t="shared" si="5"/>
        <v>0</v>
      </c>
      <c r="AI65" s="91">
        <f>(AI12+AI13+AI14+AI15+AI16+AI17+AI18+AI19+AI20+AI21+AI22+AI23+AI24+AI25+AI26+AI27+AI28+AI29+AI30+AI31+AI32+AI33+AI34+AI35+AI36+AI37+AI38+AI39+AI40+AI41+AI42+AI43+AI44+AI46+AI47+AI48+AI49+AI50+AI51+AI52+AI53+AI54+AI55+AI57+AI58+AI59+AI60+AI61+AI62+AI63+AI64)/51</f>
        <v>100</v>
      </c>
      <c r="AJ65" s="91">
        <f>(AJ12+AJ13+AJ14+AJ15+AJ16+AJ17+AJ18+AJ19+AJ20+AJ21+AJ22+AJ23+AJ24+AJ25+AJ26+AJ27+AJ28+AJ29+AJ30+AJ31+AJ32+AJ33+AJ34+AJ35+AJ36+AJ37+AJ38+AJ39+AJ40+AJ41+AJ42+AJ43+AJ44+AJ46+AJ47+AJ48+AJ49+AJ50+AJ51+AJ52+AJ53+AJ54+AJ55+AJ57+AJ58+AJ59+AJ60+AJ61+AJ62+AJ63+AJ64)/51</f>
        <v>75.000392156862745</v>
      </c>
      <c r="AK65" s="91"/>
      <c r="AL65" s="23"/>
    </row>
    <row r="66" spans="1:38" ht="18" customHeight="1" x14ac:dyDescent="0.2">
      <c r="K66" s="51"/>
      <c r="L66" s="51"/>
      <c r="M66" s="53"/>
      <c r="N66" s="53"/>
      <c r="O66" s="53"/>
      <c r="P66" s="53"/>
      <c r="Q66" s="53"/>
      <c r="R66" s="53"/>
      <c r="S66" s="53"/>
      <c r="T66" s="53"/>
      <c r="U66" s="53"/>
      <c r="V66" s="53"/>
      <c r="W66" s="53"/>
      <c r="X66" s="53"/>
      <c r="Y66" s="53"/>
      <c r="Z66" s="53"/>
      <c r="AA66" s="53"/>
      <c r="AB66" s="53"/>
      <c r="AC66" s="90"/>
      <c r="AD66" s="90"/>
      <c r="AE66" s="53"/>
      <c r="AF66" s="53"/>
      <c r="AG66" s="53"/>
      <c r="AH66" s="53"/>
      <c r="AI66" s="51"/>
      <c r="AJ66" s="51"/>
      <c r="AK66" s="51"/>
    </row>
    <row r="67" spans="1:38" x14ac:dyDescent="0.2">
      <c r="F67" s="51"/>
      <c r="G67" s="51"/>
      <c r="H67" s="85"/>
      <c r="I67" s="85"/>
      <c r="J67" s="85"/>
      <c r="K67" s="51"/>
      <c r="L67" s="51"/>
      <c r="M67" s="51"/>
      <c r="N67" s="51"/>
      <c r="O67" s="51"/>
      <c r="P67" s="51"/>
      <c r="Q67" s="51"/>
      <c r="R67" s="51"/>
      <c r="S67" s="51"/>
      <c r="T67" s="53"/>
      <c r="U67" s="51"/>
    </row>
    <row r="68" spans="1:38" x14ac:dyDescent="0.2">
      <c r="F68" s="51"/>
      <c r="G68" s="51"/>
      <c r="H68" s="85"/>
      <c r="I68" s="85"/>
      <c r="J68" s="85"/>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2"/>
    </row>
    <row r="69" spans="1:38" x14ac:dyDescent="0.2">
      <c r="F69" s="51"/>
      <c r="G69" s="51"/>
      <c r="H69" s="85"/>
      <c r="I69" s="85"/>
      <c r="J69" s="85"/>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2"/>
    </row>
    <row r="70" spans="1:38" x14ac:dyDescent="0.2">
      <c r="F70" s="51"/>
      <c r="G70" s="51"/>
      <c r="H70" s="85"/>
      <c r="I70" s="85"/>
      <c r="J70" s="85"/>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2"/>
    </row>
    <row r="71" spans="1:38" x14ac:dyDescent="0.2">
      <c r="F71" s="51"/>
      <c r="G71" s="51"/>
      <c r="H71" s="85"/>
      <c r="I71" s="85"/>
      <c r="J71" s="85"/>
      <c r="K71" s="57"/>
      <c r="L71" s="57"/>
      <c r="M71" s="57"/>
      <c r="N71" s="57"/>
      <c r="O71" s="57"/>
      <c r="P71" s="57"/>
      <c r="Q71" s="57"/>
      <c r="R71" s="57"/>
      <c r="S71" s="51"/>
      <c r="T71" s="51"/>
      <c r="U71" s="51"/>
      <c r="V71" s="51"/>
      <c r="W71" s="51"/>
      <c r="X71" s="51"/>
      <c r="Y71" s="51"/>
      <c r="Z71" s="51"/>
      <c r="AA71" s="51"/>
      <c r="AB71" s="51"/>
      <c r="AC71" s="51"/>
      <c r="AD71" s="51"/>
      <c r="AE71" s="51"/>
      <c r="AF71" s="51"/>
      <c r="AG71" s="51"/>
      <c r="AH71" s="51"/>
      <c r="AI71" s="51"/>
      <c r="AJ71" s="51"/>
      <c r="AK71" s="51"/>
      <c r="AL71" s="52"/>
    </row>
    <row r="72" spans="1:38" x14ac:dyDescent="0.2">
      <c r="F72" s="51"/>
      <c r="G72" s="51"/>
      <c r="H72" s="85"/>
      <c r="I72" s="85"/>
      <c r="J72" s="85"/>
      <c r="K72" s="57"/>
      <c r="L72" s="57"/>
      <c r="M72" s="57"/>
      <c r="N72" s="57"/>
      <c r="O72" s="57"/>
      <c r="P72" s="57"/>
      <c r="Q72" s="57"/>
      <c r="R72" s="57"/>
      <c r="S72" s="51"/>
      <c r="T72" s="51"/>
      <c r="U72" s="51"/>
      <c r="V72" s="51"/>
      <c r="W72" s="51"/>
      <c r="X72" s="51"/>
      <c r="Y72" s="51"/>
      <c r="Z72" s="51"/>
      <c r="AA72" s="51"/>
      <c r="AB72" s="51"/>
      <c r="AC72" s="51"/>
      <c r="AD72" s="51"/>
      <c r="AE72" s="51"/>
      <c r="AF72" s="51"/>
      <c r="AG72" s="51"/>
      <c r="AH72" s="51"/>
      <c r="AI72" s="51"/>
      <c r="AJ72" s="51"/>
      <c r="AK72" s="51"/>
      <c r="AL72" s="52"/>
    </row>
    <row r="73" spans="1:38" x14ac:dyDescent="0.2">
      <c r="F73" s="51"/>
      <c r="G73" s="51"/>
      <c r="H73" s="85"/>
      <c r="I73" s="85"/>
      <c r="J73" s="85"/>
      <c r="K73" s="51"/>
      <c r="L73" s="51"/>
      <c r="M73" s="51"/>
      <c r="N73" s="51"/>
      <c r="O73" s="51"/>
      <c r="P73" s="51"/>
      <c r="Q73" s="51"/>
      <c r="R73" s="51"/>
      <c r="S73" s="51"/>
      <c r="T73" s="56"/>
      <c r="U73" s="51"/>
      <c r="V73" s="51"/>
      <c r="W73" s="51"/>
      <c r="X73" s="51"/>
      <c r="Y73" s="51"/>
      <c r="Z73" s="51"/>
      <c r="AA73" s="51"/>
      <c r="AB73" s="51"/>
      <c r="AC73" s="51"/>
      <c r="AD73" s="51"/>
      <c r="AE73" s="51"/>
      <c r="AF73" s="51"/>
      <c r="AG73" s="51"/>
      <c r="AH73" s="51"/>
      <c r="AI73" s="51"/>
      <c r="AJ73" s="51"/>
      <c r="AK73" s="51"/>
      <c r="AL73" s="52"/>
    </row>
    <row r="74" spans="1:38" x14ac:dyDescent="0.2">
      <c r="F74" s="51"/>
      <c r="G74" s="51"/>
      <c r="H74" s="85"/>
      <c r="I74" s="85"/>
      <c r="J74" s="85"/>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2"/>
    </row>
  </sheetData>
  <autoFilter ref="A10:AL66" xr:uid="{FC1F452C-A910-4641-BF37-5AEAA25503C5}"/>
  <mergeCells count="54">
    <mergeCell ref="A65:J65"/>
    <mergeCell ref="B12:B17"/>
    <mergeCell ref="B26:B34"/>
    <mergeCell ref="C54:C55"/>
    <mergeCell ref="D54:D55"/>
    <mergeCell ref="D41:D42"/>
    <mergeCell ref="C27:C28"/>
    <mergeCell ref="D27:D28"/>
    <mergeCell ref="C29:C30"/>
    <mergeCell ref="D29:D30"/>
    <mergeCell ref="C32:C33"/>
    <mergeCell ref="B18:B25"/>
    <mergeCell ref="C18:C21"/>
    <mergeCell ref="D18:D21"/>
    <mergeCell ref="C46:C48"/>
    <mergeCell ref="D46:D48"/>
    <mergeCell ref="C51:C53"/>
    <mergeCell ref="D51:D53"/>
    <mergeCell ref="D32:D33"/>
    <mergeCell ref="C41:C42"/>
    <mergeCell ref="A57:A64"/>
    <mergeCell ref="B57:B61"/>
    <mergeCell ref="B62:B64"/>
    <mergeCell ref="A46:A55"/>
    <mergeCell ref="B46:B55"/>
    <mergeCell ref="AL9:AL10"/>
    <mergeCell ref="A12:A44"/>
    <mergeCell ref="S9:T9"/>
    <mergeCell ref="U9:V9"/>
    <mergeCell ref="W9:X9"/>
    <mergeCell ref="Y9:Z9"/>
    <mergeCell ref="AA9:AB9"/>
    <mergeCell ref="AC9:AD9"/>
    <mergeCell ref="C14:C15"/>
    <mergeCell ref="D14:D15"/>
    <mergeCell ref="B35:B36"/>
    <mergeCell ref="B37:B40"/>
    <mergeCell ref="B41:B44"/>
    <mergeCell ref="AK9:AK10"/>
    <mergeCell ref="H4:J6"/>
    <mergeCell ref="A1:AJ1"/>
    <mergeCell ref="B7:J7"/>
    <mergeCell ref="A9:J9"/>
    <mergeCell ref="K9:L9"/>
    <mergeCell ref="M9:N9"/>
    <mergeCell ref="O9:P9"/>
    <mergeCell ref="Q9:R9"/>
    <mergeCell ref="AE9:AF9"/>
    <mergeCell ref="AG9:AH9"/>
    <mergeCell ref="AI9:AJ9"/>
    <mergeCell ref="B4:G4"/>
    <mergeCell ref="B5:G5"/>
    <mergeCell ref="B6:G6"/>
    <mergeCell ref="C2:J3"/>
  </mergeCells>
  <printOptions horizontalCentered="1" verticalCentered="1"/>
  <pageMargins left="0.70866141732283472" right="0.70866141732283472" top="0.74803149606299213" bottom="0.74803149606299213" header="0.31496062992125984" footer="0.31496062992125984"/>
  <pageSetup scale="13" orientation="landscape" r:id="rId1"/>
  <ignoredErrors>
    <ignoredError sqref="AI43"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Ajustado V3</vt:lpstr>
      <vt:lpstr>'Ajustado V3'!Área_de_impresión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Dik Marínez Velasquez</dc:creator>
  <cp:lastModifiedBy>Sandra Patricia Garcia Caceres</cp:lastModifiedBy>
  <cp:lastPrinted>2024-05-07T19:31:27Z</cp:lastPrinted>
  <dcterms:created xsi:type="dcterms:W3CDTF">2023-02-07T21:07:58Z</dcterms:created>
  <dcterms:modified xsi:type="dcterms:W3CDTF">2024-12-04T11:57:42Z</dcterms:modified>
</cp:coreProperties>
</file>