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namedSheetViews/namedSheetView1.xml" ContentType="application/vnd.ms-excel.namedsheetview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D:\Contenedor\Users\sgarcia\Documents\Solicitudes publicación Web\"/>
    </mc:Choice>
  </mc:AlternateContent>
  <xr:revisionPtr revIDLastSave="0" documentId="8_{E7B7F2CE-B929-4B8A-985B-9425E9AA9EF8}" xr6:coauthVersionLast="36" xr6:coauthVersionMax="36" xr10:uidLastSave="{00000000-0000-0000-0000-000000000000}"/>
  <bookViews>
    <workbookView xWindow="0" yWindow="0" windowWidth="28800" windowHeight="12225" xr2:uid="{00000000-000D-0000-FFFF-FFFF00000000}"/>
  </bookViews>
  <sheets>
    <sheet name="PTEP" sheetId="1" r:id="rId1"/>
  </sheets>
  <definedNames>
    <definedName name="_xlnm._FilterDatabase" localSheetId="0" hidden="1">PTEP!$A$8:$AM$89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J80" i="1" l="1"/>
  <c r="AH87" i="1"/>
  <c r="AF87" i="1"/>
  <c r="AD87" i="1"/>
  <c r="AB87" i="1"/>
  <c r="Z87" i="1"/>
  <c r="X87" i="1"/>
  <c r="V87" i="1"/>
  <c r="T87" i="1"/>
  <c r="R87" i="1"/>
  <c r="P87" i="1"/>
  <c r="N87" i="1"/>
  <c r="L87" i="1"/>
  <c r="N88" i="1" s="1"/>
  <c r="P88" i="1" s="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AJ43" i="1"/>
  <c r="AJ44" i="1"/>
  <c r="AJ45" i="1"/>
  <c r="AJ46" i="1"/>
  <c r="AJ47" i="1"/>
  <c r="AJ48" i="1"/>
  <c r="AJ49" i="1"/>
  <c r="AJ50" i="1"/>
  <c r="AJ51" i="1"/>
  <c r="AJ52" i="1"/>
  <c r="AJ53" i="1"/>
  <c r="AJ54" i="1"/>
  <c r="AJ55" i="1"/>
  <c r="AJ56" i="1"/>
  <c r="AJ57" i="1"/>
  <c r="AJ58" i="1"/>
  <c r="AJ59" i="1"/>
  <c r="AJ61" i="1"/>
  <c r="AJ62" i="1"/>
  <c r="AJ63" i="1"/>
  <c r="AJ64" i="1"/>
  <c r="AJ65" i="1"/>
  <c r="AJ66" i="1"/>
  <c r="AJ67" i="1"/>
  <c r="AJ68" i="1"/>
  <c r="AJ69" i="1"/>
  <c r="AJ70" i="1"/>
  <c r="AJ71" i="1"/>
  <c r="AJ72" i="1"/>
  <c r="AJ73" i="1"/>
  <c r="AJ74" i="1"/>
  <c r="AJ76" i="1"/>
  <c r="AJ77" i="1"/>
  <c r="AJ78" i="1"/>
  <c r="AJ79" i="1"/>
  <c r="AJ81" i="1"/>
  <c r="AJ82" i="1"/>
  <c r="AJ83" i="1"/>
  <c r="AJ84" i="1"/>
  <c r="AJ85" i="1"/>
  <c r="AJ86" i="1"/>
  <c r="AJ10" i="1"/>
  <c r="AI10" i="1"/>
  <c r="R88" i="1" l="1"/>
  <c r="AJ87" i="1"/>
  <c r="K87" i="1"/>
  <c r="M87" i="1" l="1"/>
  <c r="M88" i="1" s="1"/>
  <c r="O87" i="1"/>
  <c r="Q87" i="1"/>
  <c r="S87" i="1"/>
  <c r="U87" i="1"/>
  <c r="W87" i="1"/>
  <c r="Y87" i="1"/>
  <c r="AA87" i="1"/>
  <c r="AC87" i="1"/>
  <c r="AE87" i="1"/>
  <c r="AG87" i="1"/>
  <c r="AI15" i="1"/>
  <c r="AI14" i="1"/>
  <c r="AI13" i="1"/>
  <c r="AI12" i="1"/>
  <c r="AI11" i="1"/>
  <c r="O88" i="1" l="1"/>
  <c r="Q88" i="1" s="1"/>
  <c r="AI53" i="1"/>
  <c r="AI52" i="1"/>
  <c r="AI51" i="1"/>
  <c r="AI50" i="1"/>
  <c r="U88" i="1" l="1"/>
  <c r="W88" i="1" s="1"/>
  <c r="Y88" i="1" s="1"/>
  <c r="AA88" i="1" s="1"/>
  <c r="AC88" i="1" s="1"/>
  <c r="AE88" i="1" s="1"/>
  <c r="AG88" i="1" s="1"/>
  <c r="AI74" i="1"/>
  <c r="AI73" i="1"/>
  <c r="AI72" i="1"/>
  <c r="AI71" i="1"/>
  <c r="AI70" i="1"/>
  <c r="AI69" i="1"/>
  <c r="AI68" i="1"/>
  <c r="AI67" i="1"/>
  <c r="AI66" i="1"/>
  <c r="AI65" i="1"/>
  <c r="AI64" i="1"/>
  <c r="AI63" i="1"/>
  <c r="AI62" i="1"/>
  <c r="AI61" i="1"/>
  <c r="AI76" i="1"/>
  <c r="AI77" i="1"/>
  <c r="AI78" i="1"/>
  <c r="AI79" i="1"/>
  <c r="AI80" i="1"/>
  <c r="AI81" i="1"/>
  <c r="AI82" i="1"/>
  <c r="AI83" i="1"/>
  <c r="AI84" i="1"/>
  <c r="AI85" i="1"/>
  <c r="AI86" i="1"/>
  <c r="AI47" i="1" l="1"/>
  <c r="AI46" i="1"/>
  <c r="AI45" i="1"/>
  <c r="AI44" i="1"/>
  <c r="AI43" i="1"/>
  <c r="AI42" i="1"/>
  <c r="AI41" i="1"/>
  <c r="AI40" i="1"/>
  <c r="AI39" i="1"/>
  <c r="AI38" i="1"/>
  <c r="AI37" i="1"/>
  <c r="AI36" i="1"/>
  <c r="AI35" i="1"/>
  <c r="AI34" i="1"/>
  <c r="AI33" i="1"/>
  <c r="AI32" i="1"/>
  <c r="AI31" i="1"/>
  <c r="AI30" i="1"/>
  <c r="AI49" i="1" l="1"/>
  <c r="AI48" i="1"/>
  <c r="AI59" i="1" l="1"/>
  <c r="AI55" i="1"/>
  <c r="AI54" i="1"/>
  <c r="AI29" i="1" l="1"/>
  <c r="AI28" i="1"/>
  <c r="AI27" i="1"/>
  <c r="AI26" i="1"/>
  <c r="AI25" i="1"/>
  <c r="AI24" i="1"/>
  <c r="AI23" i="1"/>
  <c r="AI22" i="1"/>
  <c r="AI21" i="1"/>
  <c r="AI20" i="1"/>
  <c r="AI19" i="1"/>
  <c r="AI18" i="1"/>
  <c r="AI17" i="1"/>
  <c r="AI16" i="1" l="1"/>
  <c r="AI87" i="1" s="1"/>
</calcChain>
</file>

<file path=xl/sharedStrings.xml><?xml version="1.0" encoding="utf-8"?>
<sst xmlns="http://schemas.openxmlformats.org/spreadsheetml/2006/main" count="612" uniqueCount="474">
  <si>
    <t>PROGRAMA DE TRANSPARENCIA Y ÉTICA PÚBLICA 
Unidad Administrativa Especial de Catastro Distrital</t>
  </si>
  <si>
    <t>VIGENCIA</t>
  </si>
  <si>
    <t>VERSIÓN</t>
  </si>
  <si>
    <t>Objetivo general</t>
  </si>
  <si>
    <t>Establecer las estrategias para la lucha contra la corrupción 2024, de la Unidad Administrativa Especial de Catastro Distrital</t>
  </si>
  <si>
    <t>Objetivo específico</t>
  </si>
  <si>
    <t>Implementar acciones específicas en cada uno de los componentes y subcomponentes del Programa de Transparencia y Ética Pública de la Unidad</t>
  </si>
  <si>
    <t>Elaborado con la coordinación de la Oficina Asesora de Planeación y Aseguramiento de Procesos de la UAECD</t>
  </si>
  <si>
    <t>ENE</t>
  </si>
  <si>
    <t>FEB</t>
  </si>
  <si>
    <t>MAR</t>
  </si>
  <si>
    <t>ABR</t>
  </si>
  <si>
    <t>MAY</t>
  </si>
  <si>
    <t>JUN</t>
  </si>
  <si>
    <t>JUL</t>
  </si>
  <si>
    <t>AGO</t>
  </si>
  <si>
    <t>SEP</t>
  </si>
  <si>
    <t>OCT</t>
  </si>
  <si>
    <t>NOV</t>
  </si>
  <si>
    <t>DIC</t>
  </si>
  <si>
    <t>TOTAL</t>
  </si>
  <si>
    <t>EVIDENCIA - SEGUIMIENTO DE LA PRIMERA LÍNEA DE DEFENSA
- Dependencias -</t>
  </si>
  <si>
    <t>EVIDENCIA - SEGUIMIENTO DE LA SEGUNDA LÍNEA DE DEFENSA
- Oficina Asesora de Planeación y Aseguramiento de Procesos-</t>
  </si>
  <si>
    <t>SEGUIMIENTO TERCERA LÍNEA DE DEFENSA - Oficina de Control Interno</t>
  </si>
  <si>
    <t>Ejes estratégicos</t>
  </si>
  <si>
    <t>Componente</t>
  </si>
  <si>
    <t>No</t>
  </si>
  <si>
    <t xml:space="preserve">Subcomponente / procesos   </t>
  </si>
  <si>
    <t>Actividades</t>
  </si>
  <si>
    <t>Meta producto</t>
  </si>
  <si>
    <t>Responsable</t>
  </si>
  <si>
    <t>Fecha inicio</t>
  </si>
  <si>
    <t>Fecha fin</t>
  </si>
  <si>
    <t>P</t>
  </si>
  <si>
    <t>E</t>
  </si>
  <si>
    <t>Eje Estratégico 1. Transparencia</t>
  </si>
  <si>
    <t>Es uno de los ejes del Gobierno Abierto de la ciudad y se plantea como la garantía de que la información del Distrito y sus entidades se disponga para la consulta y el uso de diferentes actores, con calidad, pertinencia y oportunidad, facilitando el control social y la participación incidente en la gestión pública, destacando elementos estratégicos como:
• Acceso, uso y apropiación de la información.
• Estandarización, para mejorar procesos de gestión y producción de información.
• Claridad en la gestión de trámites.
• Apertura de información sobre contenidos definidos por demanda ciudadana.
• Implementación de acciones de rendición de cuentas permanente y focalizada.
• Información como habilitador de control social.</t>
  </si>
  <si>
    <t xml:space="preserve">1. Mecanismos para la transparencia y acceso a la información
</t>
  </si>
  <si>
    <t>1.1</t>
  </si>
  <si>
    <t>Lineamiento de Transparencia Activa</t>
  </si>
  <si>
    <t>1.1.1.</t>
  </si>
  <si>
    <t>Realizar seguimiento a la actualización de la sección transparencia del portal web de la Entidad y generar alertas o recomendaciones a que haya lugar</t>
  </si>
  <si>
    <t>12 Seguimientos mensuales realizados</t>
  </si>
  <si>
    <t>Oficina Asesora de Planeación y Aseguramiento de Procesos</t>
  </si>
  <si>
    <t>31/12/2024</t>
  </si>
  <si>
    <t>Mensualmente se realiza seguimiento a  la sección de  transparencia del portal web de la Entidad y se envian alertas a los responsables de actualización de la información.
https://www.catastrobogota.gov.co/transparencia-y-acceso-a-la-informacion-publica</t>
  </si>
  <si>
    <t>Revisada la evidencia de enero, cumple para la actividad señalada. Revisada la evidencia de febrero, cumple para la actividad señalada. Revisada la evidencia de marzo, cumple para la actividad señalada. Revisada la evidencia de abril, cumple para la actividad señalada.</t>
  </si>
  <si>
    <t xml:space="preserve">Actividad cumplida en el cuatrimestre. Se evidenció el seguimiento mensual a la sección de trasnparencia de la página web de la Unidad, encontrando por cada uno de los 4 meses (enero - abril) archivos PDF con las alertas emitidas desde la OAPAP a las diferntes dependencias. De manera específica: en enero 7 alertas; en febrero 5 alertas; en marzo y abril en cada uno de ellos 6 alertas.  </t>
  </si>
  <si>
    <t>1.1.2</t>
  </si>
  <si>
    <t>Revisar y actualizar de ser necesario, la información de trámites inscritos en el SUIT.</t>
  </si>
  <si>
    <t>100% Trámites vigentes en SUIT</t>
  </si>
  <si>
    <t>Gerencia Comercial y de Atención al Ciudadano - Subgerencia de Participación y Atención al Ciudadano</t>
  </si>
  <si>
    <t xml:space="preserve">Se mantiene actualizada la información de trámites del SUIT, y se actualiza en caso que se presenten cambios. </t>
  </si>
  <si>
    <t>Actividad cumplida en el cuatrimestre. Se observaron archivos de excel para los meses del cuatrimestre, evidenciando que la información de trámites en el SUIT no ha tenido modificaciones.</t>
  </si>
  <si>
    <t>1.2</t>
  </si>
  <si>
    <t>Lineamientos de transparencia pasiva</t>
  </si>
  <si>
    <t>1.2.1</t>
  </si>
  <si>
    <t>Realizar y gestionar la publicación de los informes mensuales de solicitudes de información atendidas</t>
  </si>
  <si>
    <t>12 Informes realizados y gestionados para publicación</t>
  </si>
  <si>
    <t>Se realiza la publicacion en la página web las solicitudes de información:
https://www.catastrobogota.gov.co/instrumentos-de-gestion/informe-de-peticiones-quejas-reclamos-denuncias-y-solicitudes-de-acceso-33</t>
  </si>
  <si>
    <t>Actividad cumplida en el cuatrimestre. Se observó para cada uno de los cuatro meses (enero-abril)  la gestión y publicación de los informes mensuales de solicitudes de información atendidas. De igual manera, se encontraron archivos .JPG que evidencian su publicació en la página web de la Unidad</t>
  </si>
  <si>
    <t>1.3</t>
  </si>
  <si>
    <t>Elaboración de instrumentos de gestión de información</t>
  </si>
  <si>
    <t>1.3.1</t>
  </si>
  <si>
    <t xml:space="preserve">Gestionar las solicitudes de actualización de las Tablas de Retención Documental realizadas por los procesos </t>
  </si>
  <si>
    <t>4 seguimientos a la gestión realizada</t>
  </si>
  <si>
    <t xml:space="preserve">Subgerencia Administrativa y Financiera </t>
  </si>
  <si>
    <t xml:space="preserve">Proceso de actualización de Tabla de Retención de Gerencia Jurídica </t>
  </si>
  <si>
    <t>Revisada la evidencia de marzo, cumple para la actividad señalada.</t>
  </si>
  <si>
    <t>Actiividad. cumplida. Para el cuatrimestre enero - abril, únicamente registra programación y ejecución en el mes de marzo en lo correspondiente a "Gestionar las solicitudes de actualización de las Tablas de Retención Documental realizadas por los procesos".  En este cuatrimestre se evidenció en archivo PDF "Informe ActualizaciónTablas de Retención Documental" informando que la Gerencia Jurídica mediante correo electrónico  realiza la solicitud formal de actualización del instrumento, asi mismo, describe las acciones realizadas</t>
  </si>
  <si>
    <t>1.3.2</t>
  </si>
  <si>
    <t>Actualizar los activos de información e índice de información clasificada y reservada de acuerdo con lo descrito en el instructivo de Gestión de Activos de información.</t>
  </si>
  <si>
    <t xml:space="preserve">Documento de Activos de información e índice de información clasificada actualizado en la herramienta definida en la UAECD </t>
  </si>
  <si>
    <t>Gerencia de Tecnología - Todas las dependencias</t>
  </si>
  <si>
    <t>La actividad no registra programación y en consecuencia ejecución en el primer cuatrimestre de 2024</t>
  </si>
  <si>
    <t>1.4</t>
  </si>
  <si>
    <t>Criterio diferencial de accesibilidad</t>
  </si>
  <si>
    <t>1.4.1</t>
  </si>
  <si>
    <t xml:space="preserve">Realizar seguimientos o monitoreos al avance en los criterios de accesibilidad web. </t>
  </si>
  <si>
    <t>2 seguimientos realizados</t>
  </si>
  <si>
    <t xml:space="preserve">Gerencia de Tecnología - Comunicaciones </t>
  </si>
  <si>
    <t>1.5</t>
  </si>
  <si>
    <t>Monitoreo de Acceso a la Información Pública</t>
  </si>
  <si>
    <t>1.5.1</t>
  </si>
  <si>
    <t>2. Rendición de cuentas</t>
  </si>
  <si>
    <t>2.1</t>
  </si>
  <si>
    <t>Información de calidad y en lenguaje comprensible</t>
  </si>
  <si>
    <t>2.1.1</t>
  </si>
  <si>
    <t>Elaborar y publicar informe de gestión</t>
  </si>
  <si>
    <t>1 Informe de gestión elaborado y publicado</t>
  </si>
  <si>
    <t xml:space="preserve">En el mes de enero 2024, se elaboró y publicó en la página web transparencia, el informe de gestión 2023  </t>
  </si>
  <si>
    <t>Revisada la evidencia de enero, cumple para la actividad señalada.</t>
  </si>
  <si>
    <t>Se evidenció el cumplimiento de la actividad, mediante la publicación en la página web de la entidad, del informe de gestión correspondiente a la vigencia 2023.</t>
  </si>
  <si>
    <t>2.1.2</t>
  </si>
  <si>
    <t>Se observó el seguimiento  realizado por  la OAPAP, mediante correos enviados  durante el I cuatrimestre que evidencian la revisión mensual adelantada, en la cual solicitan a las diferentes dependencias de la entidad la actualización de los archivos, la organización de archivos que se encuentran en mumerales diferentes a donde pertenecen, documentación que debe estar en la página y aún no se ha cargado. De igual manera mesas de servicio dirigidas a la Gerencia de Tecnología, solicitando revisión de la página, cuando ésta se encuentra desconfigurada en algún numeral, tal es el caso del organigrama de la entidad.</t>
  </si>
  <si>
    <t>2.1.3</t>
  </si>
  <si>
    <t>Gestionar publicación de información de interés para el ciudadano (Productos, Trámites y servicios</t>
  </si>
  <si>
    <t>5 Gestiones para publicación de información</t>
  </si>
  <si>
    <t>Para este periodo se gestionan publicaciones en web y redes de temas: Ferias Engativá y Sumapaz, canales orientación virtual, agenda a un clic y actividades participación.</t>
  </si>
  <si>
    <t>Revisada la evidencia de febrero, cumple para la actividad señalada. Revisada la evidencia de abril, cumple para la actividad señalada.</t>
  </si>
  <si>
    <t>Se observó la publicación de temas de interés para el ciudadano en los meses de febrero y marzo, relacionadas con las ferias de servicios en Bosa y Kennedy (29 de febrero y 1 de marzo) y (22 y 23 de febrero), en donde la UAECD participó con su oferta de servicios, brindando la información sobre los trámites a la Ciudadanía de esas localidades. Se aclara que las Ferias en Engativá y Sumapaz que está reportando la primera línea, corresponden a actividades realizadas en 2023 por consiguiente con corresponden al periodo objeto de seguimiento.</t>
  </si>
  <si>
    <t>2.1.4</t>
  </si>
  <si>
    <t>Diseñar y publicar mensualmente piezas de divulgación de información institucional</t>
  </si>
  <si>
    <t>12 publicaciones mensuales</t>
  </si>
  <si>
    <t>Comunicaciones</t>
  </si>
  <si>
    <t xml:space="preserve">Para todos los meses se publica información institucional de temas como canales de atención a la ciudadanía y Censo Inmobiliario. </t>
  </si>
  <si>
    <t>Se observaron publicaciones realizadas en el cuatrimestre en relación con: Información sobre manzana catastral, feria de servicios en la localidad de Usaquén, feria de servicios Super Cade Móvil, horarios de atención.</t>
  </si>
  <si>
    <t>2.1.5</t>
  </si>
  <si>
    <t>Actualizar la caracterización de usuarios con la identificación de grupos de valor e información de interés</t>
  </si>
  <si>
    <t>1 Documento de caracterización actualizado</t>
  </si>
  <si>
    <t xml:space="preserve"> Subgerencia de Participación y Atención al Ciudadano - y áreas misionales de la UAECD</t>
  </si>
  <si>
    <t>Se presenta propuesta de las bases de información para la caracterización de los grupos de valor 2024 de la Gerencia Comercial y Atención al Ciudadano, con base en el Documento Técnico Metodología para la Caracterización de Grupos de Valor y el documento de caracterización del 2024</t>
  </si>
  <si>
    <t>Revisada la evidencia de abril, cumple para la actividad señalada.</t>
  </si>
  <si>
    <t>En relación con la actividad encaminada a la actualización del documento caracterización de usuarios, se observó correo del 26 de abril, de la SUBPAC a su personal,  con propuesta de las bases de información para la caracterización de los grupos de valor 2024</t>
  </si>
  <si>
    <t>2.1.6</t>
  </si>
  <si>
    <t>Actualizar la base de datos de instancias y organizaciones</t>
  </si>
  <si>
    <t>1 Documento actualizado</t>
  </si>
  <si>
    <t xml:space="preserve">Gerencia Comercial y de Atención al Ciudadano - Subgerencia de Participación y Atención al Ciudadano - </t>
  </si>
  <si>
    <t>Se inicia el proceso de actualización de la base o directorio de grupos de interes y/o partes interesadas, para lo cual, a partir del directorio del año anterior se genera la verificación y actualización de 7 datos correspondientes a las JAL de algunas localidades</t>
  </si>
  <si>
    <t xml:space="preserve">Se observó listado de grupos de interés de la vigencia 2022.
</t>
  </si>
  <si>
    <t>2.2</t>
  </si>
  <si>
    <t>Diálogo de doble vía con la ciudadanía y sus organizaciones</t>
  </si>
  <si>
    <t>2.2.1</t>
  </si>
  <si>
    <t>Adelantar audiencia de rendición de cuentas propia de la UAECD</t>
  </si>
  <si>
    <t>1 Audiencia realizada</t>
  </si>
  <si>
    <t>Dirección -  Oficina Asesora de Planeación y Aseguramiento de Procesos - Comunicaciones</t>
  </si>
  <si>
    <t>2.2.2</t>
  </si>
  <si>
    <t>Desarrollar diálogos ciudadanos en temáticas de interés.</t>
  </si>
  <si>
    <t>4 Diálogos realizados</t>
  </si>
  <si>
    <t>Se adelantó proceso de alistamiento de la información junto a la jefatura del OTC para programar el diseño del informe del Censo 2024 y las piezas de divulgación, así como las acciones de diálogo ciudadano que sucitan de este producto. Se publicaron las piezas de convocatoria par ala rendición de cuentas y se transmitió por FBLive el 29 de abril a las 10 am.</t>
  </si>
  <si>
    <t xml:space="preserve">Se observaron archivos con insumos relacionados a la Planeación del facebook live, mediante correo electrónico del 8 de abril, para la realización del mismo, el cual tuvo lugar el 29 de abril, con la participación de la señora Directora en relación con el Censo Inmobiliario. De igual manera el live con el periódico el Tiempo sobre el mismo tema y se evidenciaron las piezas comunicativas sobre resultados del censo, que dan cuenta de la realización de éste primer diálogo ciudadano. </t>
  </si>
  <si>
    <t>2.3</t>
  </si>
  <si>
    <t>Responsabilidad en la cultura de la rendición y petición de cuentas</t>
  </si>
  <si>
    <t>2.3.1</t>
  </si>
  <si>
    <t>Realizar una actividad de sensibilización y promoción sobre rendición de cuentas</t>
  </si>
  <si>
    <t>1 actividad realizada</t>
  </si>
  <si>
    <t>2.4</t>
  </si>
  <si>
    <t>Evaluación y retroalimentación a la gestión institucional</t>
  </si>
  <si>
    <t>2.4.1</t>
  </si>
  <si>
    <t>Adelantar seguimiento de los resultados de los espacios de rendición de cuentas y diálogos ciudadanos</t>
  </si>
  <si>
    <t>4 Seguimientos realizados</t>
  </si>
  <si>
    <t>Comunicaciones - Oficina Asesora de Planeación y Aseguramiento de Procesos</t>
  </si>
  <si>
    <t>En el mes de marzo se elaboró el primer informe de seguimiento a la rendición de cuentas</t>
  </si>
  <si>
    <r>
      <rPr>
        <sz val="10"/>
        <color rgb="FF000000"/>
        <rFont val="Calibri"/>
        <scheme val="minor"/>
      </rPr>
      <t>La actividad está encaminada al "Seguimiento de los Resultados de los espacios de rendición de cuentas  y dialogos ciudadanos. No obstante el soporte cargado como evidencia, corresponde a un archivo excel del mes de marzo, titulado</t>
    </r>
    <r>
      <rPr>
        <i/>
        <sz val="10"/>
        <color rgb="FF000000"/>
        <rFont val="Calibri"/>
        <scheme val="minor"/>
      </rPr>
      <t xml:space="preserve"> "Seguimiento a la rendición de cuentas UAECD 2024" que contiene información sobre las actividades desarrolladas por Comunicaciones en relación con:
</t>
    </r>
    <r>
      <rPr>
        <sz val="10"/>
        <color rgb="FF000000"/>
        <rFont val="Calibri"/>
        <scheme val="minor"/>
      </rPr>
      <t xml:space="preserve">1.  Diseño de presentación resultados Censo 2024
2. Información para diagramación del informe e insumos para campaña y comunicado.
3. Toma de Fotografías.
</t>
    </r>
    <r>
      <rPr>
        <b/>
        <sz val="10"/>
        <color rgb="FF000000"/>
        <rFont val="Calibri"/>
        <scheme val="minor"/>
      </rPr>
      <t xml:space="preserve">Recomendación
</t>
    </r>
    <r>
      <rPr>
        <sz val="10"/>
        <color rgb="FF000000"/>
        <rFont val="Calibri"/>
        <scheme val="minor"/>
      </rPr>
      <t>Se debe dar claridad en el PTEP, si la actividad está encaminada a la ejecución de las actividades programadas por Comunicaciones para llevar a cabo los dialogos ciudadadanos, o si por el contrario el seguimiento corresponde a los resultados en relación con las inquietudes manifestadas por los ciudadanos en dichos diálogos y las conclusiones generadas.</t>
    </r>
  </si>
  <si>
    <t>2.5</t>
  </si>
  <si>
    <t>Rendición de cuentas focalizadas</t>
  </si>
  <si>
    <t>2.5.1.</t>
  </si>
  <si>
    <t>Adelantar rendición de cuentas(resultados de  Censo inmobiliario de Bogota. D.C.) con los grupos de valor relacionados</t>
  </si>
  <si>
    <t>30/04/2024</t>
  </si>
  <si>
    <t>En el mes de febrero se avanzó en la elaboración de la presentación de resultados del censo inmobiliario 2024, a socializar en los eventos definidos. Para el mes de marzo se avanzó en Información para diagramación del informe e insumos para campaña y comunicado y toma de fotografias. Para el mes de abril se realizó la Face Book Live del Censo inmobiliario de Bogotá.</t>
  </si>
  <si>
    <t>Revisada la evidencia de febrero, cumple para la actividad señalada. Revisada la evidencia de marzo, cumple para la actividad señalada. Revisada la evidencia de abril, cumple para la actividad señalada.</t>
  </si>
  <si>
    <t>Se observó presentación realizada en el mes de febrero con los resultados del Censo Inmobiliario de Bogota, vigencia 2024, la cual se utilizó para el facebook live realizado el 29 de abril. Y correos al interior de la Oficina de Comunicaciones con los insumos y tareas para la realización de la actividad.</t>
  </si>
  <si>
    <t>2.6</t>
  </si>
  <si>
    <t>Articulación Institucional a los Nodos de Rendición de cuentas</t>
  </si>
  <si>
    <t>2.6.1</t>
  </si>
  <si>
    <t>Adelantar audiencia de rendición de cuentas del Sector Hacienda</t>
  </si>
  <si>
    <t>2.6.2</t>
  </si>
  <si>
    <t>Realizar encuesta para conocer tematicas a desarrollar en el 2025 por parte del sector</t>
  </si>
  <si>
    <t>Encuesta aplicada</t>
  </si>
  <si>
    <t>3. Mecanismos para mejorar la atención al ciudadano</t>
  </si>
  <si>
    <t>3.1</t>
  </si>
  <si>
    <t>Estructura administrativa y
Direccionamiento
estratégico</t>
  </si>
  <si>
    <t>3.1.1</t>
  </si>
  <si>
    <t>Identificar las necesidades de recursos para incluir en el anteproyecto de presupuesto para fortalecer el servicio al ciudadano en la UAECD durante el año 2025</t>
  </si>
  <si>
    <t>1 Identificación de necesidades</t>
  </si>
  <si>
    <t>3.1.2</t>
  </si>
  <si>
    <t xml:space="preserve">Adelantar presentaciones al Comité Institucional de Gestión y Desempeño sobre la gestión del servicio al ciudadano </t>
  </si>
  <si>
    <t>4 Presentaciones realizadas</t>
  </si>
  <si>
    <t>Se realiza la presentación "INFORME SISTEMA DISTRITAL PARA LA GESTIÓN DE PETICIONES CIUDADANAS “BOGOTÁ TE ESCUCHA CORRESPONDIENTE AL PERIODO DE ENERO DE 2024" para el comité de gestión y desempeño realizado en el mes de Enero.</t>
  </si>
  <si>
    <t>Se observó presentación realizada en el mes de enero al Comité Institucional de Gestión y Desempeño, sobre el Informe del Sistema Distrital para la Gestión de Peticiones Ciudadanas "Bogotá te Escucha", correspondiente al mes de diciembre 2023. De igual manera el Acta No. 1 del 26 de enero del Comité, dando cumplimiento a la actividad programada para el mes de marzo.</t>
  </si>
  <si>
    <t>3.2</t>
  </si>
  <si>
    <t>Fortalecimiento de los canales de atención</t>
  </si>
  <si>
    <t>3.2.1</t>
  </si>
  <si>
    <t>Realizar seguimiento a los indicadores sobre las solicitudes de los ciudadanos por los canales (Escrito, virtual, telefónico, presencial) y determinar acciones de mejora a que haya a lugar.</t>
  </si>
  <si>
    <t>12 Seguimientos realizados</t>
  </si>
  <si>
    <t>Se realiza el seguimiento la primera semana de cada mes revisando las atenciones por canal del mes anterior, e identificando si aplica posibles acciones de mejora;  a partir de este mes se generan presentaciones por canal en donde se expone la gestión por canal.</t>
  </si>
  <si>
    <t>Se observó el seguimiento realizado a los indicadores para los meses de enero a abril 2024 de la atención brindada a las solicitudes recibidas por los diferentes canales de atención. No se generaron acciones de mejora.</t>
  </si>
  <si>
    <t>3.2.2</t>
  </si>
  <si>
    <t>Realizar retroalimentación a las dependencias involucradas teniendo en cuenta la evaluación realizada por la Alcaldía Mayor a las respuestas del Sistema Bogotá te escucha</t>
  </si>
  <si>
    <t>12 Retroalimentaciones realizadas</t>
  </si>
  <si>
    <t xml:space="preserve">Se realizan las retroalimentaciones correspondientes a las PQRS a las diferentes áreas de la entidad. </t>
  </si>
  <si>
    <t>Se observó el envío de correos por parte de la Subpac, en cada uno de los meses del cuatrimestre a las dependencias involucradas, informando sobre el listado de peticiones del aplicativo Bogotá Te Escucha, con las fechas de vencimiento de las peticiones, a fin que se diera respuesta en los tiempos establecidos, de igual manera, la calificación obtenida por la entidad, enviada por la Dirección Distrital de calidad del servicio de la Alcaldía Mayor y la presentación realizada al comité directivo, correspondiente a los meses de diciembre 2023 y enero 2024, sobre el Informe del sistema Distrital para la gestión de peticiones, BTE. Evidenciando de esta manera el cumplimiento de la actividad.</t>
  </si>
  <si>
    <t>3.2.3</t>
  </si>
  <si>
    <t>Gestionar capacitaciones a través de Secretaría General de la Alcaldía Mayor en el manejo del Sistema Bogotá Te Escucha para la radicación, gestión y respuesta de las peticiones. Sujeto a la disponibilidad de Secretaría General, en caso tal que no sea posible a través de la entidad externa, desde la SUPAC se realizaría.</t>
  </si>
  <si>
    <t>3 capacitaciones gestionadas</t>
  </si>
  <si>
    <t>Secretaría General a través de la Dirección de Calidad del Servicio realiza capacitación a funcionarios de la Subgerencia de Participación y Atención al Ciudadano en creiterios de calidad y gestión de peticiones es Bogotá te escucha</t>
  </si>
  <si>
    <t>Se observó presentación sobre capacitación realizada el 6 de marzo por parte de la Dirección Distrital de Calidad del Servicio, cuyo objetivo fue: "Ampliar la información frente a los informes del Sistema Distrital para la gestión de peticiones BTE". De igual manera el registro de asistencia, donde se observó la participación de 11 servidores; evidenciando el cumplimiento de la actividad planteada.</t>
  </si>
  <si>
    <t>3.2.4</t>
  </si>
  <si>
    <t>Gestionar entrenamiento en Lengua de Señas Colombiana con enfoque técnico de la gestión catastral.</t>
  </si>
  <si>
    <t>Entrenamiento en lengua de señas gestionado</t>
  </si>
  <si>
    <t>Gerencia Comercial y de Atención al Ciudadano - Subgerencia de Talento Humano</t>
  </si>
  <si>
    <t>Dentro de las mesas para aprobación del Plan Institucional de Capacitación PIC 2024 celebradas con los miembros de la Comisión de Personal se acordó, que, dada la poca afluencia de ciudadanos en condición de discapacidad auditiva, los costos generados en los cursos realizados y que contamos con servidores que ya se encuentran formados en lengua de señas NO invertir recursos para este tema.Es por ellos que se ha gestionado con Compensar a través de su programa Propulsores Compensar la posibilidad de realizar el curso de señas para un grupo elegido, adjunto las características del curso, se adjunta soporte de curso tramitado.</t>
  </si>
  <si>
    <t>3.3</t>
  </si>
  <si>
    <t>Talento Humano</t>
  </si>
  <si>
    <t>3.3.1</t>
  </si>
  <si>
    <t>Gestionar capacitaciones para formación en servicio al ciudadano.</t>
  </si>
  <si>
    <t>2 capacitaciones gestionadas con enfoque de atención al ciudadano</t>
  </si>
  <si>
    <t>Subgerencia del Talento Humano -  Gerencia Comercial y de Atención al Ciudadano - Subgerencia de Participación Ciudadana y Atención al Ciudadano</t>
  </si>
  <si>
    <t xml:space="preserve">Se ha gestionado con Compensar a través de su programa Propulsores Compensar y DASCD la posibilidad de realizar el cursos para un grupo elegido, adjunto las características de los cursos propuestos enviados a la Gerente y Subgerente para su reviión y elección </t>
  </si>
  <si>
    <t>3.3.2</t>
  </si>
  <si>
    <t>Promover un reconocimiento a los servidores destacados por su desempeño en relación con el servicio prestado al ciudadano.</t>
  </si>
  <si>
    <t>1 reconocimiento otorgado</t>
  </si>
  <si>
    <t>Subgerencia de Talento Humano</t>
  </si>
  <si>
    <t>3.3.3</t>
  </si>
  <si>
    <t>Gestionar y realizar jornadas de capacitación dirigidas a los servidores de la SUPAC que atienden usuarios, en temas relacionados con la gestión de radicación de trámites, requisitos, manejo de aplicativos para la atención y radicación, tales como: CORDIS, VUC, Visor cartográfico, SAT, SIIC, entre otros relacionados.</t>
  </si>
  <si>
    <t>2 capacitaciones realizadas</t>
  </si>
  <si>
    <t xml:space="preserve"> Subgerencia de Participación y Atención al Ciudadano - Gerencia Comercial y de Atención al Ciudadano - Gerencia de Información Catastral - Subgerencia de Talento Humano</t>
  </si>
  <si>
    <t>30/06/2024</t>
  </si>
  <si>
    <t>El 12 de marzo se comparte con los lideres de proceo encargados de dictar los temas de interes el cronograma propuesto para la vigencia 2024 ,  adicionalmente como parte de la estrategia de transferencia de conocimiento en la Unidad.Se adjunta soporte de correo enviado, pendiente puesta en marcha de las jornadas. 
Desde la GCAC-SPAC se envía solicitud al IGAC con el fin de recibir capacitación en temas técnicos, se encuentra pendiente coordinar fechas segun disponibilidad de las partes. Se realizó capacitación al equipo de notificaciones sobre el manejo de VUR y Visor cartográfico</t>
  </si>
  <si>
    <t>Se observaron comunicaciones dirigidas al IGAC solicitando capacitación sobre Resolución No. 1040 de 2023. No obstante esta capacitación no se concretó. 
Se observó capacitación al interior de la Supac ofrecida el 12 de enero, vía teams, con la participación de 7 servidores en realción con VUR y Visor cartográfico y la Presentación que se utiliza para la Inducción a nuevos servidores.</t>
  </si>
  <si>
    <t>3.4</t>
  </si>
  <si>
    <t>Normativo y procedimental</t>
  </si>
  <si>
    <t>3.4.1</t>
  </si>
  <si>
    <t>Elaborar y gestionar publicación de los informes de PQRS, en la página web institucional.</t>
  </si>
  <si>
    <t>12 Informes elaborados y gestionados para publicación</t>
  </si>
  <si>
    <t>Se realiza la publicación de los informes en la pagina web:
https://www.catastrobogota.gov.co/instrumentos-de-gestion/informe-de-peticiones-quejas-reclamos-denuncias-y-solicitudes-de-acceso-33</t>
  </si>
  <si>
    <t>Revisada la evidencia de enero, cumple para la actividad señalada. Revisada la evidencia de febrero, cumple para la actividad señalada.Revisada la evidencia de marzo, cumple para la actividad señalada. Revisada la evidencia de abril, cumple para la actividad señalada.</t>
  </si>
  <si>
    <t>Se observaron capturas de pantalla de los informes de PQRS, publicados en la página web de la entidad correspondiente a los meses de dic/23, enero, febrero y marzo/2024, evidenciando así el cumplimiento de la actividad.</t>
  </si>
  <si>
    <t>3.4.2</t>
  </si>
  <si>
    <t>Adelantar seguimiento al agendamiento teniendo en cuenta la atención de personas con necesidades de atención preferencial.</t>
  </si>
  <si>
    <t>La aplicacion de agendamiento presencial y virtual así como el sharepoint permite el seguimiento de las citas atendidas y el direccionamiento de los usuarios con necesidades de atención preferencial, a través de la misma se identifica la atención de los adultos mayores.</t>
  </si>
  <si>
    <t>Se observaron capturas de pantalla del Tablero de Control "Consulta personalizada agenda a un click", evidenciando el seguimiento realizado al agendamiento de personas con necesidad de atención preferencial, por lo general "adulto mayor".</t>
  </si>
  <si>
    <t>3.4.3</t>
  </si>
  <si>
    <t>Realizar seguimiento a la gestión de los trámites de la Gerencia de Información Catastral y sus Subgerencias.</t>
  </si>
  <si>
    <t>4 Seguimientos a los trámites</t>
  </si>
  <si>
    <t>Gerencia de Información Catastral - subgerencia de Información Económica- Subgerencia de Información Física y Física</t>
  </si>
  <si>
    <t xml:space="preserve">En procura de cumplir con la meta designada para el procedimiento de consevación catastral, la GIC junto con sus subgerencias han realizado reuniones de seguimiento para los indicadores de oportunidad y rezago de trámites. Las reuniones realizadas permiten establecer metas y compromisos semanales, ademàs tener en el radar radicaciones que siguen pendientes y determinar quien es el responsable de las mismas. Así, se esta realizando un seguimiento claro y continuo. </t>
  </si>
  <si>
    <t>Se observó el seguimiento realizado en el mes de marzo, por medio de capturas de pantalla del calendario teams con programación de reuniones de seguimiento, de igual manera, presentaciones de "Estrategias temáticas semanales" y de Seguimiento correspondiente a la Gerencia y las dos Subgerencias, evidenciando el cumplimiento de la actividad, durante el primer  trimestre de la vigencia.</t>
  </si>
  <si>
    <t>3.5</t>
  </si>
  <si>
    <t>Relacionamiento con el
ciudadano</t>
  </si>
  <si>
    <t>3.5.1</t>
  </si>
  <si>
    <t>Realizar mediciones de satisfacción del servicio y plantear acciones de mejora en caso de requerirse</t>
  </si>
  <si>
    <t>2 Encuestas de satisfacción del servicio realizadas y mejoras planteadas en caso de requerirse</t>
  </si>
  <si>
    <t>3.5.2</t>
  </si>
  <si>
    <t>Gestionar a través de la Veeduría Distrital capacitaciones en la aplicación de técnicas de  lenguaje claro,  dirigidas específicamente a los servidores que brindan atención directa a los ciudadanos (presencial, telefónica y orientación virtual). Sujeto a la disponibilidad de la Veeduría, en caso tal  que no sea posible a través de la entidad externa, se realizaría desde la SUPAC.</t>
  </si>
  <si>
    <t>Se realiza gestión con la Veeduría Distrital con el fin de vincular a la entidad en la programación de las capacitaciones convocadas por la entidad relacionadas con la aplicacón de lenguaje claro, por tal motivo durante el primer trimestre asisten funcionarios de canal presencial a la capacitación realizada, se adjunta listado de asistencia</t>
  </si>
  <si>
    <t>Se observó la gestión y participación de 5 servidores de la entidad a la capacitación dada por la Veeduría Distrital a los "laboratorios de Simplicidad-vig 2024" realiazado el   22 de abril y cuyo objetivo fue: "Participar en un ejercicio de laboratorios de simplicidad para el empoderamiento de las entidades en la revisión, el análisis y el mejoramiento continuo en la comunicación escrita entre la Administración Distrital y la ciudadanía", evidenciando de esta manera el cumplimiento de la actividad programada.</t>
  </si>
  <si>
    <t>"</t>
  </si>
  <si>
    <t>3.5.3</t>
  </si>
  <si>
    <t>Gestionar la posibilidad de traducir a Lengua de Señas Colombiana el menú de la página web de la UAECD.</t>
  </si>
  <si>
    <t>1 Gestión realizada</t>
  </si>
  <si>
    <t>15/12/2024</t>
  </si>
  <si>
    <t>3.5.4</t>
  </si>
  <si>
    <t>Desarrollar la actualización automatica de la Base de Datos de BTE en el tablero de control del Defensor del Ciudadano.</t>
  </si>
  <si>
    <t>1 Actualización automática de la base de datos BTE en el Tablero</t>
  </si>
  <si>
    <t>Gerencia de IDECA - Defensor del ciudadano</t>
  </si>
  <si>
    <t>Se realizó la configuración del tablero de control para monitoreo de solicitudes del Sistema Distrital para la Gestión de Peticiones Ciudadanas Bogotá te Escucha (BTE), en lo relacionado al seguimiento del tipo de gestión y petición por dependencia radicado ante la UAECD.</t>
  </si>
  <si>
    <t>Se evidenció la gestión adelantada para la actualización de la base de datos de BTE, se observó documento "Memoria Técnica" y la configuración realizada al tablero de control, de BTE.</t>
  </si>
  <si>
    <t>3.6</t>
  </si>
  <si>
    <t>Análisis de la información de
las denuncia de corrupción</t>
  </si>
  <si>
    <t>3.6.1</t>
  </si>
  <si>
    <t>Elaborar y gestionar publicación de informe semestral a la ciudadanía sobre el estado de las denuncias por actos de corrupción</t>
  </si>
  <si>
    <t>2 Informes elaborados</t>
  </si>
  <si>
    <t>Oficina de Control Disciplinario Interno</t>
  </si>
  <si>
    <t>3.6.2</t>
  </si>
  <si>
    <t>Realizar divulgación a ciudadanía/funcionarios sobre los canales de denuncias de corrupción y consultar sobre su percepción de los mismos</t>
  </si>
  <si>
    <t>2 divulgaciones realizadas</t>
  </si>
  <si>
    <t xml:space="preserve">Subgerencia de Participación y Atención al Ciudadano  - Oficina de Control Disciplinario </t>
  </si>
  <si>
    <t>4. Racionalización de trámites</t>
  </si>
  <si>
    <t>4.1</t>
  </si>
  <si>
    <t>Racionalización de trámites</t>
  </si>
  <si>
    <t>4.1.1</t>
  </si>
  <si>
    <t>Realizar seguimiento a la formulación y ejecución de la estrategia de racionalización de trámites</t>
  </si>
  <si>
    <t xml:space="preserve">12 Seguimientos a la formulación y ejecución de la estrategia </t>
  </si>
  <si>
    <t>En enero se realizó el cargue de la estrategia de racionalización de trámites de la UAECD en el SUIT, la cual consiste en "Normalizar, migrar y disponer los documentos históricos asociados a las series documentales: cédulas catastrales, fichas prediales urbanas y rurales, que permitan mejorar la consulta del expediente" y cuya ejecución inicia en el mes de febrero a cargo de la Subgerencia Administrativa y Financiera y la Gerencia de Tecnología. 
En febrero se realizó reunión de seguimiento sobre el avance con la SAF y GT. Adicionalmente, se generó la versión 2 de la estrategia incorporando un requerimiento de la Alcaldía Mayor y una nueva iniciativa de racionalización asociada al trámite de Cambio de propietario o poseedor de bien inmueble.
En marzo se realizaron reuniones de seguimiento a la racionalización asociada al trámite de cambio de propietario y poseedor de bien inmueble, se realizó una presentación y se enviaron reportes periodicos a la Secretaría General.
En el mes de abril se dieron avances para la contratación del soporte de Infodoc para la iniciativa de gestión documental y en el desarrollo y pruebas de la iniciativa asociada a cambio de propietario o poseedor.</t>
  </si>
  <si>
    <t xml:space="preserve">Revisada la evidencia de enero, cumple para la actividad señalada.                                  Revisada la evidencia de febrero, cumple para la actividad señalada.Revisada la evidencia de marzo, cumple para la actividad señalada. Revisada la evidencia de abril, cumple para la actividad señalada. </t>
  </si>
  <si>
    <t>Se evidencio la gestion realizada, mediante el anexo tecnico para la Contratacion de la "Prestación de servicios de configuración, soporte, mantenimiento preventivo y correctivo del sistema INFODOC de la UAECD.", adicionalmente se observa el formato de solicitud de cambio o actualizacion de aplicaciones, realizado el 19/03/2024, donde se requirió la realización de ajustes en Catastro en línea CEL y en el Sistema Integrado de Información Catastral -SIIC, que permitan realizar la actualización jurídica respectiva de manera automática. De acuerdo con lo anterior, se observo las pruebas realizadas para la automatizacion del cambio de nombre mediante el formato Guion de pruebas ejecutadas entre el periodo 27/03/2024- 10/04/2024 y la evalucion a la viabilidad del mantenimiento realizada el 06/03/2024. Esta actualizacion del ajuste fue presentada a la alcaldia mayor de bogota el 1 de febrero "FORMULACIÓN DE LA ESTRATEGIA DE RACIONALIZACIÓN DE TRÁMITES ASOCIADA A CAMBIO DE PROPIETARIO O POSEEDOR DE UN BIEN INMUEBLE" e incluida en el SUIT.</t>
  </si>
  <si>
    <t>4.2</t>
  </si>
  <si>
    <t>Consulta Ciudadana para la
mejora de experiencias de
los usuarios</t>
  </si>
  <si>
    <t>4.2.1</t>
  </si>
  <si>
    <t>Realizar ejercicio participativo para consulta a los ciudadanos para la mejora de los trámites</t>
  </si>
  <si>
    <t>1 Ejercicio realizado</t>
  </si>
  <si>
    <t>Subgerencia de Participación y Atención al Ciudadano - Oficina Asesora de Planeación</t>
  </si>
  <si>
    <t>30/05/2024</t>
  </si>
  <si>
    <t>Para el mes de Febrero se realizo ejercicio participativo para consulta a los ciudadanos para la mejora de los trámites, se reportó la información recogida en los formatos de sondeo de los canales respecto a trámites y servicios.
En el mes de marzo se incluye reporte consolidado por canal de la información recogida en los sondeos sobre trámites y servicios. 
Para el mes de Abril se incluye informe de consulta realizada en redes sociales respecto al trámite "cambio de nombre", con este reporte se cumple con la ejecución programada para el año (100%).</t>
  </si>
  <si>
    <t>Se evidencia en el mes de febrero, las encuestas realizadas a los ciudadanos en los diferentes canales de atencion a la ciudadania, en el mes de marzo se observo la presentacion en power point realizada a la GCAU Y SUBPAC con el consolidado de la informacion obtenida en el sondeo realizado en el mes de febrero. En abril se observan las capturas de pantalla de las encuestas realizadas a traves de las redes sociales de la entidad.</t>
  </si>
  <si>
    <t xml:space="preserve">5. Apertura de información de datos abiertos
</t>
  </si>
  <si>
    <t>5.1</t>
  </si>
  <si>
    <t>Apertura de datos para los
ciudadanos y grupos de
interés</t>
  </si>
  <si>
    <t>5.1.1</t>
  </si>
  <si>
    <t xml:space="preserve">Adelantar el seguimiento a la publicación de información de Datos Abiertos Bogotá </t>
  </si>
  <si>
    <t>Gerencia de IDECA</t>
  </si>
  <si>
    <t xml:space="preserve">Se realizó el monitoreo y seguimiento mensual del número de visitas y usuarios de la plataforma de Datos Abiertos Bogotá. Lo anterior en términos de visitas y descargas realizadas por dato, por entidad y temática. El monitoreo permanente de la plataforma se enmarca en desarrollo de las actividades previstas en la Estrategia de Uso y Apropiación de las plataformas de información geográfica de la IDE de Bogotá, en donde la UAECD ejerce el rol de coordinación de la infraestructura. </t>
  </si>
  <si>
    <t xml:space="preserve">Revisada la evidencia de enero, cumple para la actividad señalada.                                  </t>
  </si>
  <si>
    <t>Actividad cumplida. La actividad "Adelantar el seguimiento a la publicación de información de Datos Abiertos Bogotá" presenta programación y ejecución en los meses de enero y abril. Revisados los soportes se evidenció en la carpeta de enero, los informes mensuales del último trimestre de 2023 y enero 2024; para el caso de abril se evidenció un único informe al corte de abril de 2024</t>
  </si>
  <si>
    <t>5.2</t>
  </si>
  <si>
    <t>Entrega de información
en lenguaje sencillo que
de cuenta de la gestión
institucional</t>
  </si>
  <si>
    <t>5.2.1</t>
  </si>
  <si>
    <t xml:space="preserve">Gestionar a través de la Veeduría Distrital capacitaciones en la aplicación de técnicas de  lenguaje claro,  dirigidas específicamente a los servidores que brindan atención directa a los ciudadanos (presencial, telefónica y orientación virtual). Sujeto a la disponibilidad de la Veeduría, en caso tal  que no sea posible a través de la entidad externa, se realizaría desde la SUPAC.	</t>
  </si>
  <si>
    <t xml:space="preserve">Gerencia Comercial y de Atención al Ciudadano - Subgerencia de Participación y Atención al Ciudadano	</t>
  </si>
  <si>
    <t>31/10/2024</t>
  </si>
  <si>
    <t xml:space="preserve">Revisada la evidencia de abril, cumple para la actividad señalada. </t>
  </si>
  <si>
    <t xml:space="preserve">La actividad "Gestionar a través de la Veeduría Distrital capacitaciones en la aplicación de técnicas de  lenguaje claro" presenta programación y ejecucuión en el mes de abril. Se presentan 4 soportes que al tratar de accesarlos NO fue posible </t>
  </si>
  <si>
    <t>5.3</t>
  </si>
  <si>
    <t>Apertura de la información
presupuestal institucional y
de resultados</t>
  </si>
  <si>
    <t>5.3.1</t>
  </si>
  <si>
    <t>5.4</t>
  </si>
  <si>
    <t>Estandarización de datos abiertos para intercambio de información</t>
  </si>
  <si>
    <t>5.4.1</t>
  </si>
  <si>
    <t>Publicar el inventario de activos de informacion de la UAECD actualizado para la vigencia 2024 en el portal de datos abiertos del distrito</t>
  </si>
  <si>
    <t>1. Publicación en portal de datos abiertos del distrito realizada.</t>
  </si>
  <si>
    <t>Gerencia de Tecnología</t>
  </si>
  <si>
    <t>30/11/2024</t>
  </si>
  <si>
    <t>6. Participación e innovación en la gestión pública</t>
  </si>
  <si>
    <t>6.1</t>
  </si>
  <si>
    <t>Ciudadanía en la toma de decisiones públicas</t>
  </si>
  <si>
    <t>6.1.1.</t>
  </si>
  <si>
    <t>Actividad de Cocreación - (Plan, programa, proyecto)</t>
  </si>
  <si>
    <t>Subgerencia de Participación y Atención al Ciudadano -</t>
  </si>
  <si>
    <t xml:space="preserve">En el mes de Febrero se realiza actividad que consistió en publicación del plan de participación para comentarios y observaciones de la ciudadanía, en el mismo no se obtuvieron colaboraciones. Se deja una versión final para revisión con nueva administración de la entidad. 
En el mes de Marzo se realizo actividad que consistió en realizar una reunión con IDECA para explorar posibles escenarios de Cocreación y la entrega por parte de ellos de un documento con miras a que se realice con la Universidad La Gran Colombia a través de un trabajo de investigación.
Para el mes de Abril se reporta la segunda reunión exploratoria con IDECA sobre posibles escenarios de Cocreación. Se descarta la actividad del proyecto con la Universidad Gran Colombia pues está demasiado avanzado.  Se determinan posibles actividades del Plan de Participación, algunas pueden apuntar a cocreación se incluye presentación. </t>
  </si>
  <si>
    <t>Actividad cumplida. La actividad " Cocreación - (Plan, programa, proyecto)" Se evidenció programación y ejecución en los meses de febrero, marzo y abril. En febrero se anexa el Plan,  la publición del borrador del plan y la imagen de la publicación; en marzo se soporta  el documento de proyecto y lista de asistencia a reunión de cocreación y en abril la presentación del Plan de Participación Ciudadana</t>
  </si>
  <si>
    <t>6.1.2.</t>
  </si>
  <si>
    <t>Realizar actividad de focus group con los grupos de valor, academia, entidades distritales para la validación el plan estratégico institucional 2024-2030</t>
  </si>
  <si>
    <t>6.2</t>
  </si>
  <si>
    <t>Iniciativas de innovación por
articulación institucional</t>
  </si>
  <si>
    <t>6.2.1.</t>
  </si>
  <si>
    <t xml:space="preserve">Implementación Gemelo digital </t>
  </si>
  <si>
    <t>Fortalecimiento Fase 1.</t>
  </si>
  <si>
    <t>Subgerencia de Analítica de Datos. IDECA</t>
  </si>
  <si>
    <t>Con corte al mes de abril de 2024 se presenta como evidencia del avance la estructuración del documento que consolida las principales definiciones que la industria ha desarrollado para Gemelo Digital, historia de los gemelos digitales, sus beneficios y  los niveles de sofisticación del gemelo.</t>
  </si>
  <si>
    <t xml:space="preserve">Actividad cumplida. La actividad "Implementación Gemelo digital" registra programación y ejecución en el mes de abril, en donde se evidenció el documento "Gemelo Digital -Conceptos Generales"  de fecha marzo de 2024, </t>
  </si>
  <si>
    <t>6.2.2.</t>
  </si>
  <si>
    <r>
      <rPr>
        <sz val="10"/>
        <color rgb="FF000000"/>
        <rFont val="Calibri"/>
        <scheme val="minor"/>
      </rPr>
      <t>I</t>
    </r>
    <r>
      <rPr>
        <sz val="9"/>
        <color rgb="FF000000"/>
        <rFont val="Calibri"/>
        <scheme val="minor"/>
      </rPr>
      <t>ndice de Calidad de Vida para funcionarios del Distrito</t>
    </r>
    <r>
      <rPr>
        <sz val="10"/>
        <color rgb="FF000000"/>
        <rFont val="Calibri"/>
        <scheme val="minor"/>
      </rPr>
      <t>. (Convenio Interadministrativo 091 de 2019- Prórroga Departamento Administrativo Servicio Civil)</t>
    </r>
  </si>
  <si>
    <t>Continuidad del cálculo de índice de calidad de vida para funcionarios del distrito. (Verificar información aportada y realizar análisis de características)</t>
  </si>
  <si>
    <t>Gerencia IDECA</t>
  </si>
  <si>
    <r>
      <t>Se proyectará y remitirá la formulación para remisión al DASCD el reporte correspondiente al diligenciamiento de la Matriz de seguimiento a la meta de resultado denominada: </t>
    </r>
    <r>
      <rPr>
        <sz val="10"/>
        <color rgb="FF000000"/>
        <rFont val="Calibri"/>
        <family val="2"/>
        <scheme val="minor"/>
      </rPr>
      <t>Índice de Calidad de Vida en el Trabajo.</t>
    </r>
  </si>
  <si>
    <t>Actividad cumplida. La actividad "Indice de Calidad de Vida para funcionarios del Distrito" registra programación y ejecución en el mes de marzo, en donde se evidenció dos documentos PDF que soportan el desarrollo de la actividad.</t>
  </si>
  <si>
    <t>6.2.3</t>
  </si>
  <si>
    <t>Fortalecimiento de Data Lake - Modelo de negocio Catastro e IDECA</t>
  </si>
  <si>
    <t>Continuidad con ingesta de información estructurada, semi y no estructurada empleada para casos de uso de analítica. (Despliegue del modelo 3D</t>
  </si>
  <si>
    <t>Con corte al mes de abril de 2024 se presenta como evidencia el documento que evidencia el avance en la estructuración del Data Lake. Este documento técnico presenta el planteamiento y propuesta de la Subgerencia de Analítica de Datos para abordar el reto de concebir y estructurar una arquitectura tecnológica que permita la materialización de un Data Lake (lago de datos) especialmente concebido para datos geoespaciales. El principio motivante de este ejercicio técnico comprende el diseño y estructuración de una plataforma para la conexión, disposición, manejo, procesamiento y análisis de la información que gestiona y administra la Infraestructura de Datos Espaciales de Bogotá (IDECA) como principal referente de la información geográfica oficial y los datos abiertos de la ciudad, al igual que elementos y registros relevantes al momento de la toma de decisiones en materia de política pública. El ejercicio está basado principalmente en el abordaje de los recursos dispuestos en el contrato 849-2023 incluidos en la plataforma Amazon Web Services (desde ahora AWS), y las capacidades para integrar eficientemente datos estructurados y no estructurados, asegurando su disponibilidad, accesibilidad, seguridad y capacidad de análisis avanzados.  Estructurar un Data Lake en una plataforma como AWS proporcionará a IDECA como coordinadora de la IDE de Bogotá y como área misional de la Unidad Administrativa Especial de Catastro Distrital una plataforma robusta y flexible para la gestión y análisis de datos espaciales, apoyando la toma de decisiones informadas y la generación de valor a partir de sus datos.</t>
  </si>
  <si>
    <t xml:space="preserve">Actividad cumplida. La actividad "Fortalecimiento de Data Lake - Modelo de negocio Catastro e IDECA" registra programación y ejecución en el mes de abril, en donde se evidenció el documento "Fortalecimiento de Data Lake - Modelo de negocio Catastro e IDECA"  de fecha abril de 2024, </t>
  </si>
  <si>
    <t>6.3</t>
  </si>
  <si>
    <t>Redes de innovación
pública</t>
  </si>
  <si>
    <t>6.3.1.</t>
  </si>
  <si>
    <t>Vinculación oficial a 1 red de  innovación pública en el país y desarrollo de los compromisos que genere</t>
  </si>
  <si>
    <t>Oficina Asesora de Planeación  y aseguramiento de procesos</t>
  </si>
  <si>
    <t>Eje estratégico 2. Integridad</t>
  </si>
  <si>
    <t>Se refiere a la incorporación consciente de valores, principios y normas éticas, para mantener y dar prioridad a los intereses públicos y a la responsabilidad social, por encima de los intereses particulares. Integra elementos estratégicos como:
• Promover la coherencia entre los principios y valores enmarcados en el código de integridad.
• Adoptar una cultura orientada a vivir los valores de integridad en el servicio público y de respeto
al interés general. 
• Compromiso para prevenir y rechazar actos de corrupción.</t>
  </si>
  <si>
    <t xml:space="preserve">7. Promoción de la integridad y la ética pública
</t>
  </si>
  <si>
    <t>7.1</t>
  </si>
  <si>
    <t>Programas Gestión de  Integridad</t>
  </si>
  <si>
    <t>7.1.1</t>
  </si>
  <si>
    <t>Realizar actividades que generen apropiación del Código de integridad</t>
  </si>
  <si>
    <t>2 Actividades realizadas</t>
  </si>
  <si>
    <t>Subgerencia de Talento Humano, Gestores de Integridad</t>
  </si>
  <si>
    <t>7.1.2</t>
  </si>
  <si>
    <t>Promocionar el Curso virtual de Integridad, Transparencia y Lucha contra la Corrupción disponible del Departamento Administrativo de la Función Pública, con el fin de que servidores, contratistas y directivos participen en el curso</t>
  </si>
  <si>
    <t>2 Actividades de promoción realizadas</t>
  </si>
  <si>
    <t xml:space="preserve"> En el mes de Marzo de 2024, e envia correo recordatorio de invitación a realizar el curso de integridad, transparencia y lucha contra la corrupción
7.1.2 modelo de correo</t>
  </si>
  <si>
    <t xml:space="preserve">Revisada la evidencia de marzo, cumple para la actividad señalada. </t>
  </si>
  <si>
    <t>Se evidencio la gestion realizada, mediante una captura de pantalla de un correo electronico enviado el dia 26/03/2024 para el recordatorio a los funcionarios y contratistas de la entidad de participar en el curso de integridad; transparencia y licha contra la corrupcion.</t>
  </si>
  <si>
    <t>7.1.3</t>
  </si>
  <si>
    <t>Diseñar y aplicar encuesta con el fin de evaluar la Gestión de Integridad y medir la apropiación de los valores del servicio público en la entidad.</t>
  </si>
  <si>
    <t>1 Encuesta diseñada y aplicada</t>
  </si>
  <si>
    <t>7.2</t>
  </si>
  <si>
    <t>Promoción de la integridad en las instituciones y grupos de interés</t>
  </si>
  <si>
    <t>7.2.1</t>
  </si>
  <si>
    <t>Gestionar publicación de piezas comunicacionales de los valores institucionales</t>
  </si>
  <si>
    <t>2 Piezas gestionadas para publicación</t>
  </si>
  <si>
    <t>Para el mes de abril de 2024 Se realiza la gestión para publicación de piezas comunicacionales de los valores institucionales. 
7.2.1. Pieza comunicativa publicada</t>
  </si>
  <si>
    <t>Se observo la pieza comunicativa realizada sobre los valores institucionales y el Codigo de Integridad.</t>
  </si>
  <si>
    <t>7.3</t>
  </si>
  <si>
    <t>Participación en las estrategias distritales de Integridad</t>
  </si>
  <si>
    <t>7.3.1</t>
  </si>
  <si>
    <t>Participación en las actividades de Gestión de la Integridad que desde la Alcaldia Distrital se desarrollen (Senda de Integridad, 2023)</t>
  </si>
  <si>
    <t>Por demanda</t>
  </si>
  <si>
    <t xml:space="preserve">Durante el mes de febrero no se recibio solicitudes ni convocatoria a participar en las actividades de Gestión de la Integridad desde la Alcaldia Distrital.
Durante el mes de Marzo de 2024 no se recibio solicitudes ni convocatoria a participar en las actividades de Gestión de la Integridad desde la Alcaldia Distrital
En el mes de abril No se han generado actividades para participación en en temas relacionados con gestión de la Integridad desde la Alcaldia Distrital </t>
  </si>
  <si>
    <t>De acuerdo a lo indicado por la dependencia no se ha recibido solicitudes ni convocatorias en el mes de Febrero, marzo y abril para participar en actividades de Gesti{on de la Integridad desdela Alcaldia Distrital.</t>
  </si>
  <si>
    <t>7.4</t>
  </si>
  <si>
    <t>Gestión preventiva de conflicto de interés</t>
  </si>
  <si>
    <t>7.4.1</t>
  </si>
  <si>
    <t>Realizar seguimiento y monitoreo al registro de conflictos de intereses que han surtido trámite</t>
  </si>
  <si>
    <t>3 Seguimientos realizados</t>
  </si>
  <si>
    <t xml:space="preserve">Mensualmente se ha venido realizando seguimiento y monitoreo al registro de conflictos de intereses, sin embargo a la fecha durante la vigencia no se han recibido reportes.
7.4.1. Memorando reporte CIGD </t>
  </si>
  <si>
    <t xml:space="preserve">Se observo comunicacion dirigida al Comite Institucional de Gestión y desempeño, enviada el dia 08/04/2024, donde se comunica que a la fecha no se han presentado nuevos 
registros en las carpetas destinadas para almacenar los reportes de conflictos de intereses tramitados en cada una de las dependencias. </t>
  </si>
  <si>
    <t>7.4.2</t>
  </si>
  <si>
    <t>Realizar actividades de comunicación y sensibilización sobre la importancia de declarar conflictos de intereses</t>
  </si>
  <si>
    <t xml:space="preserve">Subgerencia de Talento Humano - Oficina de Control Interno Disciplinario </t>
  </si>
  <si>
    <t>7.4.3</t>
  </si>
  <si>
    <t>Comunicar la metodología de gestión de conflictos de interés en la UAECD</t>
  </si>
  <si>
    <t>1 Metodología comunicada</t>
  </si>
  <si>
    <t>7.4.4</t>
  </si>
  <si>
    <t>Verificar que los servidores realicen la declaración de conflicto de intereses del SIDEAP junto con la Declaración de bienes y rentas del SIDEAP dentro de los tiempos legales establecidos y Verificar que los servidores públicos de la entidad obligados por la Ley 2013 de 2019 publiquen la declaración de bienes, rentas y conflicto de intereses, en el Aplicativo por la Integridad Pública del DAFP</t>
  </si>
  <si>
    <t>2 Verificaciones realizadas</t>
  </si>
  <si>
    <t>7.5</t>
  </si>
  <si>
    <t>Gestión prácticas
Antisoborno, Antifraude</t>
  </si>
  <si>
    <t>7.5.1</t>
  </si>
  <si>
    <t>Evaluar por medio de un informe trimestral presentado a la Dirección, las actuaciones relacionadas con actos de corrupción en curso</t>
  </si>
  <si>
    <t>4 informes realizados</t>
  </si>
  <si>
    <t>ITrim: Informe Cordis 2024IE5128 de 27 de marzo de 2024</t>
  </si>
  <si>
    <t>Se observo informe dirigido a la Directora, enviado con Cordis 2024IE5128 de 27 de marzo de 2024, donde se comunica el Informe trimestral de gestión preventiva y correctiva y el Informe trimestral de evaluación de actuaciones relacionadas con actos de corrupción - 1er trimestre 2024.</t>
  </si>
  <si>
    <t>7.5.2</t>
  </si>
  <si>
    <t>Adelantar campañas y/o actividades de prevención del delito del cohecho</t>
  </si>
  <si>
    <t>2 Campañas y/o actividades realizadas</t>
  </si>
  <si>
    <t xml:space="preserve">Oficina  Asesora de Planeación y Aseguramiento de Procesos - Oficina de Control Interno Disciplinario - Gerencia Comercial y de Atención al Ciudadano - Subgerencia de Participación y Atención al Ciudadano </t>
  </si>
  <si>
    <t>7.5.3</t>
  </si>
  <si>
    <t xml:space="preserve">Realizar actividades de fomento de la cultura disciplinaria y prevención de conductas disciplinables </t>
  </si>
  <si>
    <t>11 Actividades desarrolladas</t>
  </si>
  <si>
    <t>El 27 de febrero de 2024 se publicó en la herramienta viva engage la invitación y bienvenida de "CATA", canal virtual a través del cual los servidores pueden consultar dudas e inquietudes en materia disciplinaria. La reunion fue programada para el 29 de febrero a las 11.30 am en la herramienta Microsoft Teams para "todoscatastro". en el transcurso de la reunion no se presentaron consultas por parte de los servidores (11:30 a 12:00m 
El 22 de marzo se publicó en la herramienta viva engage el enlace para consulta de las cartillas publicadas en la intranet por esta Oficina (150 vistas), así mismo, se indicó el correo institucional de la Dependencia, a través del cual los servidores pueden solicitar y programar su cita con CATA, con el fin de resolver dudas e inquietudes que tengan en materia disciplinaria.
A través del boletín informativo del 26 de abril de 2024, con el apoyo de Comunicaciones, se compartió Tips preventivo relacionado con la Directiva 008 de 2021 "cumplimiento de procesos y procedimientos"</t>
  </si>
  <si>
    <t>Se observo las capturas de pantalla de la reunion CATA (canal virtual a través del cual los servidores pueden consultar dudas e inquietudes en materia disciplinaria) realizada el 29 de febrero a las 11.30 am en la herramienta Microsoft Teams para la entidad, donde se conectaron 86 personas. 
En el mes de marzo se observa la captura de pantalla de la publicacion con el enlace para consultar las cartillas de Gestion Disciplinaria.
En el mes de abril se evidencio de acuerdo a las capturas de pantalla el boletín informativo del 26 de abril de 2024, con donde se compartió Tips preventivos relacionados con la Directiva 008 de 2021 "cumplimiento de procesos y procedimientos".</t>
  </si>
  <si>
    <t>7.5.4</t>
  </si>
  <si>
    <t>Realizar divulgación a ciudadanía, servidores y colaboradores para dar a conocer los canales de denuncia de actos de corrupción disponibles</t>
  </si>
  <si>
    <t>2 Divulgaciones realizadas</t>
  </si>
  <si>
    <t>Oficina de Control Disciplinario Interno -
Gerencia Comercial y de Atención al Ciudadano - Subgerencia de Participación y Atención al Ciudadano</t>
  </si>
  <si>
    <t>7.5.5</t>
  </si>
  <si>
    <t>Eje estratégico 3. Monitoreo y control</t>
  </si>
  <si>
    <t>Son las acciones que se adelantan para prevenir, detectar, controlar y sancionar posibles hechos de corrupción. Se plantean elementos como:
• Gestión de riesgos de corrupción.
• Fortalecimiento del control preventivo y detectivo.
• Coordinación con organismos de control y sanción.
• Fortalecimiento de los mecanismos de denuncia.
• Acciones para detectar alertas de corrupción.</t>
  </si>
  <si>
    <t>8. Gestión de riesgos de corrupción - mapas de riesgos</t>
  </si>
  <si>
    <t>8.1</t>
  </si>
  <si>
    <t>Política de Administración de Riesgos</t>
  </si>
  <si>
    <t>8.1.1</t>
  </si>
  <si>
    <t>Realizar actividad para promover el conocimiento y apropiación de la Política de Administración del Riesgo</t>
  </si>
  <si>
    <t>1 Actividad realizada</t>
  </si>
  <si>
    <t>8.2</t>
  </si>
  <si>
    <t xml:space="preserve">Construcción del mapa de riesgo anticorrupción </t>
  </si>
  <si>
    <t>8.2.1</t>
  </si>
  <si>
    <t>Realizar mesas de trabajo con los procesos para la construcción del mapa de riesgos de corrupción 2024</t>
  </si>
  <si>
    <t>100% Mesas de trabajo realizadas</t>
  </si>
  <si>
    <t>8.2.2</t>
  </si>
  <si>
    <t>Realizar ejercicio participativo para la construcción del mapa de riesgos de corrupción 2024</t>
  </si>
  <si>
    <t>8.3</t>
  </si>
  <si>
    <t>Consulta y divulgación</t>
  </si>
  <si>
    <t>8.3.1</t>
  </si>
  <si>
    <t>Publicar/Divulgar la versión definitiva del Mapa de riesgos de corrupción 2024</t>
  </si>
  <si>
    <t>1 Mapa de riesgos de corrupción publicado</t>
  </si>
  <si>
    <t>Teniendo en cuenta la obligatoriedad de publicar el Plan de Acción Institucional en enero de 2024, se realizó publicación del mapa de riesgos de la vigencia como componente del Programa de Transparencia y Ética Pública.
Puede consultarse en los siguientes enlaces:
https://www.catastrobogota.gov.co/planeacion/planes
https://www.catastrobogota.gov.co/planeacion/programa-de-transparencia-y-etica-publica-2024</t>
  </si>
  <si>
    <t>Se observó quie se encuentra publicada en la página web de la entidad, el Mapa de Riesgos Institucional en sus versiones 1 y 2, que contiene los Riesgos de Corrupción identificados en la Unidad. Evidenciando el cumplimiento de la actividad, durante el mes de enero de la vigencia.</t>
  </si>
  <si>
    <t>8.4</t>
  </si>
  <si>
    <t>Monitoreo y revisión</t>
  </si>
  <si>
    <t>8.4.1</t>
  </si>
  <si>
    <t xml:space="preserve">Realizar seguimiento a los riesgos de corrupción de la UAECD </t>
  </si>
  <si>
    <t>4 Seguimientos a la matriz de riesgos de corrupción</t>
  </si>
  <si>
    <t>En el mes de enero fueron recibidos por parte de los procesos los reportes de seguimiento de cierre 2023, a los cuales se realizó la revisión por parte de los asesores de la Oficina Asesora de Planeación para así consolidar los seguimientos definitivos.
En el mes de abril fueron recibidos y revisados los reportes de seguimiento del primer trimestre de 2024, los cuales son insumo para el seguimiento consolidado.</t>
  </si>
  <si>
    <t>Revisada la evidencia de enero, cumple para la actividad señalada. Revisada la evidencia de abril, cumple para la actividad señalada</t>
  </si>
  <si>
    <t>Se observó el prifmer seguimiento realizado a los riesgos de corrupción, correspondiente al cuarto trimestre 2023 y al primer trimestre 2024. Evidenciando el cumplimiento de la actividad.</t>
  </si>
  <si>
    <t>8.5</t>
  </si>
  <si>
    <t>Seguimiento</t>
  </si>
  <si>
    <t>8.5.1</t>
  </si>
  <si>
    <t>Realizar seguimiento a la publicación y ejecución del Programa de transparencia.</t>
  </si>
  <si>
    <t>3 Seguimientos a la publicación y ejecución del Programa</t>
  </si>
  <si>
    <t>Oficina de Control Interno</t>
  </si>
  <si>
    <t>Seguimiento a la ejecución del Plan Anticorrupción y de Atención al Ciudadano con corte a 31/12/2023 cordis 2024IE469 enero 12.</t>
  </si>
  <si>
    <t>Se observó el primer seguimiento realizado al Programa de Transparencia y Ética Pública, realizado por la OCI, correspondiente al tercer cuatrimestre 2023, el cual se eencuentra publicado en la página web de la entidad.</t>
  </si>
  <si>
    <t xml:space="preserve">9. Medidas de debida diligencia y prevención del lavado de activos
</t>
  </si>
  <si>
    <t>9.1</t>
  </si>
  <si>
    <t>Adecuación institucional para cumplir con la debida diligencia</t>
  </si>
  <si>
    <t>9.1.1</t>
  </si>
  <si>
    <t>Gestionar la suscripción del compromiso de la alta dirección para la implementación de la debidad diligencia en la UAECD de acuerdo a lineamientos legales vigentes.</t>
  </si>
  <si>
    <t>Compromiso de la alta dirección de la UAECD para la implementación de la debidad diligencia suscrito</t>
  </si>
  <si>
    <t>Oficina Asesora de Planeación y Aseguramiento de Procesos - CIGD</t>
  </si>
  <si>
    <t>En el mes de marzo se suscribieron los compromisos de la alta dirección de la entidad, para implementar el proceso de la debida diligencia</t>
  </si>
  <si>
    <t>Se evidencia la suscripcion del compromiso SARLAFT firmado por los Directivos de la Entidad.</t>
  </si>
  <si>
    <t>9.1.2</t>
  </si>
  <si>
    <t>Definir equipo de trabajo para la implementación y gestion de la debida diligencia al interior de la UAECD</t>
  </si>
  <si>
    <t>Documento que define el equipo de trabajo para la implementación de la debida diligencia en la UAECD</t>
  </si>
  <si>
    <t>En el mes de abril se revisó y analizó la metodología de implementacion del SARLAFT y se definieron las dependencias que haran parte del Equipo de trabajo del sistema.</t>
  </si>
  <si>
    <t>Se observo la captura de pantalla del correo enviado a la jefe de la Oficina de Planeacion el dia 02/05/2024, donde indica el Equipo de trabajo para la implementación del sistema SARLAFT en la UAECD.</t>
  </si>
  <si>
    <t>9.2</t>
  </si>
  <si>
    <t>Construcción del plan de trabajo para adaptar y/o desarrollar la debida diligencia</t>
  </si>
  <si>
    <t>9.2.1</t>
  </si>
  <si>
    <t>Realizar un diagnóstico inicial  de implementación de las medidas de debida diligencia y gestión del riesgo LA/FT</t>
  </si>
  <si>
    <t>Documento de diagnóstico inicial  de implementación de las medidas de debida diligencia y gestión del riesgo LA/FT elaborado</t>
  </si>
  <si>
    <t>Oficina Asesora de Planeación y Aseguramiento de Procesos - Equipo de trabajo Debida diligencia UAECD</t>
  </si>
  <si>
    <t>9.2.2</t>
  </si>
  <si>
    <t>Establecer un plan de trabajo para cerrar las brechas en la implementación de las medidas de debida diligencia y gestión del riesgo LA/FT en la UAECD</t>
  </si>
  <si>
    <t>Plan de trabajo para la implementación de las medidas de debida diligencia y gestión del riesgo LA/FT en la UAECD</t>
  </si>
  <si>
    <t>9.3</t>
  </si>
  <si>
    <t>Gestión de la debida diligencia</t>
  </si>
  <si>
    <t>9.3.1</t>
  </si>
  <si>
    <t>Realizar identificación del Entorno y partes interesadas para establecer las contrapartes que se relacionan con la UAECD</t>
  </si>
  <si>
    <t>RESULTADOS</t>
  </si>
  <si>
    <t>acum</t>
  </si>
  <si>
    <t>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</si>
</sst>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dd/mm/yyyy;@"/>
  </numFmts>
  <fonts count="20" x14ac:knownFonts="1">
    <font>
      <sz val="11"/>
      <color theme="1"/>
      <name val="Calibri"/>
      <family val="2"/>
      <scheme val="minor"/>
    </font>
    <font>
      <sz val="11"/>
      <color theme="1"/>
      <name val="Calibri"/>
      <family val="2"/>
      <scheme val="minor"/>
    </font>
    <font>
      <b/>
      <sz val="10"/>
      <name val="Calibri"/>
      <family val="2"/>
      <scheme val="minor"/>
    </font>
    <font>
      <sz val="10"/>
      <name val="Calibri"/>
      <family val="2"/>
      <scheme val="minor"/>
    </font>
    <font>
      <b/>
      <sz val="10"/>
      <color rgb="FF000000"/>
      <name val="Calibri"/>
      <family val="2"/>
      <scheme val="minor"/>
    </font>
    <font>
      <sz val="10"/>
      <color rgb="FF000000"/>
      <name val="Calibri"/>
      <family val="2"/>
      <scheme val="minor"/>
    </font>
    <font>
      <b/>
      <sz val="10"/>
      <color theme="1"/>
      <name val="Calibri"/>
      <family val="2"/>
      <scheme val="minor"/>
    </font>
    <font>
      <sz val="10"/>
      <color theme="1"/>
      <name val="Calibri"/>
      <family val="2"/>
      <scheme val="minor"/>
    </font>
    <font>
      <sz val="10"/>
      <color rgb="FFFF0000"/>
      <name val="Calibri"/>
      <family val="2"/>
      <scheme val="minor"/>
    </font>
    <font>
      <sz val="10"/>
      <color theme="4" tint="-0.249977111117893"/>
      <name val="Calibri"/>
      <family val="2"/>
      <scheme val="minor"/>
    </font>
    <font>
      <b/>
      <sz val="10"/>
      <color rgb="FF000000"/>
      <name val="Arial Narrow"/>
      <family val="2"/>
    </font>
    <font>
      <sz val="10"/>
      <color rgb="FF000000"/>
      <name val="Calibri"/>
      <family val="2"/>
    </font>
    <font>
      <i/>
      <sz val="10"/>
      <color theme="1"/>
      <name val="Calibri"/>
      <family val="2"/>
      <scheme val="minor"/>
    </font>
    <font>
      <sz val="10"/>
      <color rgb="FF000000"/>
      <name val="Calibri"/>
    </font>
    <font>
      <sz val="10"/>
      <color rgb="FF000000"/>
      <name val="Calibri"/>
      <charset val="1"/>
    </font>
    <font>
      <b/>
      <sz val="10"/>
      <color rgb="FF002060"/>
      <name val="Calibri"/>
      <family val="2"/>
      <scheme val="minor"/>
    </font>
    <font>
      <sz val="10"/>
      <color rgb="FF000000"/>
      <name val="Calibri"/>
      <scheme val="minor"/>
    </font>
    <font>
      <i/>
      <sz val="10"/>
      <color rgb="FF000000"/>
      <name val="Calibri"/>
      <scheme val="minor"/>
    </font>
    <font>
      <b/>
      <sz val="10"/>
      <color rgb="FF000000"/>
      <name val="Calibri"/>
      <scheme val="minor"/>
    </font>
    <font>
      <sz val="9"/>
      <color rgb="FF000000"/>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rgb="FFFFFFFF"/>
        <bgColor indexed="64"/>
      </patternFill>
    </fill>
    <fill>
      <patternFill patternType="solid">
        <fgColor theme="4" tint="0.39997558519241921"/>
        <bgColor rgb="FF000000"/>
      </patternFill>
    </fill>
    <fill>
      <patternFill patternType="solid">
        <fgColor theme="0" tint="-0.249977111117893"/>
        <bgColor indexed="64"/>
      </patternFill>
    </fill>
    <fill>
      <patternFill patternType="solid">
        <fgColor rgb="FF92D050"/>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s>
  <cellStyleXfs count="2">
    <xf numFmtId="0" fontId="0" fillId="0" borderId="0"/>
    <xf numFmtId="43" fontId="1" fillId="0" borderId="0" applyFont="0" applyFill="0" applyBorder="0" applyAlignment="0" applyProtection="0"/>
  </cellStyleXfs>
  <cellXfs count="189">
    <xf numFmtId="0" fontId="0" fillId="0" borderId="0" xfId="0"/>
    <xf numFmtId="0" fontId="4" fillId="0" borderId="4" xfId="0" applyFont="1" applyBorder="1" applyAlignment="1">
      <alignment vertical="center"/>
    </xf>
    <xf numFmtId="0" fontId="4" fillId="0" borderId="4" xfId="0" applyFont="1" applyBorder="1" applyAlignment="1">
      <alignment horizontal="center" vertical="center" wrapText="1"/>
    </xf>
    <xf numFmtId="0" fontId="4" fillId="0" borderId="0" xfId="0" applyFont="1" applyAlignment="1">
      <alignment horizontal="left" vertical="center"/>
    </xf>
    <xf numFmtId="0" fontId="5" fillId="0" borderId="0" xfId="0" applyFont="1" applyAlignment="1">
      <alignment horizontal="left" vertical="center"/>
    </xf>
    <xf numFmtId="0" fontId="4" fillId="0" borderId="1" xfId="0" applyFont="1" applyBorder="1" applyAlignment="1">
      <alignment vertical="center"/>
    </xf>
    <xf numFmtId="0" fontId="4" fillId="0" borderId="0" xfId="0" applyFont="1" applyAlignment="1">
      <alignment horizontal="center" vertical="center" wrapText="1"/>
    </xf>
    <xf numFmtId="0" fontId="4" fillId="0" borderId="0" xfId="0" applyFont="1" applyAlignment="1">
      <alignment vertical="center"/>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5" fillId="0" borderId="0" xfId="0" applyFont="1" applyAlignment="1">
      <alignment horizontal="center" vertical="center" wrapText="1"/>
    </xf>
    <xf numFmtId="0" fontId="7" fillId="0" borderId="0" xfId="0" applyFont="1"/>
    <xf numFmtId="0" fontId="6" fillId="0" borderId="0" xfId="0" applyFont="1" applyAlignment="1">
      <alignment horizontal="center" vertical="center"/>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5" borderId="1" xfId="0" applyFont="1" applyFill="1" applyBorder="1" applyAlignment="1">
      <alignment vertical="center"/>
    </xf>
    <xf numFmtId="0" fontId="7" fillId="0" borderId="1" xfId="0" applyFont="1" applyBorder="1" applyAlignment="1">
      <alignment horizontal="center" vertical="center"/>
    </xf>
    <xf numFmtId="0" fontId="6" fillId="0" borderId="0" xfId="0" applyFont="1"/>
    <xf numFmtId="0" fontId="7" fillId="0" borderId="0" xfId="0" applyFont="1" applyAlignment="1">
      <alignment horizontal="center" vertical="center"/>
    </xf>
    <xf numFmtId="0" fontId="3" fillId="4" borderId="1" xfId="0" applyFont="1" applyFill="1" applyBorder="1" applyAlignment="1">
      <alignment horizontal="center" vertical="center" wrapText="1"/>
    </xf>
    <xf numFmtId="0" fontId="3" fillId="0" borderId="1" xfId="0" applyFont="1" applyBorder="1" applyAlignment="1">
      <alignment horizontal="center" vertical="center" wrapText="1"/>
    </xf>
    <xf numFmtId="165" fontId="3" fillId="0" borderId="1" xfId="0" applyNumberFormat="1" applyFont="1" applyBorder="1" applyAlignment="1">
      <alignment horizontal="center" vertical="center" wrapText="1"/>
    </xf>
    <xf numFmtId="0" fontId="7" fillId="0" borderId="0" xfId="0" applyFont="1" applyAlignment="1">
      <alignment horizontal="center"/>
    </xf>
    <xf numFmtId="0" fontId="6" fillId="5" borderId="1" xfId="0" applyFont="1" applyFill="1" applyBorder="1" applyAlignment="1">
      <alignment horizontal="center" vertical="center"/>
    </xf>
    <xf numFmtId="0" fontId="3" fillId="4" borderId="1" xfId="0" applyFont="1" applyFill="1" applyBorder="1" applyAlignment="1">
      <alignment horizontal="left" vertical="center" wrapText="1"/>
    </xf>
    <xf numFmtId="0" fontId="6" fillId="5" borderId="1" xfId="0" applyFont="1" applyFill="1" applyBorder="1" applyAlignment="1">
      <alignment horizontal="left" vertical="center"/>
    </xf>
    <xf numFmtId="0" fontId="2" fillId="3" borderId="1" xfId="0" applyFont="1" applyFill="1" applyBorder="1" applyAlignment="1">
      <alignment horizontal="center" vertical="center"/>
    </xf>
    <xf numFmtId="165" fontId="3" fillId="4" borderId="1" xfId="0" applyNumberFormat="1" applyFont="1" applyFill="1" applyBorder="1" applyAlignment="1">
      <alignment horizontal="center" vertical="center" wrapText="1"/>
    </xf>
    <xf numFmtId="165" fontId="7" fillId="0" borderId="1" xfId="0" applyNumberFormat="1" applyFont="1" applyBorder="1" applyAlignment="1">
      <alignment horizontal="center" vertical="center"/>
    </xf>
    <xf numFmtId="0" fontId="2" fillId="4" borderId="1"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7" fillId="4" borderId="1" xfId="0" applyFont="1" applyFill="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5" borderId="1" xfId="0" applyFont="1" applyFill="1" applyBorder="1"/>
    <xf numFmtId="0" fontId="7" fillId="0" borderId="1" xfId="0" applyFont="1" applyBorder="1" applyAlignment="1">
      <alignment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165" fontId="3" fillId="6" borderId="1" xfId="0" applyNumberFormat="1" applyFont="1" applyFill="1" applyBorder="1" applyAlignment="1">
      <alignment horizontal="center" vertical="center" wrapText="1"/>
    </xf>
    <xf numFmtId="0" fontId="5" fillId="4" borderId="1" xfId="0" applyFont="1" applyFill="1" applyBorder="1" applyAlignment="1">
      <alignment horizontal="left" vertical="center" wrapText="1"/>
    </xf>
    <xf numFmtId="0" fontId="7" fillId="0" borderId="1" xfId="0" applyFont="1" applyBorder="1" applyAlignment="1">
      <alignment horizontal="left" vertical="center" wrapText="1"/>
    </xf>
    <xf numFmtId="165" fontId="3" fillId="0" borderId="5" xfId="0" applyNumberFormat="1"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xf>
    <xf numFmtId="14" fontId="3" fillId="0" borderId="1" xfId="0" applyNumberFormat="1" applyFont="1" applyBorder="1" applyAlignment="1">
      <alignment horizontal="center" vertical="center"/>
    </xf>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0" fontId="3" fillId="4" borderId="4" xfId="0" applyFont="1" applyFill="1" applyBorder="1" applyAlignment="1">
      <alignment horizontal="left" vertical="center" wrapText="1"/>
    </xf>
    <xf numFmtId="0" fontId="3" fillId="4" borderId="4" xfId="0" applyFont="1" applyFill="1" applyBorder="1" applyAlignment="1">
      <alignment horizontal="center" vertical="center" wrapText="1"/>
    </xf>
    <xf numFmtId="0" fontId="3" fillId="4" borderId="2" xfId="0" applyFont="1" applyFill="1" applyBorder="1" applyAlignment="1">
      <alignment horizontal="left" vertical="center" wrapText="1"/>
    </xf>
    <xf numFmtId="0" fontId="3" fillId="4" borderId="2" xfId="0" applyFont="1" applyFill="1" applyBorder="1" applyAlignment="1">
      <alignment horizontal="center" vertical="center" wrapText="1"/>
    </xf>
    <xf numFmtId="165" fontId="3" fillId="0" borderId="2" xfId="0" applyNumberFormat="1" applyFont="1" applyBorder="1" applyAlignment="1">
      <alignment horizontal="center" vertical="center" wrapText="1"/>
    </xf>
    <xf numFmtId="0" fontId="3" fillId="4" borderId="1" xfId="0" applyFont="1" applyFill="1" applyBorder="1" applyAlignment="1">
      <alignment vertical="center" wrapText="1"/>
    </xf>
    <xf numFmtId="0" fontId="3" fillId="0" borderId="4" xfId="0" applyFont="1" applyBorder="1" applyAlignment="1">
      <alignment horizontal="left" vertical="center" wrapText="1"/>
    </xf>
    <xf numFmtId="0" fontId="5" fillId="4" borderId="1" xfId="0" applyFont="1" applyFill="1" applyBorder="1" applyAlignment="1">
      <alignment horizontal="center" vertical="center" wrapText="1"/>
    </xf>
    <xf numFmtId="43" fontId="7" fillId="0" borderId="0" xfId="0" applyNumberFormat="1" applyFont="1"/>
    <xf numFmtId="0" fontId="2" fillId="3" borderId="1" xfId="0" applyFont="1" applyFill="1" applyBorder="1" applyAlignment="1">
      <alignment horizontal="center" vertical="center" wrapText="1"/>
    </xf>
    <xf numFmtId="0" fontId="3" fillId="0" borderId="4" xfId="0" applyFont="1" applyBorder="1" applyAlignment="1">
      <alignment horizontal="center" vertical="center" wrapText="1"/>
    </xf>
    <xf numFmtId="43" fontId="6" fillId="0" borderId="1" xfId="0" applyNumberFormat="1" applyFont="1" applyBorder="1"/>
    <xf numFmtId="0" fontId="7" fillId="0" borderId="1" xfId="0" applyFont="1" applyBorder="1" applyAlignment="1">
      <alignment horizontal="right" vertical="center" wrapText="1"/>
    </xf>
    <xf numFmtId="43" fontId="3" fillId="0" borderId="1" xfId="1" applyFont="1" applyFill="1" applyBorder="1" applyAlignment="1">
      <alignment horizontal="right" vertical="center" wrapText="1"/>
    </xf>
    <xf numFmtId="0" fontId="7" fillId="0" borderId="1" xfId="0" applyFont="1" applyBorder="1" applyAlignment="1">
      <alignment horizontal="right"/>
    </xf>
    <xf numFmtId="43" fontId="3" fillId="0" borderId="2" xfId="1" applyFont="1" applyFill="1" applyBorder="1" applyAlignment="1">
      <alignment horizontal="right" vertical="center" wrapText="1"/>
    </xf>
    <xf numFmtId="43" fontId="9" fillId="0" borderId="2" xfId="1" applyFont="1" applyFill="1" applyBorder="1" applyAlignment="1">
      <alignment horizontal="right" vertical="center" wrapText="1"/>
    </xf>
    <xf numFmtId="43" fontId="8" fillId="0" borderId="1" xfId="1" applyFont="1" applyFill="1" applyBorder="1" applyAlignment="1">
      <alignment horizontal="right" vertical="center" wrapText="1"/>
    </xf>
    <xf numFmtId="0" fontId="3" fillId="0" borderId="1" xfId="0" applyFont="1" applyBorder="1" applyAlignment="1">
      <alignment horizontal="right" vertical="center"/>
    </xf>
    <xf numFmtId="0" fontId="3" fillId="0" borderId="1" xfId="0" applyFont="1" applyBorder="1" applyAlignment="1">
      <alignment horizontal="right"/>
    </xf>
    <xf numFmtId="2" fontId="5" fillId="0" borderId="1" xfId="0" applyNumberFormat="1" applyFont="1" applyBorder="1" applyAlignment="1">
      <alignment horizontal="right" vertical="center"/>
    </xf>
    <xf numFmtId="0" fontId="5" fillId="0" borderId="1" xfId="0" applyFont="1" applyBorder="1" applyAlignment="1">
      <alignment horizontal="right"/>
    </xf>
    <xf numFmtId="0" fontId="5" fillId="0" borderId="1" xfId="0" applyFont="1" applyBorder="1" applyAlignment="1">
      <alignment horizontal="right" vertical="center"/>
    </xf>
    <xf numFmtId="43" fontId="3" fillId="0" borderId="1" xfId="1" applyFont="1" applyFill="1" applyBorder="1" applyAlignment="1">
      <alignment horizontal="right" vertical="center"/>
    </xf>
    <xf numFmtId="0" fontId="6" fillId="5" borderId="1" xfId="0" applyFont="1" applyFill="1" applyBorder="1" applyAlignment="1">
      <alignment horizontal="right" vertical="center"/>
    </xf>
    <xf numFmtId="2" fontId="3" fillId="0" borderId="1" xfId="1" applyNumberFormat="1" applyFont="1" applyFill="1" applyBorder="1" applyAlignment="1">
      <alignment horizontal="right" vertical="center" wrapText="1"/>
    </xf>
    <xf numFmtId="43" fontId="3" fillId="4" borderId="1" xfId="1" applyFont="1" applyFill="1" applyBorder="1" applyAlignment="1">
      <alignment horizontal="right" vertical="center" wrapText="1"/>
    </xf>
    <xf numFmtId="164" fontId="2" fillId="0" borderId="1" xfId="0" applyNumberFormat="1" applyFont="1" applyBorder="1" applyAlignment="1">
      <alignment horizontal="right" vertical="center" wrapText="1"/>
    </xf>
    <xf numFmtId="43" fontId="7" fillId="0" borderId="1" xfId="1" applyFont="1" applyFill="1" applyBorder="1" applyAlignment="1">
      <alignment horizontal="right" vertical="center"/>
    </xf>
    <xf numFmtId="0" fontId="6" fillId="5" borderId="1" xfId="0" applyFont="1" applyFill="1" applyBorder="1" applyAlignment="1">
      <alignment horizontal="center"/>
    </xf>
    <xf numFmtId="43" fontId="2" fillId="0" borderId="1" xfId="1" applyFont="1" applyFill="1" applyBorder="1" applyAlignment="1">
      <alignment horizontal="right" vertical="center" wrapText="1"/>
    </xf>
    <xf numFmtId="0" fontId="7" fillId="0" borderId="9" xfId="0" applyFont="1" applyBorder="1"/>
    <xf numFmtId="43" fontId="3" fillId="0" borderId="1" xfId="1" applyFont="1" applyBorder="1" applyAlignment="1">
      <alignment horizontal="right" vertical="center" wrapText="1"/>
    </xf>
    <xf numFmtId="43" fontId="3" fillId="0" borderId="2" xfId="1" applyFont="1" applyBorder="1" applyAlignment="1">
      <alignment horizontal="right" vertical="center" wrapText="1"/>
    </xf>
    <xf numFmtId="43" fontId="2" fillId="0" borderId="1" xfId="1" applyFont="1" applyBorder="1" applyAlignment="1">
      <alignment horizontal="right" vertical="center" wrapText="1"/>
    </xf>
    <xf numFmtId="0" fontId="6" fillId="0" borderId="1" xfId="0" applyFont="1" applyBorder="1" applyAlignment="1">
      <alignment horizontal="center" vertical="center"/>
    </xf>
    <xf numFmtId="0" fontId="15" fillId="0" borderId="1" xfId="0" applyFont="1" applyBorder="1" applyAlignment="1">
      <alignment horizontal="center" vertical="center"/>
    </xf>
    <xf numFmtId="0" fontId="6" fillId="9" borderId="0" xfId="0" applyFont="1" applyFill="1"/>
    <xf numFmtId="43" fontId="6" fillId="9" borderId="0" xfId="0" applyNumberFormat="1" applyFont="1" applyFill="1"/>
    <xf numFmtId="43" fontId="6" fillId="9" borderId="1" xfId="0" applyNumberFormat="1" applyFont="1" applyFill="1" applyBorder="1"/>
    <xf numFmtId="164" fontId="6" fillId="0" borderId="0" xfId="0" applyNumberFormat="1" applyFont="1"/>
    <xf numFmtId="0" fontId="6" fillId="0" borderId="1" xfId="0" applyFont="1" applyBorder="1" applyAlignment="1">
      <alignment horizontal="right" vertical="center"/>
    </xf>
    <xf numFmtId="0" fontId="6" fillId="5" borderId="9" xfId="0" applyFont="1" applyFill="1" applyBorder="1"/>
    <xf numFmtId="0" fontId="7" fillId="8" borderId="9" xfId="0" applyFont="1" applyFill="1" applyBorder="1"/>
    <xf numFmtId="43" fontId="2" fillId="0" borderId="9" xfId="0" applyNumberFormat="1" applyFont="1" applyBorder="1" applyAlignment="1">
      <alignment horizontal="center" vertical="center" wrapText="1"/>
    </xf>
    <xf numFmtId="0" fontId="12" fillId="0" borderId="9" xfId="0" applyFont="1" applyBorder="1" applyAlignment="1">
      <alignment horizontal="left" vertical="top" wrapText="1"/>
    </xf>
    <xf numFmtId="0" fontId="7" fillId="0" borderId="9" xfId="0" applyFont="1" applyBorder="1" applyAlignment="1">
      <alignment vertical="center" wrapText="1"/>
    </xf>
    <xf numFmtId="0" fontId="7" fillId="0" borderId="9" xfId="0" applyFont="1" applyBorder="1" applyAlignment="1">
      <alignment wrapText="1"/>
    </xf>
    <xf numFmtId="0" fontId="7" fillId="0" borderId="9" xfId="0" applyFont="1" applyBorder="1" applyAlignment="1">
      <alignment vertical="center"/>
    </xf>
    <xf numFmtId="0" fontId="5" fillId="0" borderId="9" xfId="0" applyFont="1" applyBorder="1" applyAlignment="1">
      <alignment vertical="center" wrapText="1"/>
    </xf>
    <xf numFmtId="0" fontId="12" fillId="0" borderId="9" xfId="0" applyFont="1" applyBorder="1" applyAlignment="1">
      <alignment horizontal="left" vertical="center" wrapText="1"/>
    </xf>
    <xf numFmtId="0" fontId="16" fillId="0" borderId="9" xfId="0" applyFont="1" applyBorder="1" applyAlignment="1">
      <alignment vertical="center" wrapText="1"/>
    </xf>
    <xf numFmtId="0" fontId="7" fillId="0" borderId="9" xfId="0" applyFont="1" applyBorder="1" applyAlignment="1">
      <alignment horizontal="justify" vertical="center" wrapText="1"/>
    </xf>
    <xf numFmtId="0" fontId="7" fillId="0" borderId="9" xfId="0" applyFont="1" applyBorder="1" applyAlignment="1">
      <alignment horizontal="left" vertical="center" wrapText="1"/>
    </xf>
    <xf numFmtId="43" fontId="6" fillId="0" borderId="9" xfId="0" applyNumberFormat="1" applyFont="1" applyBorder="1"/>
    <xf numFmtId="0" fontId="6" fillId="0" borderId="9" xfId="0" applyFont="1" applyBorder="1"/>
    <xf numFmtId="0" fontId="6" fillId="5" borderId="8" xfId="0" applyFont="1" applyFill="1" applyBorder="1"/>
    <xf numFmtId="164" fontId="2" fillId="0" borderId="8" xfId="0" applyNumberFormat="1" applyFont="1" applyBorder="1" applyAlignment="1">
      <alignment horizontal="center" vertical="center" wrapText="1"/>
    </xf>
    <xf numFmtId="164" fontId="2" fillId="6" borderId="8" xfId="0" applyNumberFormat="1" applyFont="1" applyFill="1" applyBorder="1" applyAlignment="1">
      <alignment horizontal="center" vertical="center" wrapText="1"/>
    </xf>
    <xf numFmtId="43" fontId="2" fillId="0" borderId="8" xfId="1" applyFont="1" applyBorder="1" applyAlignment="1">
      <alignment horizontal="center" vertical="center" wrapText="1"/>
    </xf>
    <xf numFmtId="0" fontId="6" fillId="5" borderId="8" xfId="0" applyFont="1" applyFill="1" applyBorder="1" applyAlignment="1">
      <alignment vertical="center"/>
    </xf>
    <xf numFmtId="43" fontId="6" fillId="0" borderId="8" xfId="0" applyNumberFormat="1" applyFont="1" applyBorder="1"/>
    <xf numFmtId="0" fontId="2" fillId="3" borderId="2" xfId="0" applyFont="1" applyFill="1" applyBorder="1" applyAlignment="1">
      <alignment horizontal="center" vertical="center" wrapText="1"/>
    </xf>
    <xf numFmtId="0" fontId="7" fillId="8" borderId="11" xfId="0" applyFont="1" applyFill="1" applyBorder="1"/>
    <xf numFmtId="0" fontId="7" fillId="0" borderId="11" xfId="0" applyFont="1" applyBorder="1" applyAlignment="1">
      <alignment vertical="center" wrapText="1"/>
    </xf>
    <xf numFmtId="0" fontId="11" fillId="0" borderId="11" xfId="0" applyFont="1" applyBorder="1" applyAlignment="1">
      <alignment vertical="center"/>
    </xf>
    <xf numFmtId="0" fontId="7" fillId="0" borderId="11" xfId="0" applyFont="1" applyBorder="1"/>
    <xf numFmtId="0" fontId="7" fillId="0" borderId="11" xfId="0" applyFont="1" applyBorder="1" applyAlignment="1">
      <alignment vertical="center"/>
    </xf>
    <xf numFmtId="0" fontId="11" fillId="0" borderId="11" xfId="0" applyFont="1" applyBorder="1" applyAlignment="1">
      <alignment vertical="center" wrapText="1"/>
    </xf>
    <xf numFmtId="0" fontId="13" fillId="0" borderId="11" xfId="0" applyFont="1" applyBorder="1" applyAlignment="1">
      <alignment vertical="center"/>
    </xf>
    <xf numFmtId="0" fontId="14" fillId="0" borderId="11" xfId="0" applyFont="1" applyBorder="1" applyAlignment="1">
      <alignment vertical="center" wrapText="1"/>
    </xf>
    <xf numFmtId="0" fontId="6" fillId="0" borderId="11" xfId="0" applyFont="1" applyBorder="1"/>
    <xf numFmtId="0" fontId="7" fillId="0" borderId="1" xfId="0" applyFont="1" applyBorder="1"/>
    <xf numFmtId="0" fontId="7" fillId="8" borderId="1" xfId="0" applyFont="1" applyFill="1" applyBorder="1"/>
    <xf numFmtId="0" fontId="7" fillId="0" borderId="1" xfId="0" applyFont="1" applyBorder="1" applyAlignment="1">
      <alignment vertical="top" wrapText="1"/>
    </xf>
    <xf numFmtId="0" fontId="11" fillId="0" borderId="1" xfId="0" applyFont="1" applyBorder="1" applyAlignment="1">
      <alignment wrapText="1"/>
    </xf>
    <xf numFmtId="0" fontId="11" fillId="0" borderId="1" xfId="0" applyFont="1" applyBorder="1" applyAlignment="1">
      <alignment vertical="top" wrapText="1"/>
    </xf>
    <xf numFmtId="0" fontId="7" fillId="0" borderId="1" xfId="0" applyFont="1" applyBorder="1" applyAlignment="1">
      <alignment wrapText="1"/>
    </xf>
    <xf numFmtId="0" fontId="16" fillId="0" borderId="1" xfId="0" applyFont="1" applyBorder="1" applyAlignment="1">
      <alignment vertical="top" wrapText="1"/>
    </xf>
    <xf numFmtId="0" fontId="7" fillId="0" borderId="9" xfId="0" applyFont="1" applyBorder="1" applyAlignment="1">
      <alignment vertical="top" wrapText="1"/>
    </xf>
    <xf numFmtId="0" fontId="6" fillId="10" borderId="1" xfId="0" applyFont="1" applyFill="1" applyBorder="1" applyAlignment="1">
      <alignment horizontal="center" vertical="center" wrapText="1"/>
    </xf>
    <xf numFmtId="0" fontId="6" fillId="10" borderId="1" xfId="0" applyFont="1" applyFill="1" applyBorder="1" applyAlignment="1">
      <alignment horizontal="left" vertical="center" wrapText="1"/>
    </xf>
    <xf numFmtId="0" fontId="7" fillId="10" borderId="1" xfId="0" applyFont="1" applyFill="1" applyBorder="1" applyAlignment="1">
      <alignment horizontal="center" vertical="center"/>
    </xf>
    <xf numFmtId="0" fontId="7" fillId="10" borderId="1" xfId="0" applyFont="1" applyFill="1" applyBorder="1" applyAlignment="1">
      <alignment vertical="center" wrapText="1"/>
    </xf>
    <xf numFmtId="0" fontId="7" fillId="10" borderId="1" xfId="0" applyFont="1" applyFill="1" applyBorder="1" applyAlignment="1">
      <alignment horizontal="center" vertical="center" wrapText="1"/>
    </xf>
    <xf numFmtId="14" fontId="7" fillId="10" borderId="1" xfId="0" applyNumberFormat="1" applyFont="1" applyFill="1" applyBorder="1" applyAlignment="1">
      <alignment horizontal="center" vertical="center"/>
    </xf>
    <xf numFmtId="43" fontId="3" fillId="10" borderId="1" xfId="1" applyFont="1" applyFill="1" applyBorder="1" applyAlignment="1">
      <alignment horizontal="right" vertical="center" wrapText="1"/>
    </xf>
    <xf numFmtId="0" fontId="7" fillId="10" borderId="1" xfId="0" applyFont="1" applyFill="1" applyBorder="1" applyAlignment="1">
      <alignment horizontal="right"/>
    </xf>
    <xf numFmtId="164" fontId="2" fillId="10" borderId="8" xfId="0" applyNumberFormat="1" applyFont="1" applyFill="1" applyBorder="1" applyAlignment="1">
      <alignment horizontal="center" vertical="center" wrapText="1"/>
    </xf>
    <xf numFmtId="43" fontId="2" fillId="10" borderId="9" xfId="0" applyNumberFormat="1" applyFont="1" applyFill="1" applyBorder="1" applyAlignment="1">
      <alignment horizontal="center" vertical="center" wrapText="1"/>
    </xf>
    <xf numFmtId="0" fontId="7" fillId="10" borderId="9" xfId="0" applyFont="1" applyFill="1" applyBorder="1" applyAlignment="1">
      <alignment vertical="center" wrapText="1"/>
    </xf>
    <xf numFmtId="0" fontId="7" fillId="10" borderId="11" xfId="0" applyFont="1" applyFill="1" applyBorder="1" applyAlignment="1">
      <alignment vertical="center" wrapText="1"/>
    </xf>
    <xf numFmtId="0" fontId="7" fillId="10" borderId="9" xfId="0" applyFont="1" applyFill="1" applyBorder="1" applyAlignment="1">
      <alignment vertical="top" wrapText="1"/>
    </xf>
    <xf numFmtId="0" fontId="7" fillId="10" borderId="0" xfId="0" applyFont="1" applyFill="1"/>
    <xf numFmtId="0" fontId="16" fillId="0" borderId="1" xfId="0" applyFont="1" applyBorder="1" applyAlignment="1">
      <alignment vertical="center" wrapText="1"/>
    </xf>
    <xf numFmtId="0" fontId="13" fillId="0" borderId="1" xfId="0" applyFont="1" applyBorder="1" applyAlignment="1">
      <alignment vertical="top" wrapText="1"/>
    </xf>
    <xf numFmtId="0" fontId="6"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2" fillId="4" borderId="2"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6" fillId="2" borderId="6" xfId="0" applyFont="1" applyFill="1" applyBorder="1" applyAlignment="1">
      <alignment horizontal="center" vertical="center" wrapText="1"/>
    </xf>
    <xf numFmtId="0" fontId="6" fillId="2" borderId="0" xfId="0" applyFont="1" applyFill="1" applyAlignment="1">
      <alignment horizontal="center" vertical="center" wrapText="1"/>
    </xf>
    <xf numFmtId="0" fontId="2" fillId="3" borderId="8"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7" fillId="3" borderId="1" xfId="0" applyFont="1" applyFill="1" applyBorder="1" applyAlignment="1">
      <alignment horizontal="center"/>
    </xf>
    <xf numFmtId="0" fontId="4" fillId="0" borderId="1" xfId="0" applyFont="1" applyBorder="1" applyAlignment="1">
      <alignment horizontal="left" vertical="center" wrapText="1"/>
    </xf>
    <xf numFmtId="0" fontId="2" fillId="3" borderId="1" xfId="0" applyFont="1" applyFill="1" applyBorder="1" applyAlignment="1">
      <alignment horizontal="center" vertical="center" wrapText="1"/>
    </xf>
    <xf numFmtId="0" fontId="6" fillId="0" borderId="1" xfId="0" applyFont="1" applyBorder="1" applyAlignment="1">
      <alignment horizontal="left" vertical="center"/>
    </xf>
    <xf numFmtId="0" fontId="6" fillId="0" borderId="1" xfId="0" applyFont="1" applyBorder="1" applyAlignment="1">
      <alignment horizontal="center"/>
    </xf>
    <xf numFmtId="43" fontId="2" fillId="8" borderId="9" xfId="0" applyNumberFormat="1" applyFont="1" applyFill="1" applyBorder="1" applyAlignment="1">
      <alignment horizontal="center" vertical="center" wrapText="1"/>
    </xf>
    <xf numFmtId="43" fontId="2" fillId="8" borderId="11" xfId="0" applyNumberFormat="1" applyFont="1" applyFill="1" applyBorder="1" applyAlignment="1">
      <alignment horizontal="center" vertical="center" wrapText="1"/>
    </xf>
    <xf numFmtId="0" fontId="10" fillId="7" borderId="1" xfId="0" applyFont="1" applyFill="1" applyBorder="1" applyAlignment="1">
      <alignment horizontal="center" vertical="center" wrapText="1"/>
    </xf>
    <xf numFmtId="0" fontId="10" fillId="7" borderId="2" xfId="0" applyFont="1" applyFill="1" applyBorder="1" applyAlignment="1">
      <alignment horizontal="center" vertical="center" wrapText="1"/>
    </xf>
    <xf numFmtId="0" fontId="10" fillId="7" borderId="8"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center" vertical="center" wrapText="1"/>
    </xf>
    <xf numFmtId="0" fontId="7" fillId="0" borderId="3" xfId="0" applyFont="1" applyBorder="1" applyAlignment="1">
      <alignment horizontal="left" vertical="center" wrapText="1"/>
    </xf>
    <xf numFmtId="0" fontId="7" fillId="0" borderId="4" xfId="0" applyFont="1" applyBorder="1" applyAlignment="1">
      <alignment horizontal="center"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ta 1" id="{7E754CDA-1027-4FE3-B65F-1FF8F1CA543E}"/>
</namedSheetView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9"/>
  <sheetViews>
    <sheetView tabSelected="1" topLeftCell="A6" zoomScaleNormal="100" workbookViewId="0">
      <pane ySplit="4" topLeftCell="A48" activePane="bottomLeft" state="frozen"/>
      <selection pane="bottomLeft" activeCell="A9" sqref="A9:XFD48"/>
    </sheetView>
  </sheetViews>
  <sheetFormatPr baseColWidth="10" defaultColWidth="11.42578125" defaultRowHeight="12.75" x14ac:dyDescent="0.2"/>
  <cols>
    <col min="1" max="1" width="37.140625" style="11" customWidth="1"/>
    <col min="2" max="2" width="27.7109375" style="11" customWidth="1"/>
    <col min="3" max="3" width="5" style="11" bestFit="1" customWidth="1"/>
    <col min="4" max="4" width="31.85546875" style="17" customWidth="1"/>
    <col min="5" max="5" width="6.85546875" style="18" customWidth="1"/>
    <col min="6" max="6" width="48.85546875" style="11" customWidth="1"/>
    <col min="7" max="7" width="33.85546875" style="11" customWidth="1"/>
    <col min="8" max="8" width="42.5703125" style="22" customWidth="1"/>
    <col min="9" max="10" width="16" style="22" customWidth="1"/>
    <col min="11" max="12" width="8.5703125" style="11" customWidth="1"/>
    <col min="13" max="14" width="9.28515625" style="11" customWidth="1"/>
    <col min="15" max="16" width="7.85546875" style="11" customWidth="1"/>
    <col min="17" max="17" width="6.5703125" style="11" customWidth="1"/>
    <col min="18" max="18" width="10.85546875" style="11" customWidth="1"/>
    <col min="19" max="20" width="6.5703125" style="11" customWidth="1"/>
    <col min="21" max="22" width="7.85546875" style="11" customWidth="1"/>
    <col min="23" max="24" width="8.7109375" style="11" customWidth="1"/>
    <col min="25" max="28" width="6.5703125" style="11" customWidth="1"/>
    <col min="29" max="30" width="8.5703125" style="11" customWidth="1"/>
    <col min="31" max="32" width="7.5703125" style="11" customWidth="1"/>
    <col min="33" max="33" width="10" style="11" customWidth="1"/>
    <col min="34" max="34" width="7.28515625" style="11" customWidth="1"/>
    <col min="35" max="35" width="12" style="11" customWidth="1"/>
    <col min="36" max="36" width="13.140625" style="11" customWidth="1"/>
    <col min="37" max="37" width="53.42578125" style="11" customWidth="1"/>
    <col min="38" max="38" width="52.7109375" style="11" customWidth="1"/>
    <col min="39" max="39" width="57.28515625" style="11" customWidth="1"/>
    <col min="40" max="16384" width="11.42578125" style="11"/>
  </cols>
  <sheetData>
    <row r="1" spans="1:39" ht="36.75" customHeight="1" x14ac:dyDescent="0.2">
      <c r="A1" s="170" t="s">
        <v>0</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row>
    <row r="2" spans="1:39" x14ac:dyDescent="0.2">
      <c r="A2" s="1" t="s">
        <v>1</v>
      </c>
      <c r="B2" s="2">
        <v>2024</v>
      </c>
      <c r="D2" s="3"/>
      <c r="E2" s="4"/>
      <c r="F2" s="12"/>
      <c r="G2" s="12"/>
      <c r="H2" s="12"/>
    </row>
    <row r="3" spans="1:39" x14ac:dyDescent="0.2">
      <c r="A3" s="5" t="s">
        <v>2</v>
      </c>
      <c r="B3" s="9">
        <v>1</v>
      </c>
      <c r="D3" s="6"/>
      <c r="E3" s="7"/>
      <c r="F3" s="12"/>
      <c r="G3" s="12"/>
      <c r="H3" s="12"/>
    </row>
    <row r="4" spans="1:39" ht="29.25" customHeight="1" x14ac:dyDescent="0.2">
      <c r="A4" s="8" t="s">
        <v>3</v>
      </c>
      <c r="B4" s="175" t="s">
        <v>4</v>
      </c>
      <c r="C4" s="175"/>
      <c r="D4" s="175"/>
      <c r="E4" s="10"/>
      <c r="F4" s="12"/>
      <c r="G4" s="12"/>
      <c r="H4" s="12"/>
    </row>
    <row r="5" spans="1:39" ht="30" customHeight="1" x14ac:dyDescent="0.2">
      <c r="A5" s="8" t="s">
        <v>5</v>
      </c>
      <c r="B5" s="175" t="s">
        <v>6</v>
      </c>
      <c r="C5" s="175"/>
      <c r="D5" s="175"/>
      <c r="E5" s="10"/>
      <c r="F5" s="12"/>
      <c r="G5" s="12"/>
      <c r="H5" s="12"/>
    </row>
    <row r="6" spans="1:39" ht="22.5" customHeight="1" x14ac:dyDescent="0.2">
      <c r="A6" s="177" t="s">
        <v>7</v>
      </c>
      <c r="B6" s="177"/>
      <c r="C6" s="177"/>
      <c r="D6" s="177"/>
      <c r="E6" s="12"/>
      <c r="F6" s="12"/>
      <c r="G6" s="12"/>
      <c r="H6" s="12"/>
      <c r="I6" s="12"/>
    </row>
    <row r="7" spans="1:39" ht="22.5" customHeight="1" x14ac:dyDescent="0.2">
      <c r="A7" s="174"/>
      <c r="B7" s="174"/>
      <c r="C7" s="174"/>
      <c r="D7" s="174"/>
      <c r="E7" s="174"/>
      <c r="F7" s="174"/>
      <c r="G7" s="174"/>
      <c r="H7" s="174"/>
      <c r="I7" s="174"/>
      <c r="J7" s="174"/>
      <c r="K7" s="172" t="s">
        <v>8</v>
      </c>
      <c r="L7" s="173"/>
      <c r="M7" s="172" t="s">
        <v>9</v>
      </c>
      <c r="N7" s="173"/>
      <c r="O7" s="172" t="s">
        <v>10</v>
      </c>
      <c r="P7" s="173"/>
      <c r="Q7" s="172" t="s">
        <v>11</v>
      </c>
      <c r="R7" s="173"/>
      <c r="S7" s="172" t="s">
        <v>12</v>
      </c>
      <c r="T7" s="173"/>
      <c r="U7" s="172" t="s">
        <v>13</v>
      </c>
      <c r="V7" s="173"/>
      <c r="W7" s="172" t="s">
        <v>14</v>
      </c>
      <c r="X7" s="173"/>
      <c r="Y7" s="172" t="s">
        <v>15</v>
      </c>
      <c r="Z7" s="173"/>
      <c r="AA7" s="172" t="s">
        <v>16</v>
      </c>
      <c r="AB7" s="173"/>
      <c r="AC7" s="172" t="s">
        <v>17</v>
      </c>
      <c r="AD7" s="173"/>
      <c r="AE7" s="172" t="s">
        <v>18</v>
      </c>
      <c r="AF7" s="173"/>
      <c r="AG7" s="172" t="s">
        <v>19</v>
      </c>
      <c r="AH7" s="173"/>
      <c r="AI7" s="176" t="s">
        <v>20</v>
      </c>
      <c r="AJ7" s="176"/>
      <c r="AK7" s="181" t="s">
        <v>21</v>
      </c>
      <c r="AL7" s="183" t="s">
        <v>22</v>
      </c>
      <c r="AM7" s="149" t="s">
        <v>23</v>
      </c>
    </row>
    <row r="8" spans="1:39" ht="25.5" customHeight="1" x14ac:dyDescent="0.2">
      <c r="A8" s="26" t="s">
        <v>24</v>
      </c>
      <c r="B8" s="13" t="s">
        <v>25</v>
      </c>
      <c r="C8" s="13" t="s">
        <v>26</v>
      </c>
      <c r="D8" s="14" t="s">
        <v>27</v>
      </c>
      <c r="E8" s="13" t="s">
        <v>26</v>
      </c>
      <c r="F8" s="13" t="s">
        <v>28</v>
      </c>
      <c r="G8" s="14" t="s">
        <v>29</v>
      </c>
      <c r="H8" s="13" t="s">
        <v>30</v>
      </c>
      <c r="I8" s="14" t="s">
        <v>31</v>
      </c>
      <c r="J8" s="13" t="s">
        <v>32</v>
      </c>
      <c r="K8" s="62" t="s">
        <v>33</v>
      </c>
      <c r="L8" s="62" t="s">
        <v>34</v>
      </c>
      <c r="M8" s="62" t="s">
        <v>33</v>
      </c>
      <c r="N8" s="62" t="s">
        <v>34</v>
      </c>
      <c r="O8" s="62" t="s">
        <v>33</v>
      </c>
      <c r="P8" s="62" t="s">
        <v>34</v>
      </c>
      <c r="Q8" s="62" t="s">
        <v>33</v>
      </c>
      <c r="R8" s="62" t="s">
        <v>34</v>
      </c>
      <c r="S8" s="62" t="s">
        <v>33</v>
      </c>
      <c r="T8" s="62" t="s">
        <v>34</v>
      </c>
      <c r="U8" s="62" t="s">
        <v>33</v>
      </c>
      <c r="V8" s="62" t="s">
        <v>34</v>
      </c>
      <c r="W8" s="62" t="s">
        <v>33</v>
      </c>
      <c r="X8" s="62" t="s">
        <v>34</v>
      </c>
      <c r="Y8" s="62" t="s">
        <v>33</v>
      </c>
      <c r="Z8" s="62" t="s">
        <v>34</v>
      </c>
      <c r="AA8" s="62" t="s">
        <v>33</v>
      </c>
      <c r="AB8" s="62" t="s">
        <v>34</v>
      </c>
      <c r="AC8" s="62" t="s">
        <v>33</v>
      </c>
      <c r="AD8" s="62" t="s">
        <v>34</v>
      </c>
      <c r="AE8" s="62" t="s">
        <v>33</v>
      </c>
      <c r="AF8" s="62" t="s">
        <v>34</v>
      </c>
      <c r="AG8" s="62" t="s">
        <v>33</v>
      </c>
      <c r="AH8" s="62" t="s">
        <v>34</v>
      </c>
      <c r="AI8" s="62" t="s">
        <v>33</v>
      </c>
      <c r="AJ8" s="115" t="s">
        <v>34</v>
      </c>
      <c r="AK8" s="182"/>
      <c r="AL8" s="184"/>
      <c r="AM8" s="149"/>
    </row>
    <row r="9" spans="1:39" ht="25.5" customHeight="1" x14ac:dyDescent="0.2">
      <c r="A9" s="15" t="s">
        <v>35</v>
      </c>
      <c r="B9" s="34"/>
      <c r="C9" s="34"/>
      <c r="D9" s="34"/>
      <c r="E9" s="34"/>
      <c r="F9" s="34"/>
      <c r="G9" s="34"/>
      <c r="H9" s="82"/>
      <c r="I9" s="34"/>
      <c r="J9" s="34"/>
      <c r="K9" s="34"/>
      <c r="L9" s="34"/>
      <c r="M9" s="34"/>
      <c r="N9" s="34"/>
      <c r="O9" s="34"/>
      <c r="P9" s="34"/>
      <c r="Q9" s="34"/>
      <c r="R9" s="34"/>
      <c r="S9" s="34"/>
      <c r="T9" s="34"/>
      <c r="U9" s="34"/>
      <c r="V9" s="34"/>
      <c r="W9" s="34"/>
      <c r="X9" s="34"/>
      <c r="Y9" s="34"/>
      <c r="Z9" s="34"/>
      <c r="AA9" s="34"/>
      <c r="AB9" s="34"/>
      <c r="AC9" s="34"/>
      <c r="AD9" s="34"/>
      <c r="AE9" s="34"/>
      <c r="AF9" s="34"/>
      <c r="AG9" s="34"/>
      <c r="AH9" s="34"/>
      <c r="AI9" s="109"/>
      <c r="AJ9" s="95"/>
      <c r="AK9" s="96"/>
      <c r="AL9" s="116"/>
      <c r="AM9" s="126"/>
    </row>
    <row r="10" spans="1:39" ht="148.5" customHeight="1" x14ac:dyDescent="0.2">
      <c r="A10" s="185" t="s">
        <v>36</v>
      </c>
      <c r="B10" s="158" t="s">
        <v>37</v>
      </c>
      <c r="C10" s="150" t="s">
        <v>38</v>
      </c>
      <c r="D10" s="151" t="s">
        <v>39</v>
      </c>
      <c r="E10" s="89" t="s">
        <v>40</v>
      </c>
      <c r="F10" s="35" t="s">
        <v>41</v>
      </c>
      <c r="G10" s="36" t="s">
        <v>42</v>
      </c>
      <c r="H10" s="36" t="s">
        <v>43</v>
      </c>
      <c r="I10" s="37">
        <v>45323</v>
      </c>
      <c r="J10" s="37" t="s">
        <v>44</v>
      </c>
      <c r="K10" s="66">
        <v>8.33</v>
      </c>
      <c r="L10" s="83">
        <v>8.33</v>
      </c>
      <c r="M10" s="66">
        <v>8.33</v>
      </c>
      <c r="N10" s="83">
        <v>8.33</v>
      </c>
      <c r="O10" s="66">
        <v>8.33</v>
      </c>
      <c r="P10" s="87">
        <v>8.33</v>
      </c>
      <c r="Q10" s="66">
        <v>8.33</v>
      </c>
      <c r="R10" s="83">
        <v>8.33</v>
      </c>
      <c r="S10" s="66">
        <v>8.33</v>
      </c>
      <c r="T10" s="66"/>
      <c r="U10" s="66">
        <v>8.33</v>
      </c>
      <c r="V10" s="66"/>
      <c r="W10" s="66">
        <v>8.33</v>
      </c>
      <c r="X10" s="66"/>
      <c r="Y10" s="66">
        <v>8.33</v>
      </c>
      <c r="Z10" s="66"/>
      <c r="AA10" s="66">
        <v>8.33</v>
      </c>
      <c r="AB10" s="66"/>
      <c r="AC10" s="66">
        <v>8.33</v>
      </c>
      <c r="AD10" s="66"/>
      <c r="AE10" s="66">
        <v>8.33</v>
      </c>
      <c r="AF10" s="66"/>
      <c r="AG10" s="66">
        <v>8.3699999999999992</v>
      </c>
      <c r="AH10" s="66"/>
      <c r="AI10" s="110">
        <f>K10+M10+O10+Q10+S10+U10+W10+Y10+AA10+AC10+AE10+AG10</f>
        <v>100</v>
      </c>
      <c r="AJ10" s="97">
        <f>+L10+N10+P10+R10+T10+V10+X10+Z10+AB10+AD10+AF10+AH10</f>
        <v>33.32</v>
      </c>
      <c r="AK10" s="98" t="s">
        <v>45</v>
      </c>
      <c r="AL10" s="117" t="s">
        <v>46</v>
      </c>
      <c r="AM10" s="127" t="s">
        <v>47</v>
      </c>
    </row>
    <row r="11" spans="1:39" ht="59.25" customHeight="1" x14ac:dyDescent="0.2">
      <c r="A11" s="186"/>
      <c r="B11" s="160"/>
      <c r="C11" s="150"/>
      <c r="D11" s="151"/>
      <c r="E11" s="16" t="s">
        <v>48</v>
      </c>
      <c r="F11" s="35" t="s">
        <v>49</v>
      </c>
      <c r="G11" s="36" t="s">
        <v>50</v>
      </c>
      <c r="H11" s="36" t="s">
        <v>51</v>
      </c>
      <c r="I11" s="37">
        <v>45323</v>
      </c>
      <c r="J11" s="37" t="s">
        <v>44</v>
      </c>
      <c r="K11" s="66">
        <v>8.33</v>
      </c>
      <c r="L11" s="66">
        <v>8.33</v>
      </c>
      <c r="M11" s="66">
        <v>8.33</v>
      </c>
      <c r="N11" s="66">
        <v>8.33</v>
      </c>
      <c r="O11" s="66">
        <v>8.33</v>
      </c>
      <c r="P11" s="66">
        <v>8.33</v>
      </c>
      <c r="Q11" s="66">
        <v>8.33</v>
      </c>
      <c r="R11" s="66">
        <v>8.33</v>
      </c>
      <c r="S11" s="66">
        <v>8.33</v>
      </c>
      <c r="T11" s="66"/>
      <c r="U11" s="66">
        <v>8.33</v>
      </c>
      <c r="V11" s="66"/>
      <c r="W11" s="66">
        <v>8.33</v>
      </c>
      <c r="X11" s="66"/>
      <c r="Y11" s="66">
        <v>8.33</v>
      </c>
      <c r="Z11" s="66"/>
      <c r="AA11" s="66">
        <v>8.33</v>
      </c>
      <c r="AB11" s="66"/>
      <c r="AC11" s="66">
        <v>8.33</v>
      </c>
      <c r="AD11" s="66"/>
      <c r="AE11" s="66">
        <v>8.33</v>
      </c>
      <c r="AF11" s="66"/>
      <c r="AG11" s="66">
        <v>8.3699999999999992</v>
      </c>
      <c r="AH11" s="66"/>
      <c r="AI11" s="110">
        <f t="shared" ref="AI11:AI15" si="0">K11+M11+O11+Q11+S11+U11+W11+Y11+AA11+AC11+AE11+AG11</f>
        <v>100</v>
      </c>
      <c r="AJ11" s="97">
        <f t="shared" ref="AJ11:AJ74" si="1">+L11+N11+P11+R11+T11+V11+X11+Z11+AB11+AD11+AF11+AH11</f>
        <v>33.32</v>
      </c>
      <c r="AK11" s="100" t="s">
        <v>52</v>
      </c>
      <c r="AL11" s="117" t="s">
        <v>46</v>
      </c>
      <c r="AM11" s="127" t="s">
        <v>53</v>
      </c>
    </row>
    <row r="12" spans="1:39" ht="90.75" customHeight="1" x14ac:dyDescent="0.2">
      <c r="A12" s="186"/>
      <c r="B12" s="160"/>
      <c r="C12" s="32" t="s">
        <v>54</v>
      </c>
      <c r="D12" s="33" t="s">
        <v>55</v>
      </c>
      <c r="E12" s="16" t="s">
        <v>56</v>
      </c>
      <c r="F12" s="35" t="s">
        <v>57</v>
      </c>
      <c r="G12" s="36" t="s">
        <v>58</v>
      </c>
      <c r="H12" s="36" t="s">
        <v>51</v>
      </c>
      <c r="I12" s="37">
        <v>45323</v>
      </c>
      <c r="J12" s="37" t="s">
        <v>44</v>
      </c>
      <c r="K12" s="65">
        <v>8.33</v>
      </c>
      <c r="L12" s="65">
        <v>8.33</v>
      </c>
      <c r="M12" s="65">
        <v>8.33</v>
      </c>
      <c r="N12" s="65">
        <v>8.33</v>
      </c>
      <c r="O12" s="65">
        <v>8.33</v>
      </c>
      <c r="P12" s="65">
        <v>8.33</v>
      </c>
      <c r="Q12" s="65">
        <v>8.33</v>
      </c>
      <c r="R12" s="65">
        <v>8.33</v>
      </c>
      <c r="S12" s="65">
        <v>8.33</v>
      </c>
      <c r="T12" s="65"/>
      <c r="U12" s="65">
        <v>8.33</v>
      </c>
      <c r="V12" s="65"/>
      <c r="W12" s="65">
        <v>8.33</v>
      </c>
      <c r="X12" s="65"/>
      <c r="Y12" s="65">
        <v>8.33</v>
      </c>
      <c r="Z12" s="65"/>
      <c r="AA12" s="65">
        <v>8.33</v>
      </c>
      <c r="AB12" s="65"/>
      <c r="AC12" s="65">
        <v>8.33</v>
      </c>
      <c r="AD12" s="65"/>
      <c r="AE12" s="65">
        <v>8.33</v>
      </c>
      <c r="AF12" s="65"/>
      <c r="AG12" s="65">
        <v>8.3699999999999992</v>
      </c>
      <c r="AH12" s="65"/>
      <c r="AI12" s="110">
        <f t="shared" si="0"/>
        <v>100</v>
      </c>
      <c r="AJ12" s="97">
        <f t="shared" si="1"/>
        <v>33.32</v>
      </c>
      <c r="AK12" s="100" t="s">
        <v>59</v>
      </c>
      <c r="AL12" s="117" t="s">
        <v>46</v>
      </c>
      <c r="AM12" s="127" t="s">
        <v>60</v>
      </c>
    </row>
    <row r="13" spans="1:39" ht="88.5" customHeight="1" x14ac:dyDescent="0.2">
      <c r="A13" s="186"/>
      <c r="B13" s="160"/>
      <c r="C13" s="150" t="s">
        <v>61</v>
      </c>
      <c r="D13" s="151" t="s">
        <v>62</v>
      </c>
      <c r="E13" s="38" t="s">
        <v>63</v>
      </c>
      <c r="F13" s="24" t="s">
        <v>64</v>
      </c>
      <c r="G13" s="19" t="s">
        <v>65</v>
      </c>
      <c r="H13" s="20" t="s">
        <v>66</v>
      </c>
      <c r="I13" s="40">
        <v>45354</v>
      </c>
      <c r="J13" s="40">
        <v>45657</v>
      </c>
      <c r="K13" s="66"/>
      <c r="L13" s="66"/>
      <c r="M13" s="66"/>
      <c r="N13" s="66"/>
      <c r="O13" s="66">
        <v>25</v>
      </c>
      <c r="P13" s="66">
        <v>25</v>
      </c>
      <c r="Q13" s="66"/>
      <c r="R13" s="66"/>
      <c r="S13" s="66"/>
      <c r="T13" s="66"/>
      <c r="U13" s="66">
        <v>25</v>
      </c>
      <c r="V13" s="66"/>
      <c r="W13" s="66"/>
      <c r="X13" s="66"/>
      <c r="Y13" s="66"/>
      <c r="Z13" s="66"/>
      <c r="AA13" s="66">
        <v>25</v>
      </c>
      <c r="AB13" s="66"/>
      <c r="AC13" s="66"/>
      <c r="AD13" s="66"/>
      <c r="AE13" s="66"/>
      <c r="AF13" s="66"/>
      <c r="AG13" s="66">
        <v>25</v>
      </c>
      <c r="AH13" s="66"/>
      <c r="AI13" s="110">
        <f t="shared" si="0"/>
        <v>100</v>
      </c>
      <c r="AJ13" s="97">
        <f t="shared" si="1"/>
        <v>25</v>
      </c>
      <c r="AK13" s="101" t="s">
        <v>67</v>
      </c>
      <c r="AL13" s="118" t="s">
        <v>68</v>
      </c>
      <c r="AM13" s="127" t="s">
        <v>69</v>
      </c>
    </row>
    <row r="14" spans="1:39" ht="39" customHeight="1" x14ac:dyDescent="0.2">
      <c r="A14" s="186"/>
      <c r="B14" s="160"/>
      <c r="C14" s="150"/>
      <c r="D14" s="151"/>
      <c r="E14" s="16" t="s">
        <v>70</v>
      </c>
      <c r="F14" s="41" t="s">
        <v>71</v>
      </c>
      <c r="G14" s="20" t="s">
        <v>72</v>
      </c>
      <c r="H14" s="20" t="s">
        <v>73</v>
      </c>
      <c r="I14" s="21">
        <v>45413</v>
      </c>
      <c r="J14" s="21">
        <v>45565</v>
      </c>
      <c r="K14" s="66"/>
      <c r="L14" s="66"/>
      <c r="M14" s="66"/>
      <c r="N14" s="66"/>
      <c r="O14" s="66"/>
      <c r="P14" s="85"/>
      <c r="Q14" s="66"/>
      <c r="R14" s="66"/>
      <c r="S14" s="66">
        <v>20</v>
      </c>
      <c r="T14" s="66"/>
      <c r="U14" s="66">
        <v>20</v>
      </c>
      <c r="V14" s="66"/>
      <c r="W14" s="66">
        <v>20</v>
      </c>
      <c r="X14" s="66"/>
      <c r="Y14" s="66">
        <v>20</v>
      </c>
      <c r="Z14" s="66"/>
      <c r="AA14" s="66">
        <v>20</v>
      </c>
      <c r="AB14" s="66"/>
      <c r="AC14" s="66"/>
      <c r="AD14" s="66"/>
      <c r="AE14" s="66"/>
      <c r="AF14" s="66"/>
      <c r="AG14" s="66"/>
      <c r="AH14" s="66"/>
      <c r="AI14" s="110">
        <f t="shared" si="0"/>
        <v>100</v>
      </c>
      <c r="AJ14" s="97">
        <f t="shared" si="1"/>
        <v>0</v>
      </c>
      <c r="AK14" s="84"/>
      <c r="AL14" s="119"/>
      <c r="AM14" s="127" t="s">
        <v>74</v>
      </c>
    </row>
    <row r="15" spans="1:39" ht="40.5" customHeight="1" x14ac:dyDescent="0.2">
      <c r="A15" s="186"/>
      <c r="B15" s="160"/>
      <c r="C15" s="32" t="s">
        <v>75</v>
      </c>
      <c r="D15" s="33" t="s">
        <v>76</v>
      </c>
      <c r="E15" s="16" t="s">
        <v>77</v>
      </c>
      <c r="F15" s="39" t="s">
        <v>78</v>
      </c>
      <c r="G15" s="20" t="s">
        <v>79</v>
      </c>
      <c r="H15" s="20" t="s">
        <v>80</v>
      </c>
      <c r="I15" s="21">
        <v>45444</v>
      </c>
      <c r="J15" s="21">
        <v>45626</v>
      </c>
      <c r="K15" s="66"/>
      <c r="L15" s="66"/>
      <c r="M15" s="66"/>
      <c r="N15" s="66"/>
      <c r="O15" s="66"/>
      <c r="P15" s="66"/>
      <c r="Q15" s="66"/>
      <c r="R15" s="66"/>
      <c r="S15" s="66"/>
      <c r="T15" s="66"/>
      <c r="U15" s="66">
        <v>50</v>
      </c>
      <c r="V15" s="66"/>
      <c r="W15" s="66"/>
      <c r="X15" s="66"/>
      <c r="Y15" s="66"/>
      <c r="Z15" s="66"/>
      <c r="AA15" s="66"/>
      <c r="AB15" s="66"/>
      <c r="AC15" s="66"/>
      <c r="AD15" s="66"/>
      <c r="AE15" s="66">
        <v>50</v>
      </c>
      <c r="AF15" s="66"/>
      <c r="AG15" s="66"/>
      <c r="AH15" s="66"/>
      <c r="AI15" s="110">
        <f t="shared" si="0"/>
        <v>100</v>
      </c>
      <c r="AJ15" s="97">
        <f t="shared" si="1"/>
        <v>0</v>
      </c>
      <c r="AK15" s="84"/>
      <c r="AL15" s="119"/>
      <c r="AM15" s="127" t="s">
        <v>74</v>
      </c>
    </row>
    <row r="16" spans="1:39" ht="97.5" customHeight="1" x14ac:dyDescent="0.2">
      <c r="A16" s="186"/>
      <c r="B16" s="159"/>
      <c r="C16" s="32" t="s">
        <v>81</v>
      </c>
      <c r="D16" s="33" t="s">
        <v>82</v>
      </c>
      <c r="E16" s="16" t="s">
        <v>83</v>
      </c>
      <c r="F16" s="35" t="s">
        <v>57</v>
      </c>
      <c r="G16" s="36" t="s">
        <v>58</v>
      </c>
      <c r="H16" s="36" t="s">
        <v>51</v>
      </c>
      <c r="I16" s="37">
        <v>45323</v>
      </c>
      <c r="J16" s="37" t="s">
        <v>44</v>
      </c>
      <c r="K16" s="65">
        <v>8.33</v>
      </c>
      <c r="L16" s="65">
        <v>8.33</v>
      </c>
      <c r="M16" s="65">
        <v>8.33</v>
      </c>
      <c r="N16" s="65">
        <v>8.33</v>
      </c>
      <c r="O16" s="65">
        <v>8.33</v>
      </c>
      <c r="P16" s="65">
        <v>8.33</v>
      </c>
      <c r="Q16" s="65">
        <v>8.33</v>
      </c>
      <c r="R16" s="65">
        <v>8.33</v>
      </c>
      <c r="S16" s="65">
        <v>8.33</v>
      </c>
      <c r="T16" s="65"/>
      <c r="U16" s="65">
        <v>8.33</v>
      </c>
      <c r="V16" s="65"/>
      <c r="W16" s="65">
        <v>8.33</v>
      </c>
      <c r="X16" s="65"/>
      <c r="Y16" s="65">
        <v>8.33</v>
      </c>
      <c r="Z16" s="65"/>
      <c r="AA16" s="65">
        <v>8.33</v>
      </c>
      <c r="AB16" s="65"/>
      <c r="AC16" s="65">
        <v>8.33</v>
      </c>
      <c r="AD16" s="65"/>
      <c r="AE16" s="65">
        <v>8.33</v>
      </c>
      <c r="AF16" s="65"/>
      <c r="AG16" s="65">
        <v>8.3699999999999992</v>
      </c>
      <c r="AH16" s="65"/>
      <c r="AI16" s="110">
        <f t="shared" ref="AI16:AI29" si="2">K16+M16+O16+Q16+S16+U16+W16+Y16+AA16+AC16+AE16+AG16</f>
        <v>100</v>
      </c>
      <c r="AJ16" s="97">
        <f t="shared" si="1"/>
        <v>33.32</v>
      </c>
      <c r="AK16" s="99" t="s">
        <v>59</v>
      </c>
      <c r="AL16" s="117" t="s">
        <v>46</v>
      </c>
      <c r="AM16" s="127" t="s">
        <v>60</v>
      </c>
    </row>
    <row r="17" spans="1:39" ht="38.25" x14ac:dyDescent="0.2">
      <c r="A17" s="186"/>
      <c r="B17" s="158" t="s">
        <v>84</v>
      </c>
      <c r="C17" s="150" t="s">
        <v>85</v>
      </c>
      <c r="D17" s="151" t="s">
        <v>86</v>
      </c>
      <c r="E17" s="16" t="s">
        <v>87</v>
      </c>
      <c r="F17" s="39" t="s">
        <v>88</v>
      </c>
      <c r="G17" s="20" t="s">
        <v>89</v>
      </c>
      <c r="H17" s="20" t="s">
        <v>43</v>
      </c>
      <c r="I17" s="43">
        <v>45293</v>
      </c>
      <c r="J17" s="21">
        <v>45322</v>
      </c>
      <c r="K17" s="66">
        <v>100</v>
      </c>
      <c r="L17" s="66">
        <v>100</v>
      </c>
      <c r="M17" s="66"/>
      <c r="N17" s="66"/>
      <c r="O17" s="66"/>
      <c r="P17" s="66"/>
      <c r="Q17" s="66"/>
      <c r="R17" s="66"/>
      <c r="S17" s="66"/>
      <c r="T17" s="66"/>
      <c r="U17" s="66"/>
      <c r="V17" s="66"/>
      <c r="W17" s="66"/>
      <c r="X17" s="66"/>
      <c r="Y17" s="66"/>
      <c r="Z17" s="66"/>
      <c r="AA17" s="66"/>
      <c r="AB17" s="66"/>
      <c r="AC17" s="66"/>
      <c r="AD17" s="66"/>
      <c r="AE17" s="66"/>
      <c r="AF17" s="66"/>
      <c r="AG17" s="66"/>
      <c r="AH17" s="66"/>
      <c r="AI17" s="110">
        <f t="shared" si="2"/>
        <v>100</v>
      </c>
      <c r="AJ17" s="97">
        <f t="shared" si="1"/>
        <v>100</v>
      </c>
      <c r="AK17" s="99" t="s">
        <v>90</v>
      </c>
      <c r="AL17" s="120" t="s">
        <v>91</v>
      </c>
      <c r="AM17" s="128" t="s">
        <v>92</v>
      </c>
    </row>
    <row r="18" spans="1:39" ht="164.25" customHeight="1" x14ac:dyDescent="0.2">
      <c r="A18" s="187"/>
      <c r="B18" s="160"/>
      <c r="C18" s="150"/>
      <c r="D18" s="151"/>
      <c r="E18" s="88" t="s">
        <v>93</v>
      </c>
      <c r="F18" s="35" t="s">
        <v>41</v>
      </c>
      <c r="G18" s="36" t="s">
        <v>42</v>
      </c>
      <c r="H18" s="36" t="s">
        <v>43</v>
      </c>
      <c r="I18" s="37">
        <v>45323</v>
      </c>
      <c r="J18" s="37" t="s">
        <v>44</v>
      </c>
      <c r="K18" s="66">
        <v>8.33</v>
      </c>
      <c r="L18" s="83">
        <v>8.33</v>
      </c>
      <c r="M18" s="66">
        <v>8.33</v>
      </c>
      <c r="N18" s="83">
        <v>8.33</v>
      </c>
      <c r="O18" s="66">
        <v>8.33</v>
      </c>
      <c r="P18" s="87">
        <v>8.33</v>
      </c>
      <c r="Q18" s="66">
        <v>8.33</v>
      </c>
      <c r="R18" s="83">
        <v>8.33</v>
      </c>
      <c r="S18" s="66">
        <v>8.33</v>
      </c>
      <c r="T18" s="66"/>
      <c r="U18" s="66">
        <v>8.33</v>
      </c>
      <c r="V18" s="66"/>
      <c r="W18" s="66">
        <v>8.33</v>
      </c>
      <c r="X18" s="66"/>
      <c r="Y18" s="66">
        <v>8.33</v>
      </c>
      <c r="Z18" s="66"/>
      <c r="AA18" s="66">
        <v>8.33</v>
      </c>
      <c r="AB18" s="66"/>
      <c r="AC18" s="66">
        <v>8.33</v>
      </c>
      <c r="AD18" s="66"/>
      <c r="AE18" s="66">
        <v>8.33</v>
      </c>
      <c r="AF18" s="66"/>
      <c r="AG18" s="66">
        <v>8.3699999999999992</v>
      </c>
      <c r="AH18" s="66"/>
      <c r="AI18" s="110">
        <f t="shared" si="2"/>
        <v>100</v>
      </c>
      <c r="AJ18" s="97">
        <f t="shared" si="1"/>
        <v>33.32</v>
      </c>
      <c r="AK18" s="98" t="s">
        <v>45</v>
      </c>
      <c r="AL18" s="117" t="s">
        <v>46</v>
      </c>
      <c r="AM18" s="128" t="s">
        <v>94</v>
      </c>
    </row>
    <row r="19" spans="1:39" ht="144.75" customHeight="1" x14ac:dyDescent="0.2">
      <c r="A19" s="186"/>
      <c r="B19" s="160"/>
      <c r="C19" s="150"/>
      <c r="D19" s="151"/>
      <c r="E19" s="16" t="s">
        <v>95</v>
      </c>
      <c r="F19" s="39" t="s">
        <v>96</v>
      </c>
      <c r="G19" s="20" t="s">
        <v>97</v>
      </c>
      <c r="H19" s="20" t="s">
        <v>51</v>
      </c>
      <c r="I19" s="43">
        <v>45324</v>
      </c>
      <c r="J19" s="21">
        <v>45626</v>
      </c>
      <c r="K19" s="66"/>
      <c r="L19" s="66"/>
      <c r="M19" s="66">
        <v>20</v>
      </c>
      <c r="N19" s="66">
        <v>20</v>
      </c>
      <c r="O19" s="66"/>
      <c r="P19" s="66"/>
      <c r="Q19" s="66">
        <v>20</v>
      </c>
      <c r="R19" s="66">
        <v>20</v>
      </c>
      <c r="S19" s="66"/>
      <c r="T19" s="66"/>
      <c r="U19" s="66">
        <v>20</v>
      </c>
      <c r="V19" s="66"/>
      <c r="W19" s="66"/>
      <c r="X19" s="66"/>
      <c r="Y19" s="66">
        <v>20</v>
      </c>
      <c r="Z19" s="66"/>
      <c r="AA19" s="66"/>
      <c r="AB19" s="66"/>
      <c r="AC19" s="66"/>
      <c r="AD19" s="66"/>
      <c r="AE19" s="66">
        <v>20</v>
      </c>
      <c r="AF19" s="66"/>
      <c r="AG19" s="66"/>
      <c r="AH19" s="66"/>
      <c r="AI19" s="110">
        <f t="shared" si="2"/>
        <v>100</v>
      </c>
      <c r="AJ19" s="97">
        <f t="shared" si="1"/>
        <v>40</v>
      </c>
      <c r="AK19" s="99" t="s">
        <v>98</v>
      </c>
      <c r="AL19" s="121" t="s">
        <v>99</v>
      </c>
      <c r="AM19" s="129" t="s">
        <v>100</v>
      </c>
    </row>
    <row r="20" spans="1:39" ht="60" customHeight="1" x14ac:dyDescent="0.2">
      <c r="A20" s="186"/>
      <c r="B20" s="160"/>
      <c r="C20" s="150"/>
      <c r="D20" s="151"/>
      <c r="E20" s="16" t="s">
        <v>101</v>
      </c>
      <c r="F20" s="24" t="s">
        <v>102</v>
      </c>
      <c r="G20" s="19" t="s">
        <v>103</v>
      </c>
      <c r="H20" s="20" t="s">
        <v>104</v>
      </c>
      <c r="I20" s="43">
        <v>45293</v>
      </c>
      <c r="J20" s="21">
        <v>45657</v>
      </c>
      <c r="K20" s="66">
        <v>8.33</v>
      </c>
      <c r="L20" s="66">
        <v>8.33</v>
      </c>
      <c r="M20" s="66">
        <v>8.33</v>
      </c>
      <c r="N20" s="66">
        <v>8.33</v>
      </c>
      <c r="O20" s="66">
        <v>8.33</v>
      </c>
      <c r="P20" s="66">
        <v>8.33</v>
      </c>
      <c r="Q20" s="66">
        <v>8.33</v>
      </c>
      <c r="R20" s="66">
        <v>8.33</v>
      </c>
      <c r="S20" s="66">
        <v>8.33</v>
      </c>
      <c r="T20" s="66"/>
      <c r="U20" s="66">
        <v>8.33</v>
      </c>
      <c r="V20" s="66"/>
      <c r="W20" s="66">
        <v>8.33</v>
      </c>
      <c r="X20" s="66"/>
      <c r="Y20" s="66">
        <v>8.33</v>
      </c>
      <c r="Z20" s="66"/>
      <c r="AA20" s="66">
        <v>8.33</v>
      </c>
      <c r="AB20" s="66"/>
      <c r="AC20" s="66">
        <v>8.33</v>
      </c>
      <c r="AD20" s="66"/>
      <c r="AE20" s="66">
        <v>8.33</v>
      </c>
      <c r="AF20" s="66"/>
      <c r="AG20" s="66">
        <v>8.3699999999999992</v>
      </c>
      <c r="AH20" s="66"/>
      <c r="AI20" s="110">
        <f t="shared" si="2"/>
        <v>100</v>
      </c>
      <c r="AJ20" s="97">
        <f t="shared" si="1"/>
        <v>33.32</v>
      </c>
      <c r="AK20" s="99" t="s">
        <v>105</v>
      </c>
      <c r="AL20" s="117" t="s">
        <v>46</v>
      </c>
      <c r="AM20" s="128" t="s">
        <v>106</v>
      </c>
    </row>
    <row r="21" spans="1:39" ht="89.25" customHeight="1" x14ac:dyDescent="0.2">
      <c r="A21" s="186"/>
      <c r="B21" s="160"/>
      <c r="C21" s="150"/>
      <c r="D21" s="151"/>
      <c r="E21" s="16" t="s">
        <v>107</v>
      </c>
      <c r="F21" s="24" t="s">
        <v>108</v>
      </c>
      <c r="G21" s="19" t="s">
        <v>109</v>
      </c>
      <c r="H21" s="20" t="s">
        <v>110</v>
      </c>
      <c r="I21" s="43">
        <v>45383</v>
      </c>
      <c r="J21" s="21">
        <v>45473</v>
      </c>
      <c r="K21" s="66"/>
      <c r="L21" s="66"/>
      <c r="M21" s="66"/>
      <c r="N21" s="66"/>
      <c r="O21" s="66"/>
      <c r="P21" s="66"/>
      <c r="Q21" s="66">
        <v>33</v>
      </c>
      <c r="R21" s="66">
        <v>33</v>
      </c>
      <c r="S21" s="66">
        <v>33</v>
      </c>
      <c r="T21" s="66"/>
      <c r="U21" s="66">
        <v>34</v>
      </c>
      <c r="V21" s="66"/>
      <c r="W21" s="66"/>
      <c r="X21" s="66"/>
      <c r="Y21" s="66"/>
      <c r="Z21" s="66"/>
      <c r="AA21" s="66"/>
      <c r="AB21" s="66"/>
      <c r="AC21" s="66"/>
      <c r="AD21" s="66"/>
      <c r="AE21" s="66"/>
      <c r="AF21" s="66"/>
      <c r="AG21" s="66"/>
      <c r="AH21" s="66"/>
      <c r="AI21" s="110">
        <f t="shared" si="2"/>
        <v>100</v>
      </c>
      <c r="AJ21" s="97">
        <f t="shared" si="1"/>
        <v>33</v>
      </c>
      <c r="AK21" s="99" t="s">
        <v>111</v>
      </c>
      <c r="AL21" s="118" t="s">
        <v>112</v>
      </c>
      <c r="AM21" s="129" t="s">
        <v>113</v>
      </c>
    </row>
    <row r="22" spans="1:39" ht="58.5" customHeight="1" x14ac:dyDescent="0.2">
      <c r="A22" s="186"/>
      <c r="B22" s="160"/>
      <c r="C22" s="150"/>
      <c r="D22" s="151"/>
      <c r="E22" s="16" t="s">
        <v>114</v>
      </c>
      <c r="F22" s="24" t="s">
        <v>115</v>
      </c>
      <c r="G22" s="19" t="s">
        <v>116</v>
      </c>
      <c r="H22" s="20" t="s">
        <v>117</v>
      </c>
      <c r="I22" s="43">
        <v>45383</v>
      </c>
      <c r="J22" s="21">
        <v>45473</v>
      </c>
      <c r="K22" s="66"/>
      <c r="L22" s="66"/>
      <c r="M22" s="66"/>
      <c r="N22" s="66"/>
      <c r="O22" s="66"/>
      <c r="P22" s="85"/>
      <c r="Q22" s="66">
        <v>33</v>
      </c>
      <c r="R22" s="66">
        <v>33</v>
      </c>
      <c r="S22" s="66">
        <v>33</v>
      </c>
      <c r="T22" s="66"/>
      <c r="U22" s="66">
        <v>34</v>
      </c>
      <c r="V22" s="66"/>
      <c r="W22" s="66"/>
      <c r="X22" s="66"/>
      <c r="Y22" s="66"/>
      <c r="Z22" s="66"/>
      <c r="AA22" s="66"/>
      <c r="AB22" s="66"/>
      <c r="AC22" s="66"/>
      <c r="AD22" s="66"/>
      <c r="AE22" s="66"/>
      <c r="AF22" s="66"/>
      <c r="AG22" s="66"/>
      <c r="AH22" s="66"/>
      <c r="AI22" s="110">
        <f t="shared" si="2"/>
        <v>100</v>
      </c>
      <c r="AJ22" s="97">
        <f t="shared" si="1"/>
        <v>33</v>
      </c>
      <c r="AK22" s="99" t="s">
        <v>118</v>
      </c>
      <c r="AL22" s="118" t="s">
        <v>112</v>
      </c>
      <c r="AM22" s="148" t="s">
        <v>119</v>
      </c>
    </row>
    <row r="23" spans="1:39" ht="33.75" customHeight="1" x14ac:dyDescent="0.2">
      <c r="A23" s="186"/>
      <c r="B23" s="160"/>
      <c r="C23" s="150" t="s">
        <v>120</v>
      </c>
      <c r="D23" s="151" t="s">
        <v>121</v>
      </c>
      <c r="E23" s="16" t="s">
        <v>122</v>
      </c>
      <c r="F23" s="39" t="s">
        <v>123</v>
      </c>
      <c r="G23" s="20" t="s">
        <v>124</v>
      </c>
      <c r="H23" s="20" t="s">
        <v>125</v>
      </c>
      <c r="I23" s="43">
        <v>45566</v>
      </c>
      <c r="J23" s="21">
        <v>45657</v>
      </c>
      <c r="K23" s="66"/>
      <c r="L23" s="66"/>
      <c r="M23" s="66"/>
      <c r="N23" s="66"/>
      <c r="O23" s="66"/>
      <c r="P23" s="85"/>
      <c r="Q23" s="66"/>
      <c r="R23" s="66"/>
      <c r="S23" s="66"/>
      <c r="T23" s="66"/>
      <c r="U23" s="66"/>
      <c r="V23" s="66"/>
      <c r="W23" s="66"/>
      <c r="X23" s="66"/>
      <c r="Y23" s="66"/>
      <c r="Z23" s="66"/>
      <c r="AA23" s="66"/>
      <c r="AB23" s="66"/>
      <c r="AC23" s="66">
        <v>25</v>
      </c>
      <c r="AD23" s="66"/>
      <c r="AE23" s="66">
        <v>50</v>
      </c>
      <c r="AF23" s="66"/>
      <c r="AG23" s="66">
        <v>25</v>
      </c>
      <c r="AH23" s="66"/>
      <c r="AI23" s="110">
        <f t="shared" si="2"/>
        <v>100</v>
      </c>
      <c r="AJ23" s="97">
        <f t="shared" si="1"/>
        <v>0</v>
      </c>
      <c r="AK23" s="84"/>
      <c r="AL23" s="119"/>
      <c r="AM23" s="125"/>
    </row>
    <row r="24" spans="1:39" ht="117" customHeight="1" x14ac:dyDescent="0.2">
      <c r="A24" s="186"/>
      <c r="B24" s="160"/>
      <c r="C24" s="150"/>
      <c r="D24" s="151"/>
      <c r="E24" s="16" t="s">
        <v>126</v>
      </c>
      <c r="F24" s="39" t="s">
        <v>127</v>
      </c>
      <c r="G24" s="20" t="s">
        <v>128</v>
      </c>
      <c r="H24" s="20" t="s">
        <v>104</v>
      </c>
      <c r="I24" s="43">
        <v>45352</v>
      </c>
      <c r="J24" s="21">
        <v>45596</v>
      </c>
      <c r="K24" s="66"/>
      <c r="L24" s="66"/>
      <c r="M24" s="66"/>
      <c r="N24" s="66"/>
      <c r="O24" s="66">
        <v>25</v>
      </c>
      <c r="P24" s="66">
        <v>25</v>
      </c>
      <c r="Q24" s="66"/>
      <c r="R24" s="66"/>
      <c r="S24" s="66"/>
      <c r="T24" s="66"/>
      <c r="U24" s="66">
        <v>25</v>
      </c>
      <c r="V24" s="66"/>
      <c r="W24" s="66"/>
      <c r="X24" s="66"/>
      <c r="Y24" s="66">
        <v>25</v>
      </c>
      <c r="Z24" s="66"/>
      <c r="AA24" s="66"/>
      <c r="AB24" s="66"/>
      <c r="AC24" s="66">
        <v>25</v>
      </c>
      <c r="AD24" s="66"/>
      <c r="AE24" s="66"/>
      <c r="AF24" s="66"/>
      <c r="AG24" s="66"/>
      <c r="AH24" s="66"/>
      <c r="AI24" s="110">
        <f t="shared" si="2"/>
        <v>100</v>
      </c>
      <c r="AJ24" s="97">
        <f t="shared" si="1"/>
        <v>25</v>
      </c>
      <c r="AK24" s="100" t="s">
        <v>129</v>
      </c>
      <c r="AL24" s="118" t="s">
        <v>68</v>
      </c>
      <c r="AM24" s="130" t="s">
        <v>130</v>
      </c>
    </row>
    <row r="25" spans="1:39" ht="31.5" customHeight="1" x14ac:dyDescent="0.2">
      <c r="A25" s="186"/>
      <c r="B25" s="160"/>
      <c r="C25" s="32" t="s">
        <v>131</v>
      </c>
      <c r="D25" s="33" t="s">
        <v>132</v>
      </c>
      <c r="E25" s="16" t="s">
        <v>133</v>
      </c>
      <c r="F25" s="24" t="s">
        <v>134</v>
      </c>
      <c r="G25" s="19" t="s">
        <v>135</v>
      </c>
      <c r="H25" s="20" t="s">
        <v>43</v>
      </c>
      <c r="I25" s="43">
        <v>45444</v>
      </c>
      <c r="J25" s="21">
        <v>45503</v>
      </c>
      <c r="K25" s="66"/>
      <c r="L25" s="66"/>
      <c r="M25" s="66"/>
      <c r="N25" s="66"/>
      <c r="O25" s="66"/>
      <c r="P25" s="66"/>
      <c r="Q25" s="66"/>
      <c r="R25" s="66"/>
      <c r="S25" s="66"/>
      <c r="T25" s="66"/>
      <c r="U25" s="66">
        <v>50</v>
      </c>
      <c r="V25" s="66"/>
      <c r="W25" s="66">
        <v>50</v>
      </c>
      <c r="X25" s="66"/>
      <c r="Y25" s="66"/>
      <c r="Z25" s="66"/>
      <c r="AA25" s="66"/>
      <c r="AB25" s="66"/>
      <c r="AC25" s="66"/>
      <c r="AD25" s="66"/>
      <c r="AE25" s="66"/>
      <c r="AF25" s="66"/>
      <c r="AG25" s="66"/>
      <c r="AH25" s="66"/>
      <c r="AI25" s="110">
        <f t="shared" si="2"/>
        <v>100</v>
      </c>
      <c r="AJ25" s="97">
        <f t="shared" si="1"/>
        <v>0</v>
      </c>
      <c r="AK25" s="84"/>
      <c r="AL25" s="119"/>
      <c r="AM25" s="125"/>
    </row>
    <row r="26" spans="1:39" ht="307.5" customHeight="1" x14ac:dyDescent="0.2">
      <c r="A26" s="186"/>
      <c r="B26" s="160"/>
      <c r="C26" s="32" t="s">
        <v>136</v>
      </c>
      <c r="D26" s="33" t="s">
        <v>137</v>
      </c>
      <c r="E26" s="16" t="s">
        <v>138</v>
      </c>
      <c r="F26" s="39" t="s">
        <v>139</v>
      </c>
      <c r="G26" s="20" t="s">
        <v>140</v>
      </c>
      <c r="H26" s="20" t="s">
        <v>141</v>
      </c>
      <c r="I26" s="43">
        <v>45352</v>
      </c>
      <c r="J26" s="21">
        <v>45596</v>
      </c>
      <c r="K26" s="66"/>
      <c r="L26" s="66"/>
      <c r="M26" s="66"/>
      <c r="N26" s="66"/>
      <c r="O26" s="66">
        <v>25</v>
      </c>
      <c r="P26" s="66">
        <v>25</v>
      </c>
      <c r="Q26" s="66"/>
      <c r="R26" s="66"/>
      <c r="S26" s="66"/>
      <c r="T26" s="66"/>
      <c r="U26" s="66">
        <v>25</v>
      </c>
      <c r="V26" s="66"/>
      <c r="W26" s="66"/>
      <c r="X26" s="66"/>
      <c r="Y26" s="66">
        <v>25</v>
      </c>
      <c r="Z26" s="66"/>
      <c r="AA26" s="66"/>
      <c r="AB26" s="66"/>
      <c r="AC26" s="66">
        <v>25</v>
      </c>
      <c r="AD26" s="66"/>
      <c r="AE26" s="66"/>
      <c r="AF26" s="66"/>
      <c r="AG26" s="66"/>
      <c r="AH26" s="66"/>
      <c r="AI26" s="110">
        <f t="shared" si="2"/>
        <v>100</v>
      </c>
      <c r="AJ26" s="97">
        <f t="shared" si="1"/>
        <v>25</v>
      </c>
      <c r="AK26" s="101" t="s">
        <v>142</v>
      </c>
      <c r="AL26" s="122" t="s">
        <v>68</v>
      </c>
      <c r="AM26" s="131" t="s">
        <v>143</v>
      </c>
    </row>
    <row r="27" spans="1:39" ht="86.25" customHeight="1" x14ac:dyDescent="0.2">
      <c r="A27" s="186"/>
      <c r="B27" s="160"/>
      <c r="C27" s="32" t="s">
        <v>144</v>
      </c>
      <c r="D27" s="33" t="s">
        <v>145</v>
      </c>
      <c r="E27" s="16" t="s">
        <v>146</v>
      </c>
      <c r="F27" s="39" t="s">
        <v>147</v>
      </c>
      <c r="G27" s="19" t="s">
        <v>135</v>
      </c>
      <c r="H27" s="20" t="s">
        <v>43</v>
      </c>
      <c r="I27" s="37">
        <v>45293</v>
      </c>
      <c r="J27" s="37" t="s">
        <v>148</v>
      </c>
      <c r="K27" s="67"/>
      <c r="L27" s="67"/>
      <c r="M27" s="66">
        <v>20</v>
      </c>
      <c r="N27" s="66">
        <v>20</v>
      </c>
      <c r="O27" s="66">
        <v>60</v>
      </c>
      <c r="P27" s="66">
        <v>60</v>
      </c>
      <c r="Q27" s="66">
        <v>20</v>
      </c>
      <c r="R27" s="66">
        <v>20</v>
      </c>
      <c r="S27" s="67"/>
      <c r="T27" s="67"/>
      <c r="U27" s="67"/>
      <c r="V27" s="67"/>
      <c r="W27" s="67"/>
      <c r="X27" s="67"/>
      <c r="Y27" s="67"/>
      <c r="Z27" s="67"/>
      <c r="AA27" s="67"/>
      <c r="AB27" s="67"/>
      <c r="AC27" s="67"/>
      <c r="AD27" s="67"/>
      <c r="AE27" s="67"/>
      <c r="AF27" s="67"/>
      <c r="AG27" s="67"/>
      <c r="AH27" s="67"/>
      <c r="AI27" s="110">
        <f t="shared" si="2"/>
        <v>100</v>
      </c>
      <c r="AJ27" s="97">
        <f t="shared" si="1"/>
        <v>100</v>
      </c>
      <c r="AK27" s="99" t="s">
        <v>149</v>
      </c>
      <c r="AL27" s="121" t="s">
        <v>150</v>
      </c>
      <c r="AM27" s="127" t="s">
        <v>151</v>
      </c>
    </row>
    <row r="28" spans="1:39" ht="34.5" customHeight="1" x14ac:dyDescent="0.2">
      <c r="A28" s="186"/>
      <c r="B28" s="160"/>
      <c r="C28" s="150" t="s">
        <v>152</v>
      </c>
      <c r="D28" s="151" t="s">
        <v>153</v>
      </c>
      <c r="E28" s="16" t="s">
        <v>154</v>
      </c>
      <c r="F28" s="44" t="s">
        <v>155</v>
      </c>
      <c r="G28" s="19" t="s">
        <v>135</v>
      </c>
      <c r="H28" s="20" t="s">
        <v>43</v>
      </c>
      <c r="I28" s="43">
        <v>45566</v>
      </c>
      <c r="J28" s="21">
        <v>45657</v>
      </c>
      <c r="K28" s="67"/>
      <c r="L28" s="67"/>
      <c r="M28" s="67"/>
      <c r="N28" s="67"/>
      <c r="O28" s="67"/>
      <c r="P28" s="67"/>
      <c r="Q28" s="67"/>
      <c r="R28" s="67"/>
      <c r="S28" s="67"/>
      <c r="T28" s="67"/>
      <c r="U28" s="67"/>
      <c r="V28" s="67"/>
      <c r="W28" s="67"/>
      <c r="X28" s="67"/>
      <c r="Y28" s="67"/>
      <c r="Z28" s="67"/>
      <c r="AA28" s="67"/>
      <c r="AB28" s="67"/>
      <c r="AC28" s="66">
        <v>30</v>
      </c>
      <c r="AD28" s="66"/>
      <c r="AE28" s="66">
        <v>30</v>
      </c>
      <c r="AF28" s="66"/>
      <c r="AG28" s="66">
        <v>40</v>
      </c>
      <c r="AH28" s="66"/>
      <c r="AI28" s="110">
        <f t="shared" si="2"/>
        <v>100</v>
      </c>
      <c r="AJ28" s="97">
        <f t="shared" si="1"/>
        <v>0</v>
      </c>
      <c r="AK28" s="84"/>
      <c r="AL28" s="119"/>
      <c r="AM28" s="125"/>
    </row>
    <row r="29" spans="1:39" ht="33" customHeight="1" x14ac:dyDescent="0.2">
      <c r="A29" s="186"/>
      <c r="B29" s="159"/>
      <c r="C29" s="150"/>
      <c r="D29" s="151"/>
      <c r="E29" s="16" t="s">
        <v>156</v>
      </c>
      <c r="F29" s="44" t="s">
        <v>157</v>
      </c>
      <c r="G29" s="36" t="s">
        <v>158</v>
      </c>
      <c r="H29" s="20" t="s">
        <v>43</v>
      </c>
      <c r="I29" s="43">
        <v>45566</v>
      </c>
      <c r="J29" s="21">
        <v>45657</v>
      </c>
      <c r="K29" s="67"/>
      <c r="L29" s="67"/>
      <c r="M29" s="67"/>
      <c r="N29" s="67"/>
      <c r="O29" s="67"/>
      <c r="P29" s="67"/>
      <c r="Q29" s="67"/>
      <c r="R29" s="67"/>
      <c r="S29" s="67"/>
      <c r="T29" s="67"/>
      <c r="U29" s="67"/>
      <c r="V29" s="67"/>
      <c r="W29" s="67"/>
      <c r="X29" s="67"/>
      <c r="Y29" s="67"/>
      <c r="Z29" s="67"/>
      <c r="AA29" s="67"/>
      <c r="AB29" s="67"/>
      <c r="AC29" s="66">
        <v>30</v>
      </c>
      <c r="AD29" s="66"/>
      <c r="AE29" s="66">
        <v>30</v>
      </c>
      <c r="AF29" s="66"/>
      <c r="AG29" s="66">
        <v>40</v>
      </c>
      <c r="AH29" s="66"/>
      <c r="AI29" s="110">
        <f t="shared" si="2"/>
        <v>100</v>
      </c>
      <c r="AJ29" s="97">
        <f t="shared" si="1"/>
        <v>0</v>
      </c>
      <c r="AK29" s="84"/>
      <c r="AL29" s="119"/>
      <c r="AM29" s="125"/>
    </row>
    <row r="30" spans="1:39" ht="35.25" customHeight="1" x14ac:dyDescent="0.2">
      <c r="A30" s="186"/>
      <c r="B30" s="167" t="s">
        <v>159</v>
      </c>
      <c r="C30" s="150" t="s">
        <v>160</v>
      </c>
      <c r="D30" s="151" t="s">
        <v>161</v>
      </c>
      <c r="E30" s="16" t="s">
        <v>162</v>
      </c>
      <c r="F30" s="53" t="s">
        <v>163</v>
      </c>
      <c r="G30" s="54" t="s">
        <v>164</v>
      </c>
      <c r="H30" s="63" t="s">
        <v>51</v>
      </c>
      <c r="I30" s="21">
        <v>45536</v>
      </c>
      <c r="J30" s="21">
        <v>45596</v>
      </c>
      <c r="K30" s="66"/>
      <c r="L30" s="66"/>
      <c r="M30" s="66"/>
      <c r="N30" s="66"/>
      <c r="O30" s="66"/>
      <c r="P30" s="66"/>
      <c r="Q30" s="66"/>
      <c r="R30" s="66"/>
      <c r="S30" s="66"/>
      <c r="T30" s="66"/>
      <c r="U30" s="66"/>
      <c r="V30" s="66"/>
      <c r="W30" s="66"/>
      <c r="X30" s="66"/>
      <c r="Y30" s="66"/>
      <c r="Z30" s="66"/>
      <c r="AA30" s="66">
        <v>50</v>
      </c>
      <c r="AB30" s="66"/>
      <c r="AC30" s="66">
        <v>50</v>
      </c>
      <c r="AD30" s="66"/>
      <c r="AE30" s="66"/>
      <c r="AF30" s="66"/>
      <c r="AG30" s="66"/>
      <c r="AH30" s="66"/>
      <c r="AI30" s="110">
        <f t="shared" ref="AI30:AI49" si="3">K30+M30+O30+Q30+S30+U30+W30+Y30+AA30+AC30+AE30+AG30</f>
        <v>100</v>
      </c>
      <c r="AJ30" s="97">
        <f t="shared" si="1"/>
        <v>0</v>
      </c>
      <c r="AK30" s="84"/>
      <c r="AL30" s="119"/>
      <c r="AM30" s="125"/>
    </row>
    <row r="31" spans="1:39" ht="107.25" customHeight="1" x14ac:dyDescent="0.2">
      <c r="A31" s="186"/>
      <c r="B31" s="168"/>
      <c r="C31" s="150"/>
      <c r="D31" s="151"/>
      <c r="E31" s="16" t="s">
        <v>165</v>
      </c>
      <c r="F31" s="24" t="s">
        <v>166</v>
      </c>
      <c r="G31" s="19" t="s">
        <v>167</v>
      </c>
      <c r="H31" s="20" t="s">
        <v>51</v>
      </c>
      <c r="I31" s="21">
        <v>45352</v>
      </c>
      <c r="J31" s="21">
        <v>45657</v>
      </c>
      <c r="K31" s="66"/>
      <c r="L31" s="66"/>
      <c r="M31" s="66"/>
      <c r="N31" s="66"/>
      <c r="O31" s="66">
        <v>25</v>
      </c>
      <c r="P31" s="66">
        <v>25</v>
      </c>
      <c r="Q31" s="66"/>
      <c r="R31" s="66"/>
      <c r="S31" s="66"/>
      <c r="T31" s="66"/>
      <c r="U31" s="66">
        <v>25</v>
      </c>
      <c r="V31" s="66"/>
      <c r="W31" s="66"/>
      <c r="X31" s="66"/>
      <c r="Y31" s="66"/>
      <c r="Z31" s="66"/>
      <c r="AA31" s="66">
        <v>25</v>
      </c>
      <c r="AB31" s="66"/>
      <c r="AC31" s="66"/>
      <c r="AD31" s="66"/>
      <c r="AE31" s="66"/>
      <c r="AF31" s="66"/>
      <c r="AG31" s="66">
        <v>25</v>
      </c>
      <c r="AH31" s="66"/>
      <c r="AI31" s="110">
        <f t="shared" si="3"/>
        <v>100</v>
      </c>
      <c r="AJ31" s="97">
        <f t="shared" si="1"/>
        <v>25</v>
      </c>
      <c r="AK31" s="100" t="s">
        <v>168</v>
      </c>
      <c r="AL31" s="122" t="s">
        <v>68</v>
      </c>
      <c r="AM31" s="127" t="s">
        <v>169</v>
      </c>
    </row>
    <row r="32" spans="1:39" ht="60.75" customHeight="1" x14ac:dyDescent="0.2">
      <c r="A32" s="186"/>
      <c r="B32" s="168"/>
      <c r="C32" s="150" t="s">
        <v>170</v>
      </c>
      <c r="D32" s="151" t="s">
        <v>171</v>
      </c>
      <c r="E32" s="16" t="s">
        <v>172</v>
      </c>
      <c r="F32" s="24" t="s">
        <v>173</v>
      </c>
      <c r="G32" s="19" t="s">
        <v>174</v>
      </c>
      <c r="H32" s="20" t="s">
        <v>51</v>
      </c>
      <c r="I32" s="21">
        <v>45294</v>
      </c>
      <c r="J32" s="21">
        <v>45657</v>
      </c>
      <c r="K32" s="66">
        <v>8.33</v>
      </c>
      <c r="L32" s="66">
        <v>8.33</v>
      </c>
      <c r="M32" s="66">
        <v>8.33</v>
      </c>
      <c r="N32" s="66">
        <v>8.33</v>
      </c>
      <c r="O32" s="66">
        <v>8.33</v>
      </c>
      <c r="P32" s="85">
        <v>8.33</v>
      </c>
      <c r="Q32" s="66">
        <v>8.33</v>
      </c>
      <c r="R32" s="66">
        <v>8.33</v>
      </c>
      <c r="S32" s="66">
        <v>8.33</v>
      </c>
      <c r="T32" s="66"/>
      <c r="U32" s="66">
        <v>8.33</v>
      </c>
      <c r="V32" s="66"/>
      <c r="W32" s="66">
        <v>8.33</v>
      </c>
      <c r="X32" s="66"/>
      <c r="Y32" s="66">
        <v>8.33</v>
      </c>
      <c r="Z32" s="66"/>
      <c r="AA32" s="66">
        <v>8.33</v>
      </c>
      <c r="AB32" s="66"/>
      <c r="AC32" s="66">
        <v>8.33</v>
      </c>
      <c r="AD32" s="66"/>
      <c r="AE32" s="66">
        <v>8.33</v>
      </c>
      <c r="AF32" s="66"/>
      <c r="AG32" s="66">
        <v>8.3699999999999992</v>
      </c>
      <c r="AH32" s="66"/>
      <c r="AI32" s="110">
        <f t="shared" si="3"/>
        <v>100</v>
      </c>
      <c r="AJ32" s="97">
        <f t="shared" si="1"/>
        <v>33.32</v>
      </c>
      <c r="AK32" s="99" t="s">
        <v>175</v>
      </c>
      <c r="AL32" s="117" t="s">
        <v>46</v>
      </c>
      <c r="AM32" s="127" t="s">
        <v>176</v>
      </c>
    </row>
    <row r="33" spans="1:40" ht="192" customHeight="1" x14ac:dyDescent="0.2">
      <c r="A33" s="186"/>
      <c r="B33" s="168"/>
      <c r="C33" s="150"/>
      <c r="D33" s="151"/>
      <c r="E33" s="16" t="s">
        <v>177</v>
      </c>
      <c r="F33" s="55" t="s">
        <v>178</v>
      </c>
      <c r="G33" s="56" t="s">
        <v>179</v>
      </c>
      <c r="H33" s="52" t="s">
        <v>51</v>
      </c>
      <c r="I33" s="57">
        <v>45294</v>
      </c>
      <c r="J33" s="57">
        <v>45657</v>
      </c>
      <c r="K33" s="68">
        <v>8.33</v>
      </c>
      <c r="L33" s="68">
        <v>8.33</v>
      </c>
      <c r="M33" s="68">
        <v>8.33</v>
      </c>
      <c r="N33" s="68">
        <v>8.33</v>
      </c>
      <c r="O33" s="68">
        <v>8.33</v>
      </c>
      <c r="P33" s="86">
        <v>8.33</v>
      </c>
      <c r="Q33" s="68">
        <v>8.33</v>
      </c>
      <c r="R33" s="68">
        <v>8.33</v>
      </c>
      <c r="S33" s="68">
        <v>8.33</v>
      </c>
      <c r="T33" s="68"/>
      <c r="U33" s="68">
        <v>8.33</v>
      </c>
      <c r="V33" s="68"/>
      <c r="W33" s="68">
        <v>8.33</v>
      </c>
      <c r="X33" s="68"/>
      <c r="Y33" s="68">
        <v>8.33</v>
      </c>
      <c r="Z33" s="68"/>
      <c r="AA33" s="68">
        <v>8.33</v>
      </c>
      <c r="AB33" s="68"/>
      <c r="AC33" s="68">
        <v>8.33</v>
      </c>
      <c r="AD33" s="68"/>
      <c r="AE33" s="68">
        <v>8.33</v>
      </c>
      <c r="AF33" s="68"/>
      <c r="AG33" s="68">
        <v>8.3699999999999992</v>
      </c>
      <c r="AH33" s="68"/>
      <c r="AI33" s="110">
        <f t="shared" si="3"/>
        <v>100</v>
      </c>
      <c r="AJ33" s="97">
        <f t="shared" si="1"/>
        <v>33.32</v>
      </c>
      <c r="AK33" s="99" t="s">
        <v>180</v>
      </c>
      <c r="AL33" s="117" t="s">
        <v>46</v>
      </c>
      <c r="AM33" s="127" t="s">
        <v>181</v>
      </c>
    </row>
    <row r="34" spans="1:40" ht="109.5" customHeight="1" x14ac:dyDescent="0.2">
      <c r="A34" s="186"/>
      <c r="B34" s="168"/>
      <c r="C34" s="150"/>
      <c r="D34" s="151"/>
      <c r="E34" s="38" t="s">
        <v>182</v>
      </c>
      <c r="F34" s="55" t="s">
        <v>183</v>
      </c>
      <c r="G34" s="56" t="s">
        <v>184</v>
      </c>
      <c r="H34" s="52" t="s">
        <v>51</v>
      </c>
      <c r="I34" s="57">
        <v>45352</v>
      </c>
      <c r="J34" s="57">
        <v>45535</v>
      </c>
      <c r="K34" s="68"/>
      <c r="L34" s="68"/>
      <c r="M34" s="68"/>
      <c r="N34" s="68"/>
      <c r="O34" s="68">
        <v>33</v>
      </c>
      <c r="P34" s="86">
        <v>33</v>
      </c>
      <c r="Q34" s="68"/>
      <c r="R34" s="68"/>
      <c r="S34" s="68">
        <v>33</v>
      </c>
      <c r="T34" s="68"/>
      <c r="U34" s="68"/>
      <c r="V34" s="68"/>
      <c r="W34" s="68"/>
      <c r="X34" s="68"/>
      <c r="Y34" s="68">
        <v>34</v>
      </c>
      <c r="Z34" s="68"/>
      <c r="AA34" s="68"/>
      <c r="AB34" s="68"/>
      <c r="AC34" s="69"/>
      <c r="AD34" s="69"/>
      <c r="AE34" s="69"/>
      <c r="AF34" s="69"/>
      <c r="AG34" s="69"/>
      <c r="AH34" s="69"/>
      <c r="AI34" s="110">
        <f t="shared" si="3"/>
        <v>100</v>
      </c>
      <c r="AJ34" s="97">
        <f t="shared" si="1"/>
        <v>33</v>
      </c>
      <c r="AK34" s="99" t="s">
        <v>185</v>
      </c>
      <c r="AL34" s="122" t="s">
        <v>68</v>
      </c>
      <c r="AM34" s="127" t="s">
        <v>186</v>
      </c>
    </row>
    <row r="35" spans="1:40" ht="135" customHeight="1" x14ac:dyDescent="0.2">
      <c r="A35" s="186"/>
      <c r="B35" s="168"/>
      <c r="C35" s="150"/>
      <c r="D35" s="151"/>
      <c r="E35" s="38" t="s">
        <v>187</v>
      </c>
      <c r="F35" s="24" t="s">
        <v>188</v>
      </c>
      <c r="G35" s="20" t="s">
        <v>189</v>
      </c>
      <c r="H35" s="20" t="s">
        <v>190</v>
      </c>
      <c r="I35" s="21">
        <v>45536</v>
      </c>
      <c r="J35" s="21">
        <v>45626</v>
      </c>
      <c r="K35" s="70"/>
      <c r="L35" s="70"/>
      <c r="M35" s="70"/>
      <c r="N35" s="70"/>
      <c r="O35" s="70"/>
      <c r="P35" s="70"/>
      <c r="Q35" s="70"/>
      <c r="R35" s="70"/>
      <c r="S35" s="70"/>
      <c r="T35" s="70"/>
      <c r="U35" s="70"/>
      <c r="V35" s="70"/>
      <c r="W35" s="70"/>
      <c r="X35" s="70"/>
      <c r="Y35" s="70"/>
      <c r="Z35" s="70"/>
      <c r="AA35" s="66">
        <v>33</v>
      </c>
      <c r="AB35" s="66"/>
      <c r="AC35" s="66">
        <v>33</v>
      </c>
      <c r="AD35" s="66"/>
      <c r="AE35" s="66">
        <v>34</v>
      </c>
      <c r="AF35" s="66"/>
      <c r="AG35" s="70"/>
      <c r="AH35" s="70"/>
      <c r="AI35" s="110">
        <f t="shared" si="3"/>
        <v>100</v>
      </c>
      <c r="AJ35" s="97">
        <f t="shared" si="1"/>
        <v>0</v>
      </c>
      <c r="AK35" s="99" t="s">
        <v>191</v>
      </c>
      <c r="AL35" s="119"/>
      <c r="AM35" s="125"/>
    </row>
    <row r="36" spans="1:40" ht="46.5" customHeight="1" x14ac:dyDescent="0.2">
      <c r="A36" s="186"/>
      <c r="B36" s="168"/>
      <c r="C36" s="150" t="s">
        <v>192</v>
      </c>
      <c r="D36" s="151" t="s">
        <v>193</v>
      </c>
      <c r="E36" s="16" t="s">
        <v>194</v>
      </c>
      <c r="F36" s="24" t="s">
        <v>195</v>
      </c>
      <c r="G36" s="19" t="s">
        <v>196</v>
      </c>
      <c r="H36" s="20" t="s">
        <v>197</v>
      </c>
      <c r="I36" s="27">
        <v>45444</v>
      </c>
      <c r="J36" s="27">
        <v>45596</v>
      </c>
      <c r="K36" s="66"/>
      <c r="L36" s="66"/>
      <c r="M36" s="66"/>
      <c r="N36" s="66"/>
      <c r="O36" s="66"/>
      <c r="P36" s="70"/>
      <c r="Q36" s="66"/>
      <c r="R36" s="66"/>
      <c r="S36" s="66"/>
      <c r="T36" s="66"/>
      <c r="U36" s="66">
        <v>50</v>
      </c>
      <c r="V36" s="66"/>
      <c r="W36" s="66"/>
      <c r="X36" s="66"/>
      <c r="Y36" s="66"/>
      <c r="Z36" s="66"/>
      <c r="AA36" s="66"/>
      <c r="AB36" s="66"/>
      <c r="AC36" s="66">
        <v>50</v>
      </c>
      <c r="AD36" s="66"/>
      <c r="AE36" s="66"/>
      <c r="AF36" s="66"/>
      <c r="AG36" s="66"/>
      <c r="AH36" s="66"/>
      <c r="AI36" s="110">
        <f t="shared" si="3"/>
        <v>100</v>
      </c>
      <c r="AJ36" s="97">
        <f t="shared" si="1"/>
        <v>0</v>
      </c>
      <c r="AK36" s="100" t="s">
        <v>198</v>
      </c>
      <c r="AL36" s="119"/>
      <c r="AM36" s="125"/>
    </row>
    <row r="37" spans="1:40" ht="46.5" customHeight="1" x14ac:dyDescent="0.2">
      <c r="A37" s="186"/>
      <c r="B37" s="168"/>
      <c r="C37" s="150"/>
      <c r="D37" s="151"/>
      <c r="E37" s="16" t="s">
        <v>199</v>
      </c>
      <c r="F37" s="24" t="s">
        <v>200</v>
      </c>
      <c r="G37" s="19" t="s">
        <v>201</v>
      </c>
      <c r="H37" s="48" t="s">
        <v>202</v>
      </c>
      <c r="I37" s="21">
        <v>45627</v>
      </c>
      <c r="J37" s="21">
        <v>45657</v>
      </c>
      <c r="K37" s="66"/>
      <c r="L37" s="66"/>
      <c r="M37" s="66"/>
      <c r="N37" s="66"/>
      <c r="O37" s="66"/>
      <c r="P37" s="66"/>
      <c r="Q37" s="66"/>
      <c r="R37" s="66"/>
      <c r="S37" s="66"/>
      <c r="T37" s="66"/>
      <c r="U37" s="66"/>
      <c r="V37" s="66"/>
      <c r="W37" s="66"/>
      <c r="X37" s="66"/>
      <c r="Y37" s="66"/>
      <c r="Z37" s="66"/>
      <c r="AA37" s="66"/>
      <c r="AB37" s="66"/>
      <c r="AC37" s="66"/>
      <c r="AD37" s="66"/>
      <c r="AE37" s="66"/>
      <c r="AF37" s="66"/>
      <c r="AG37" s="66">
        <v>100</v>
      </c>
      <c r="AH37" s="66"/>
      <c r="AI37" s="110">
        <f t="shared" si="3"/>
        <v>100</v>
      </c>
      <c r="AJ37" s="97">
        <f t="shared" si="1"/>
        <v>0</v>
      </c>
      <c r="AK37" s="84"/>
      <c r="AL37" s="119"/>
      <c r="AM37" s="125"/>
    </row>
    <row r="38" spans="1:40" ht="127.5" x14ac:dyDescent="0.2">
      <c r="A38" s="186"/>
      <c r="B38" s="168"/>
      <c r="C38" s="150"/>
      <c r="D38" s="151"/>
      <c r="E38" s="38" t="s">
        <v>203</v>
      </c>
      <c r="F38" s="24" t="s">
        <v>204</v>
      </c>
      <c r="G38" s="38" t="s">
        <v>205</v>
      </c>
      <c r="H38" s="20" t="s">
        <v>206</v>
      </c>
      <c r="I38" s="50">
        <v>45294</v>
      </c>
      <c r="J38" s="50" t="s">
        <v>207</v>
      </c>
      <c r="K38" s="71"/>
      <c r="L38" s="71"/>
      <c r="M38" s="71"/>
      <c r="N38" s="71"/>
      <c r="O38" s="66">
        <v>50</v>
      </c>
      <c r="P38" s="66">
        <v>50</v>
      </c>
      <c r="Q38" s="71"/>
      <c r="R38" s="71"/>
      <c r="S38" s="71"/>
      <c r="T38" s="71"/>
      <c r="U38" s="66">
        <v>50</v>
      </c>
      <c r="V38" s="66"/>
      <c r="W38" s="71"/>
      <c r="X38" s="71"/>
      <c r="Y38" s="71"/>
      <c r="Z38" s="71"/>
      <c r="AA38" s="71"/>
      <c r="AB38" s="71"/>
      <c r="AC38" s="71"/>
      <c r="AD38" s="71"/>
      <c r="AE38" s="71"/>
      <c r="AF38" s="71"/>
      <c r="AG38" s="71"/>
      <c r="AH38" s="71"/>
      <c r="AI38" s="110">
        <f t="shared" si="3"/>
        <v>100</v>
      </c>
      <c r="AJ38" s="97">
        <f t="shared" si="1"/>
        <v>50</v>
      </c>
      <c r="AK38" s="99" t="s">
        <v>208</v>
      </c>
      <c r="AL38" s="122" t="s">
        <v>68</v>
      </c>
      <c r="AM38" s="130" t="s">
        <v>209</v>
      </c>
    </row>
    <row r="39" spans="1:40" ht="60" customHeight="1" x14ac:dyDescent="0.2">
      <c r="A39" s="186"/>
      <c r="B39" s="168"/>
      <c r="C39" s="150" t="s">
        <v>210</v>
      </c>
      <c r="D39" s="151" t="s">
        <v>211</v>
      </c>
      <c r="E39" s="16" t="s">
        <v>212</v>
      </c>
      <c r="F39" s="24" t="s">
        <v>213</v>
      </c>
      <c r="G39" s="19" t="s">
        <v>214</v>
      </c>
      <c r="H39" s="20" t="s">
        <v>51</v>
      </c>
      <c r="I39" s="21">
        <v>45294</v>
      </c>
      <c r="J39" s="21">
        <v>45657</v>
      </c>
      <c r="K39" s="66">
        <v>8.33</v>
      </c>
      <c r="L39" s="66">
        <v>8.33</v>
      </c>
      <c r="M39" s="66">
        <v>8.33</v>
      </c>
      <c r="N39" s="66">
        <v>8.33</v>
      </c>
      <c r="O39" s="66">
        <v>8.33</v>
      </c>
      <c r="P39" s="66">
        <v>8.33</v>
      </c>
      <c r="Q39" s="66">
        <v>8.33</v>
      </c>
      <c r="R39" s="66">
        <v>8.33</v>
      </c>
      <c r="S39" s="66">
        <v>8.33</v>
      </c>
      <c r="T39" s="66"/>
      <c r="U39" s="66">
        <v>8.33</v>
      </c>
      <c r="V39" s="66"/>
      <c r="W39" s="66">
        <v>8.33</v>
      </c>
      <c r="X39" s="66"/>
      <c r="Y39" s="66">
        <v>8.33</v>
      </c>
      <c r="Z39" s="66"/>
      <c r="AA39" s="66">
        <v>8.33</v>
      </c>
      <c r="AB39" s="66"/>
      <c r="AC39" s="66">
        <v>8.33</v>
      </c>
      <c r="AD39" s="66"/>
      <c r="AE39" s="66">
        <v>8.33</v>
      </c>
      <c r="AF39" s="66"/>
      <c r="AG39" s="66">
        <v>8.3699999999999992</v>
      </c>
      <c r="AH39" s="66"/>
      <c r="AI39" s="111">
        <f t="shared" si="3"/>
        <v>100</v>
      </c>
      <c r="AJ39" s="97">
        <f t="shared" si="1"/>
        <v>33.32</v>
      </c>
      <c r="AK39" s="99" t="s">
        <v>215</v>
      </c>
      <c r="AL39" s="117" t="s">
        <v>216</v>
      </c>
      <c r="AM39" s="127" t="s">
        <v>217</v>
      </c>
    </row>
    <row r="40" spans="1:40" ht="90" customHeight="1" x14ac:dyDescent="0.2">
      <c r="A40" s="186"/>
      <c r="B40" s="168"/>
      <c r="C40" s="150"/>
      <c r="D40" s="151"/>
      <c r="E40" s="16" t="s">
        <v>218</v>
      </c>
      <c r="F40" s="24" t="s">
        <v>219</v>
      </c>
      <c r="G40" s="19" t="s">
        <v>174</v>
      </c>
      <c r="H40" s="20" t="s">
        <v>51</v>
      </c>
      <c r="I40" s="21">
        <v>45294</v>
      </c>
      <c r="J40" s="21">
        <v>45657</v>
      </c>
      <c r="K40" s="66">
        <v>8.33</v>
      </c>
      <c r="L40" s="66">
        <v>8.33</v>
      </c>
      <c r="M40" s="66">
        <v>8.33</v>
      </c>
      <c r="N40" s="66">
        <v>8.33</v>
      </c>
      <c r="O40" s="66">
        <v>8.33</v>
      </c>
      <c r="P40" s="66">
        <v>8.33</v>
      </c>
      <c r="Q40" s="66">
        <v>8.33</v>
      </c>
      <c r="R40" s="66">
        <v>8.33</v>
      </c>
      <c r="S40" s="66">
        <v>8.33</v>
      </c>
      <c r="T40" s="66"/>
      <c r="U40" s="66">
        <v>8.33</v>
      </c>
      <c r="V40" s="66"/>
      <c r="W40" s="66">
        <v>8.33</v>
      </c>
      <c r="X40" s="66"/>
      <c r="Y40" s="66">
        <v>8.33</v>
      </c>
      <c r="Z40" s="66"/>
      <c r="AA40" s="66">
        <v>8.33</v>
      </c>
      <c r="AB40" s="66"/>
      <c r="AC40" s="66">
        <v>8.33</v>
      </c>
      <c r="AD40" s="66"/>
      <c r="AE40" s="66">
        <v>8.33</v>
      </c>
      <c r="AF40" s="66"/>
      <c r="AG40" s="66">
        <v>8.3699999999999992</v>
      </c>
      <c r="AH40" s="66"/>
      <c r="AI40" s="111">
        <f t="shared" si="3"/>
        <v>100</v>
      </c>
      <c r="AJ40" s="97">
        <f t="shared" si="1"/>
        <v>33.32</v>
      </c>
      <c r="AK40" s="99" t="s">
        <v>220</v>
      </c>
      <c r="AL40" s="117" t="s">
        <v>216</v>
      </c>
      <c r="AM40" s="127" t="s">
        <v>221</v>
      </c>
    </row>
    <row r="41" spans="1:40" ht="121.5" customHeight="1" x14ac:dyDescent="0.2">
      <c r="A41" s="186"/>
      <c r="B41" s="168"/>
      <c r="C41" s="150"/>
      <c r="D41" s="151"/>
      <c r="E41" s="16" t="s">
        <v>222</v>
      </c>
      <c r="F41" s="24" t="s">
        <v>223</v>
      </c>
      <c r="G41" s="19" t="s">
        <v>224</v>
      </c>
      <c r="H41" s="20" t="s">
        <v>225</v>
      </c>
      <c r="I41" s="21">
        <v>45352</v>
      </c>
      <c r="J41" s="21">
        <v>45657</v>
      </c>
      <c r="K41" s="66"/>
      <c r="L41" s="66"/>
      <c r="M41" s="66"/>
      <c r="N41" s="66"/>
      <c r="O41" s="66">
        <v>25</v>
      </c>
      <c r="P41" s="66">
        <v>25</v>
      </c>
      <c r="Q41" s="66"/>
      <c r="R41" s="66"/>
      <c r="S41" s="66"/>
      <c r="T41" s="66"/>
      <c r="U41" s="66">
        <v>25</v>
      </c>
      <c r="V41" s="66"/>
      <c r="W41" s="66"/>
      <c r="X41" s="66"/>
      <c r="Y41" s="66"/>
      <c r="Z41" s="66"/>
      <c r="AA41" s="66">
        <v>25</v>
      </c>
      <c r="AB41" s="66"/>
      <c r="AC41" s="66"/>
      <c r="AD41" s="66"/>
      <c r="AE41" s="66"/>
      <c r="AF41" s="66"/>
      <c r="AG41" s="66">
        <v>25</v>
      </c>
      <c r="AH41" s="66"/>
      <c r="AI41" s="110">
        <f t="shared" si="3"/>
        <v>100</v>
      </c>
      <c r="AJ41" s="97">
        <f t="shared" si="1"/>
        <v>25</v>
      </c>
      <c r="AK41" s="100" t="s">
        <v>226</v>
      </c>
      <c r="AL41" s="122" t="s">
        <v>68</v>
      </c>
      <c r="AM41" s="127" t="s">
        <v>227</v>
      </c>
    </row>
    <row r="42" spans="1:40" ht="46.5" customHeight="1" x14ac:dyDescent="0.2">
      <c r="A42" s="186"/>
      <c r="B42" s="168"/>
      <c r="C42" s="150" t="s">
        <v>228</v>
      </c>
      <c r="D42" s="151" t="s">
        <v>229</v>
      </c>
      <c r="E42" s="16" t="s">
        <v>230</v>
      </c>
      <c r="F42" s="24" t="s">
        <v>231</v>
      </c>
      <c r="G42" s="19" t="s">
        <v>232</v>
      </c>
      <c r="H42" s="20" t="s">
        <v>51</v>
      </c>
      <c r="I42" s="21">
        <v>45444</v>
      </c>
      <c r="J42" s="21">
        <v>45657</v>
      </c>
      <c r="K42" s="66"/>
      <c r="L42" s="66"/>
      <c r="M42" s="66"/>
      <c r="N42" s="66"/>
      <c r="O42" s="66"/>
      <c r="P42" s="66"/>
      <c r="Q42" s="66"/>
      <c r="R42" s="66"/>
      <c r="S42" s="66"/>
      <c r="T42" s="66"/>
      <c r="U42" s="66">
        <v>50</v>
      </c>
      <c r="V42" s="66"/>
      <c r="W42" s="66"/>
      <c r="X42" s="66"/>
      <c r="Y42" s="66"/>
      <c r="Z42" s="66"/>
      <c r="AA42" s="66"/>
      <c r="AB42" s="66"/>
      <c r="AC42" s="66"/>
      <c r="AD42" s="66"/>
      <c r="AE42" s="66"/>
      <c r="AF42" s="66"/>
      <c r="AG42" s="66">
        <v>50</v>
      </c>
      <c r="AH42" s="66"/>
      <c r="AI42" s="110">
        <f t="shared" si="3"/>
        <v>100</v>
      </c>
      <c r="AJ42" s="97">
        <f t="shared" si="1"/>
        <v>0</v>
      </c>
      <c r="AK42" s="84"/>
      <c r="AL42" s="119"/>
      <c r="AM42" s="125"/>
    </row>
    <row r="43" spans="1:40" ht="139.5" customHeight="1" x14ac:dyDescent="0.2">
      <c r="A43" s="186"/>
      <c r="B43" s="168"/>
      <c r="C43" s="150"/>
      <c r="D43" s="151"/>
      <c r="E43" s="38" t="s">
        <v>233</v>
      </c>
      <c r="F43" s="53" t="s">
        <v>234</v>
      </c>
      <c r="G43" s="20" t="s">
        <v>184</v>
      </c>
      <c r="H43" s="20" t="s">
        <v>51</v>
      </c>
      <c r="I43" s="21">
        <v>45383</v>
      </c>
      <c r="J43" s="21">
        <v>45596</v>
      </c>
      <c r="K43" s="66"/>
      <c r="L43" s="66"/>
      <c r="M43" s="66"/>
      <c r="N43" s="66"/>
      <c r="O43" s="66"/>
      <c r="P43" s="66"/>
      <c r="Q43" s="66">
        <v>33</v>
      </c>
      <c r="R43" s="66">
        <v>33</v>
      </c>
      <c r="S43" s="66"/>
      <c r="T43" s="66"/>
      <c r="U43" s="66"/>
      <c r="V43" s="66"/>
      <c r="W43" s="66">
        <v>33</v>
      </c>
      <c r="X43" s="66"/>
      <c r="Y43" s="66"/>
      <c r="Z43" s="66"/>
      <c r="AA43" s="66"/>
      <c r="AB43" s="66"/>
      <c r="AC43" s="66">
        <v>34</v>
      </c>
      <c r="AD43" s="66"/>
      <c r="AE43" s="66"/>
      <c r="AF43" s="66"/>
      <c r="AG43" s="66"/>
      <c r="AH43" s="66"/>
      <c r="AI43" s="110">
        <f t="shared" si="3"/>
        <v>100</v>
      </c>
      <c r="AJ43" s="97">
        <f t="shared" si="1"/>
        <v>33</v>
      </c>
      <c r="AK43" s="99" t="s">
        <v>235</v>
      </c>
      <c r="AL43" s="118" t="s">
        <v>112</v>
      </c>
      <c r="AM43" s="127" t="s">
        <v>236</v>
      </c>
      <c r="AN43" s="11" t="s">
        <v>237</v>
      </c>
    </row>
    <row r="44" spans="1:40" ht="39" customHeight="1" x14ac:dyDescent="0.2">
      <c r="A44" s="186"/>
      <c r="B44" s="168"/>
      <c r="C44" s="150"/>
      <c r="D44" s="151"/>
      <c r="E44" s="38" t="s">
        <v>238</v>
      </c>
      <c r="F44" s="58" t="s">
        <v>239</v>
      </c>
      <c r="G44" s="38" t="s">
        <v>240</v>
      </c>
      <c r="H44" s="20" t="s">
        <v>51</v>
      </c>
      <c r="I44" s="50">
        <v>45297</v>
      </c>
      <c r="J44" s="50" t="s">
        <v>241</v>
      </c>
      <c r="K44" s="72"/>
      <c r="L44" s="72"/>
      <c r="M44" s="72"/>
      <c r="N44" s="72"/>
      <c r="O44" s="72"/>
      <c r="P44" s="72"/>
      <c r="Q44" s="72"/>
      <c r="R44" s="72"/>
      <c r="S44" s="72"/>
      <c r="T44" s="72"/>
      <c r="U44" s="66">
        <v>50</v>
      </c>
      <c r="V44" s="66"/>
      <c r="W44" s="72"/>
      <c r="X44" s="72"/>
      <c r="Y44" s="72"/>
      <c r="Z44" s="72"/>
      <c r="AA44" s="72"/>
      <c r="AB44" s="72"/>
      <c r="AC44" s="72"/>
      <c r="AD44" s="72"/>
      <c r="AE44" s="72"/>
      <c r="AF44" s="72"/>
      <c r="AG44" s="66">
        <v>50</v>
      </c>
      <c r="AH44" s="66"/>
      <c r="AI44" s="110">
        <f t="shared" si="3"/>
        <v>100</v>
      </c>
      <c r="AJ44" s="97">
        <f t="shared" si="1"/>
        <v>0</v>
      </c>
      <c r="AK44" s="84"/>
      <c r="AL44" s="119"/>
      <c r="AM44" s="125"/>
    </row>
    <row r="45" spans="1:40" ht="67.5" customHeight="1" x14ac:dyDescent="0.2">
      <c r="A45" s="186"/>
      <c r="B45" s="168"/>
      <c r="C45" s="150"/>
      <c r="D45" s="151"/>
      <c r="E45" s="38" t="s">
        <v>242</v>
      </c>
      <c r="F45" s="59" t="s">
        <v>243</v>
      </c>
      <c r="G45" s="20" t="s">
        <v>244</v>
      </c>
      <c r="H45" s="20" t="s">
        <v>245</v>
      </c>
      <c r="I45" s="21">
        <v>45353</v>
      </c>
      <c r="J45" s="21">
        <v>45442</v>
      </c>
      <c r="K45" s="66"/>
      <c r="L45" s="66"/>
      <c r="M45" s="66"/>
      <c r="N45" s="66"/>
      <c r="O45" s="66">
        <v>75</v>
      </c>
      <c r="P45" s="66">
        <v>75</v>
      </c>
      <c r="Q45" s="66"/>
      <c r="R45" s="66"/>
      <c r="S45" s="66">
        <v>25</v>
      </c>
      <c r="T45" s="66"/>
      <c r="U45" s="66"/>
      <c r="V45" s="66"/>
      <c r="W45" s="66"/>
      <c r="X45" s="66"/>
      <c r="Y45" s="66"/>
      <c r="Z45" s="66"/>
      <c r="AA45" s="66"/>
      <c r="AB45" s="66"/>
      <c r="AC45" s="66"/>
      <c r="AD45" s="66"/>
      <c r="AE45" s="66"/>
      <c r="AF45" s="66"/>
      <c r="AG45" s="66"/>
      <c r="AH45" s="66"/>
      <c r="AI45" s="110">
        <f t="shared" si="3"/>
        <v>100</v>
      </c>
      <c r="AJ45" s="97">
        <f t="shared" si="1"/>
        <v>75</v>
      </c>
      <c r="AK45" s="100" t="s">
        <v>246</v>
      </c>
      <c r="AL45" s="122" t="s">
        <v>68</v>
      </c>
      <c r="AM45" s="127" t="s">
        <v>247</v>
      </c>
    </row>
    <row r="46" spans="1:40" ht="42.75" customHeight="1" x14ac:dyDescent="0.2">
      <c r="A46" s="186"/>
      <c r="B46" s="168"/>
      <c r="C46" s="150" t="s">
        <v>248</v>
      </c>
      <c r="D46" s="151" t="s">
        <v>249</v>
      </c>
      <c r="E46" s="38" t="s">
        <v>250</v>
      </c>
      <c r="F46" s="39" t="s">
        <v>251</v>
      </c>
      <c r="G46" s="19" t="s">
        <v>252</v>
      </c>
      <c r="H46" s="20" t="s">
        <v>253</v>
      </c>
      <c r="I46" s="27">
        <v>45444</v>
      </c>
      <c r="J46" s="27">
        <v>45657</v>
      </c>
      <c r="K46" s="66"/>
      <c r="L46" s="66"/>
      <c r="M46" s="66"/>
      <c r="N46" s="66"/>
      <c r="O46" s="66"/>
      <c r="P46" s="66"/>
      <c r="Q46" s="66"/>
      <c r="R46" s="66"/>
      <c r="S46" s="66"/>
      <c r="T46" s="66"/>
      <c r="U46" s="66">
        <v>50</v>
      </c>
      <c r="V46" s="66"/>
      <c r="W46" s="66"/>
      <c r="X46" s="66"/>
      <c r="Y46" s="66"/>
      <c r="Z46" s="66"/>
      <c r="AA46" s="66"/>
      <c r="AB46" s="66"/>
      <c r="AC46" s="66"/>
      <c r="AD46" s="66"/>
      <c r="AE46" s="66"/>
      <c r="AF46" s="66"/>
      <c r="AG46" s="66">
        <v>50</v>
      </c>
      <c r="AH46" s="66"/>
      <c r="AI46" s="110">
        <f t="shared" si="3"/>
        <v>100</v>
      </c>
      <c r="AJ46" s="97">
        <f t="shared" si="1"/>
        <v>0</v>
      </c>
      <c r="AK46" s="84"/>
      <c r="AL46" s="119"/>
      <c r="AM46" s="125"/>
    </row>
    <row r="47" spans="1:40" ht="39.75" customHeight="1" x14ac:dyDescent="0.2">
      <c r="A47" s="186"/>
      <c r="B47" s="169"/>
      <c r="C47" s="150"/>
      <c r="D47" s="151"/>
      <c r="E47" s="38" t="s">
        <v>254</v>
      </c>
      <c r="F47" s="39" t="s">
        <v>255</v>
      </c>
      <c r="G47" s="20" t="s">
        <v>256</v>
      </c>
      <c r="H47" s="20" t="s">
        <v>257</v>
      </c>
      <c r="I47" s="21">
        <v>45413</v>
      </c>
      <c r="J47" s="21">
        <v>45565</v>
      </c>
      <c r="K47" s="66"/>
      <c r="L47" s="66"/>
      <c r="M47" s="66"/>
      <c r="N47" s="66"/>
      <c r="O47" s="66"/>
      <c r="P47" s="66"/>
      <c r="Q47" s="66"/>
      <c r="R47" s="66"/>
      <c r="S47" s="66">
        <v>50</v>
      </c>
      <c r="T47" s="66"/>
      <c r="U47" s="66"/>
      <c r="V47" s="66"/>
      <c r="W47" s="66"/>
      <c r="X47" s="66"/>
      <c r="Y47" s="66"/>
      <c r="Z47" s="66"/>
      <c r="AA47" s="66">
        <v>50</v>
      </c>
      <c r="AB47" s="66"/>
      <c r="AC47" s="66"/>
      <c r="AD47" s="66"/>
      <c r="AE47" s="66"/>
      <c r="AF47" s="66"/>
      <c r="AG47" s="66"/>
      <c r="AH47" s="66"/>
      <c r="AI47" s="110">
        <f t="shared" si="3"/>
        <v>100</v>
      </c>
      <c r="AJ47" s="97">
        <f t="shared" si="1"/>
        <v>0</v>
      </c>
      <c r="AK47" s="84"/>
      <c r="AL47" s="119"/>
      <c r="AM47" s="125"/>
    </row>
    <row r="48" spans="1:40" ht="195.75" customHeight="1" x14ac:dyDescent="0.2">
      <c r="A48" s="186"/>
      <c r="B48" s="165" t="s">
        <v>258</v>
      </c>
      <c r="C48" s="32" t="s">
        <v>259</v>
      </c>
      <c r="D48" s="33" t="s">
        <v>260</v>
      </c>
      <c r="E48" s="16" t="s">
        <v>261</v>
      </c>
      <c r="F48" s="51" t="s">
        <v>262</v>
      </c>
      <c r="G48" s="52" t="s">
        <v>263</v>
      </c>
      <c r="H48" s="52" t="s">
        <v>43</v>
      </c>
      <c r="I48" s="21">
        <v>45293</v>
      </c>
      <c r="J48" s="21">
        <v>45641</v>
      </c>
      <c r="K48" s="66">
        <v>8.33</v>
      </c>
      <c r="L48" s="66">
        <v>8.33</v>
      </c>
      <c r="M48" s="66">
        <v>8.33</v>
      </c>
      <c r="N48" s="66">
        <v>8.33</v>
      </c>
      <c r="O48" s="66">
        <v>8.33</v>
      </c>
      <c r="P48" s="66">
        <v>8.33</v>
      </c>
      <c r="Q48" s="66">
        <v>8.33</v>
      </c>
      <c r="R48" s="66">
        <v>8.33</v>
      </c>
      <c r="S48" s="66">
        <v>8.33</v>
      </c>
      <c r="T48" s="66"/>
      <c r="U48" s="66">
        <v>8.33</v>
      </c>
      <c r="V48" s="66"/>
      <c r="W48" s="66">
        <v>8.33</v>
      </c>
      <c r="X48" s="66"/>
      <c r="Y48" s="66">
        <v>8.33</v>
      </c>
      <c r="Z48" s="66"/>
      <c r="AA48" s="66">
        <v>8.33</v>
      </c>
      <c r="AB48" s="66"/>
      <c r="AC48" s="66">
        <v>8.33</v>
      </c>
      <c r="AD48" s="66"/>
      <c r="AE48" s="66">
        <v>8.33</v>
      </c>
      <c r="AF48" s="66"/>
      <c r="AG48" s="66">
        <v>8.3699999999999992</v>
      </c>
      <c r="AH48" s="66"/>
      <c r="AI48" s="110">
        <f t="shared" si="3"/>
        <v>100</v>
      </c>
      <c r="AJ48" s="97">
        <f t="shared" si="1"/>
        <v>33.32</v>
      </c>
      <c r="AK48" s="102" t="s">
        <v>264</v>
      </c>
      <c r="AL48" s="117" t="s">
        <v>265</v>
      </c>
      <c r="AM48" s="35" t="s">
        <v>266</v>
      </c>
    </row>
    <row r="49" spans="1:39" ht="102" customHeight="1" x14ac:dyDescent="0.2">
      <c r="A49" s="186"/>
      <c r="B49" s="166"/>
      <c r="C49" s="32" t="s">
        <v>267</v>
      </c>
      <c r="D49" s="33" t="s">
        <v>268</v>
      </c>
      <c r="E49" s="38" t="s">
        <v>269</v>
      </c>
      <c r="F49" s="45" t="s">
        <v>270</v>
      </c>
      <c r="G49" s="38" t="s">
        <v>271</v>
      </c>
      <c r="H49" s="20" t="s">
        <v>272</v>
      </c>
      <c r="I49" s="50">
        <v>45293</v>
      </c>
      <c r="J49" s="50" t="s">
        <v>273</v>
      </c>
      <c r="K49" s="67"/>
      <c r="L49" s="67"/>
      <c r="M49" s="66">
        <v>25</v>
      </c>
      <c r="N49" s="66">
        <v>25</v>
      </c>
      <c r="O49" s="66">
        <v>25</v>
      </c>
      <c r="P49" s="66">
        <v>25</v>
      </c>
      <c r="Q49" s="66">
        <v>25</v>
      </c>
      <c r="R49" s="66">
        <v>50</v>
      </c>
      <c r="S49" s="66">
        <v>25</v>
      </c>
      <c r="T49" s="66"/>
      <c r="U49" s="67"/>
      <c r="V49" s="67"/>
      <c r="W49" s="67"/>
      <c r="X49" s="67"/>
      <c r="Y49" s="67"/>
      <c r="Z49" s="67"/>
      <c r="AA49" s="70"/>
      <c r="AB49" s="70"/>
      <c r="AC49" s="70"/>
      <c r="AD49" s="70"/>
      <c r="AE49" s="70"/>
      <c r="AF49" s="70"/>
      <c r="AG49" s="67"/>
      <c r="AH49" s="67"/>
      <c r="AI49" s="110">
        <f t="shared" si="3"/>
        <v>100</v>
      </c>
      <c r="AJ49" s="97">
        <f t="shared" si="1"/>
        <v>100</v>
      </c>
      <c r="AK49" s="102" t="s">
        <v>274</v>
      </c>
      <c r="AL49" s="123" t="s">
        <v>150</v>
      </c>
      <c r="AM49" s="35" t="s">
        <v>275</v>
      </c>
    </row>
    <row r="50" spans="1:39" ht="108" customHeight="1" x14ac:dyDescent="0.2">
      <c r="A50" s="186"/>
      <c r="B50" s="150" t="s">
        <v>276</v>
      </c>
      <c r="C50" s="32" t="s">
        <v>277</v>
      </c>
      <c r="D50" s="33" t="s">
        <v>278</v>
      </c>
      <c r="E50" s="16" t="s">
        <v>279</v>
      </c>
      <c r="F50" s="35" t="s">
        <v>280</v>
      </c>
      <c r="G50" s="20" t="s">
        <v>140</v>
      </c>
      <c r="H50" s="20" t="s">
        <v>281</v>
      </c>
      <c r="I50" s="21">
        <v>45293</v>
      </c>
      <c r="J50" s="21">
        <v>45596</v>
      </c>
      <c r="K50" s="66">
        <v>25</v>
      </c>
      <c r="L50" s="66">
        <v>25</v>
      </c>
      <c r="M50" s="66"/>
      <c r="N50" s="66"/>
      <c r="O50" s="66"/>
      <c r="P50" s="66"/>
      <c r="Q50" s="66">
        <v>25</v>
      </c>
      <c r="R50" s="66">
        <v>25</v>
      </c>
      <c r="S50" s="66"/>
      <c r="T50" s="66"/>
      <c r="U50" s="66"/>
      <c r="V50" s="66"/>
      <c r="W50" s="66">
        <v>25</v>
      </c>
      <c r="X50" s="66"/>
      <c r="Y50" s="66"/>
      <c r="Z50" s="66"/>
      <c r="AA50" s="66"/>
      <c r="AB50" s="66"/>
      <c r="AC50" s="66">
        <v>25</v>
      </c>
      <c r="AD50" s="66"/>
      <c r="AE50" s="66"/>
      <c r="AF50" s="66"/>
      <c r="AG50" s="66"/>
      <c r="AH50" s="66"/>
      <c r="AI50" s="110">
        <f t="shared" ref="AI50:AI55" si="4">K50+M50+O50+Q50+S50+U50+W50+Y50+AA50+AC50+AE50+AG50</f>
        <v>100</v>
      </c>
      <c r="AJ50" s="97">
        <f t="shared" si="1"/>
        <v>50</v>
      </c>
      <c r="AK50" s="100" t="s">
        <v>282</v>
      </c>
      <c r="AL50" s="117" t="s">
        <v>283</v>
      </c>
      <c r="AM50" s="132" t="s">
        <v>284</v>
      </c>
    </row>
    <row r="51" spans="1:39" s="146" customFormat="1" ht="89.25" x14ac:dyDescent="0.2">
      <c r="A51" s="186"/>
      <c r="B51" s="150"/>
      <c r="C51" s="133" t="s">
        <v>285</v>
      </c>
      <c r="D51" s="134" t="s">
        <v>286</v>
      </c>
      <c r="E51" s="135" t="s">
        <v>287</v>
      </c>
      <c r="F51" s="136" t="s">
        <v>288</v>
      </c>
      <c r="G51" s="135" t="s">
        <v>184</v>
      </c>
      <c r="H51" s="137" t="s">
        <v>289</v>
      </c>
      <c r="I51" s="138">
        <v>45295</v>
      </c>
      <c r="J51" s="138" t="s">
        <v>290</v>
      </c>
      <c r="K51" s="139"/>
      <c r="L51" s="139"/>
      <c r="M51" s="139"/>
      <c r="N51" s="139"/>
      <c r="O51" s="139"/>
      <c r="P51" s="139"/>
      <c r="Q51" s="139">
        <v>33</v>
      </c>
      <c r="R51" s="139">
        <v>33</v>
      </c>
      <c r="S51" s="139"/>
      <c r="T51" s="139"/>
      <c r="U51" s="139"/>
      <c r="V51" s="139"/>
      <c r="W51" s="139">
        <v>33</v>
      </c>
      <c r="X51" s="139"/>
      <c r="Y51" s="139"/>
      <c r="Z51" s="139"/>
      <c r="AA51" s="139"/>
      <c r="AB51" s="139"/>
      <c r="AC51" s="139">
        <v>34</v>
      </c>
      <c r="AD51" s="139"/>
      <c r="AE51" s="139"/>
      <c r="AF51" s="139"/>
      <c r="AG51" s="140"/>
      <c r="AH51" s="140"/>
      <c r="AI51" s="141">
        <f t="shared" si="4"/>
        <v>100</v>
      </c>
      <c r="AJ51" s="142">
        <f t="shared" si="1"/>
        <v>33</v>
      </c>
      <c r="AK51" s="143" t="s">
        <v>235</v>
      </c>
      <c r="AL51" s="144" t="s">
        <v>291</v>
      </c>
      <c r="AM51" s="145" t="s">
        <v>292</v>
      </c>
    </row>
    <row r="52" spans="1:39" ht="117" customHeight="1" x14ac:dyDescent="0.2">
      <c r="A52" s="187"/>
      <c r="B52" s="150"/>
      <c r="C52" s="32" t="s">
        <v>293</v>
      </c>
      <c r="D52" s="33" t="s">
        <v>294</v>
      </c>
      <c r="E52" s="88" t="s">
        <v>295</v>
      </c>
      <c r="F52" s="35" t="s">
        <v>41</v>
      </c>
      <c r="G52" s="35" t="s">
        <v>42</v>
      </c>
      <c r="H52" s="36" t="s">
        <v>43</v>
      </c>
      <c r="I52" s="37">
        <v>45323</v>
      </c>
      <c r="J52" s="37" t="s">
        <v>44</v>
      </c>
      <c r="K52" s="66">
        <v>8.33</v>
      </c>
      <c r="L52" s="83">
        <v>8.33</v>
      </c>
      <c r="M52" s="66">
        <v>8.33</v>
      </c>
      <c r="N52" s="83">
        <v>8.33</v>
      </c>
      <c r="O52" s="66">
        <v>8.33</v>
      </c>
      <c r="P52" s="83">
        <v>8.33</v>
      </c>
      <c r="Q52" s="66">
        <v>8.33</v>
      </c>
      <c r="R52" s="83">
        <v>8.33</v>
      </c>
      <c r="S52" s="66">
        <v>8.33</v>
      </c>
      <c r="T52" s="66"/>
      <c r="U52" s="66">
        <v>8.33</v>
      </c>
      <c r="V52" s="66"/>
      <c r="W52" s="66">
        <v>8.33</v>
      </c>
      <c r="X52" s="66"/>
      <c r="Y52" s="66">
        <v>8.33</v>
      </c>
      <c r="Z52" s="66"/>
      <c r="AA52" s="66">
        <v>8.33</v>
      </c>
      <c r="AB52" s="66"/>
      <c r="AC52" s="66">
        <v>8.33</v>
      </c>
      <c r="AD52" s="66"/>
      <c r="AE52" s="66">
        <v>8.33</v>
      </c>
      <c r="AF52" s="66"/>
      <c r="AG52" s="66">
        <v>8.3699999999999992</v>
      </c>
      <c r="AH52" s="66"/>
      <c r="AI52" s="110">
        <f t="shared" si="4"/>
        <v>100</v>
      </c>
      <c r="AJ52" s="97">
        <f t="shared" si="1"/>
        <v>33.32</v>
      </c>
      <c r="AK52" s="103" t="s">
        <v>45</v>
      </c>
      <c r="AL52" s="117" t="s">
        <v>46</v>
      </c>
      <c r="AM52" s="132" t="s">
        <v>47</v>
      </c>
    </row>
    <row r="53" spans="1:39" ht="73.5" customHeight="1" x14ac:dyDescent="0.2">
      <c r="A53" s="186"/>
      <c r="B53" s="150"/>
      <c r="C53" s="32" t="s">
        <v>296</v>
      </c>
      <c r="D53" s="33" t="s">
        <v>297</v>
      </c>
      <c r="E53" s="16" t="s">
        <v>298</v>
      </c>
      <c r="F53" s="35" t="s">
        <v>299</v>
      </c>
      <c r="G53" s="35" t="s">
        <v>300</v>
      </c>
      <c r="H53" s="36" t="s">
        <v>301</v>
      </c>
      <c r="I53" s="37">
        <v>45300</v>
      </c>
      <c r="J53" s="37" t="s">
        <v>302</v>
      </c>
      <c r="K53" s="66"/>
      <c r="L53" s="66"/>
      <c r="M53" s="66"/>
      <c r="N53" s="66"/>
      <c r="O53" s="66"/>
      <c r="P53" s="66"/>
      <c r="Q53" s="66"/>
      <c r="R53" s="66"/>
      <c r="S53" s="66"/>
      <c r="T53" s="66"/>
      <c r="U53" s="66"/>
      <c r="V53" s="66"/>
      <c r="W53" s="66"/>
      <c r="X53" s="66"/>
      <c r="Y53" s="66"/>
      <c r="Z53" s="66"/>
      <c r="AA53" s="66">
        <v>20</v>
      </c>
      <c r="AB53" s="66"/>
      <c r="AC53" s="66">
        <v>20</v>
      </c>
      <c r="AD53" s="66"/>
      <c r="AE53" s="66">
        <v>60</v>
      </c>
      <c r="AF53" s="66"/>
      <c r="AG53" s="66"/>
      <c r="AH53" s="66"/>
      <c r="AI53" s="110">
        <f t="shared" si="4"/>
        <v>100</v>
      </c>
      <c r="AJ53" s="97">
        <f t="shared" si="1"/>
        <v>0</v>
      </c>
      <c r="AK53" s="84"/>
      <c r="AL53" s="119"/>
      <c r="AM53" s="132" t="s">
        <v>74</v>
      </c>
    </row>
    <row r="54" spans="1:39" ht="140.25" customHeight="1" x14ac:dyDescent="0.2">
      <c r="A54" s="186"/>
      <c r="B54" s="158" t="s">
        <v>303</v>
      </c>
      <c r="C54" s="158" t="s">
        <v>304</v>
      </c>
      <c r="D54" s="156" t="s">
        <v>305</v>
      </c>
      <c r="E54" s="38" t="s">
        <v>306</v>
      </c>
      <c r="F54" s="45" t="s">
        <v>307</v>
      </c>
      <c r="G54" s="19" t="s">
        <v>135</v>
      </c>
      <c r="H54" s="20" t="s">
        <v>308</v>
      </c>
      <c r="I54" s="37">
        <v>45324</v>
      </c>
      <c r="J54" s="37" t="s">
        <v>207</v>
      </c>
      <c r="K54" s="67"/>
      <c r="L54" s="67"/>
      <c r="M54" s="73">
        <v>20</v>
      </c>
      <c r="N54" s="73">
        <v>20</v>
      </c>
      <c r="O54" s="73">
        <v>20</v>
      </c>
      <c r="P54" s="73">
        <v>20</v>
      </c>
      <c r="Q54" s="73">
        <v>20</v>
      </c>
      <c r="R54" s="73">
        <v>20</v>
      </c>
      <c r="S54" s="73">
        <v>20</v>
      </c>
      <c r="T54" s="73"/>
      <c r="U54" s="73">
        <v>20</v>
      </c>
      <c r="V54" s="73"/>
      <c r="W54" s="67"/>
      <c r="X54" s="67"/>
      <c r="Y54" s="67"/>
      <c r="Z54" s="67"/>
      <c r="AA54" s="67"/>
      <c r="AB54" s="67"/>
      <c r="AC54" s="67"/>
      <c r="AD54" s="67"/>
      <c r="AE54" s="67"/>
      <c r="AF54" s="67"/>
      <c r="AG54" s="67"/>
      <c r="AH54" s="67"/>
      <c r="AI54" s="110">
        <f t="shared" si="4"/>
        <v>100</v>
      </c>
      <c r="AJ54" s="97">
        <f t="shared" si="1"/>
        <v>60</v>
      </c>
      <c r="AK54" s="104" t="s">
        <v>309</v>
      </c>
      <c r="AL54" s="123" t="s">
        <v>150</v>
      </c>
      <c r="AM54" s="132" t="s">
        <v>310</v>
      </c>
    </row>
    <row r="55" spans="1:39" ht="73.5" customHeight="1" x14ac:dyDescent="0.2">
      <c r="A55" s="186"/>
      <c r="B55" s="160"/>
      <c r="C55" s="159"/>
      <c r="D55" s="157"/>
      <c r="E55" s="16" t="s">
        <v>311</v>
      </c>
      <c r="F55" s="42" t="s">
        <v>312</v>
      </c>
      <c r="G55" s="19" t="s">
        <v>135</v>
      </c>
      <c r="H55" s="20" t="s">
        <v>43</v>
      </c>
      <c r="I55" s="43">
        <v>45566</v>
      </c>
      <c r="J55" s="21">
        <v>45657</v>
      </c>
      <c r="K55" s="67"/>
      <c r="L55" s="67"/>
      <c r="M55" s="67"/>
      <c r="N55" s="67"/>
      <c r="O55" s="67"/>
      <c r="P55" s="67"/>
      <c r="Q55" s="67"/>
      <c r="R55" s="67"/>
      <c r="S55" s="67"/>
      <c r="T55" s="67"/>
      <c r="U55" s="67"/>
      <c r="V55" s="67"/>
      <c r="W55" s="67"/>
      <c r="X55" s="67"/>
      <c r="Y55" s="67"/>
      <c r="Z55" s="67"/>
      <c r="AA55" s="67"/>
      <c r="AB55" s="67"/>
      <c r="AC55" s="66">
        <v>30</v>
      </c>
      <c r="AD55" s="66"/>
      <c r="AE55" s="66">
        <v>30</v>
      </c>
      <c r="AF55" s="66"/>
      <c r="AG55" s="66">
        <v>40</v>
      </c>
      <c r="AH55" s="66"/>
      <c r="AI55" s="110">
        <f t="shared" si="4"/>
        <v>100</v>
      </c>
      <c r="AJ55" s="97">
        <f t="shared" si="1"/>
        <v>0</v>
      </c>
      <c r="AK55" s="84"/>
      <c r="AL55" s="119"/>
      <c r="AM55" s="132" t="s">
        <v>74</v>
      </c>
    </row>
    <row r="56" spans="1:39" ht="73.5" customHeight="1" x14ac:dyDescent="0.2">
      <c r="A56" s="186"/>
      <c r="B56" s="160"/>
      <c r="C56" s="150" t="s">
        <v>313</v>
      </c>
      <c r="D56" s="151" t="s">
        <v>314</v>
      </c>
      <c r="E56" s="46" t="s">
        <v>315</v>
      </c>
      <c r="F56" s="47" t="s">
        <v>316</v>
      </c>
      <c r="G56" s="48" t="s">
        <v>317</v>
      </c>
      <c r="H56" s="48" t="s">
        <v>318</v>
      </c>
      <c r="I56" s="49">
        <v>45295</v>
      </c>
      <c r="J56" s="49" t="s">
        <v>44</v>
      </c>
      <c r="K56" s="74"/>
      <c r="L56" s="74"/>
      <c r="M56" s="74"/>
      <c r="N56" s="74"/>
      <c r="O56" s="74"/>
      <c r="P56" s="74"/>
      <c r="Q56" s="73">
        <v>20</v>
      </c>
      <c r="R56" s="73">
        <v>20</v>
      </c>
      <c r="S56" s="75"/>
      <c r="T56" s="75"/>
      <c r="U56" s="73">
        <v>20</v>
      </c>
      <c r="V56" s="73"/>
      <c r="W56" s="75"/>
      <c r="X56" s="75"/>
      <c r="Y56" s="73">
        <v>20</v>
      </c>
      <c r="Z56" s="73"/>
      <c r="AA56" s="75"/>
      <c r="AB56" s="75"/>
      <c r="AC56" s="73">
        <v>20</v>
      </c>
      <c r="AD56" s="73"/>
      <c r="AE56" s="75"/>
      <c r="AF56" s="75"/>
      <c r="AG56" s="73">
        <v>20</v>
      </c>
      <c r="AH56" s="73"/>
      <c r="AI56" s="112">
        <v>100</v>
      </c>
      <c r="AJ56" s="97">
        <f t="shared" si="1"/>
        <v>20</v>
      </c>
      <c r="AK56" s="99" t="s">
        <v>319</v>
      </c>
      <c r="AL56" s="117" t="s">
        <v>291</v>
      </c>
      <c r="AM56" s="132" t="s">
        <v>320</v>
      </c>
    </row>
    <row r="57" spans="1:39" ht="73.5" customHeight="1" x14ac:dyDescent="0.2">
      <c r="A57" s="186"/>
      <c r="B57" s="160"/>
      <c r="C57" s="150"/>
      <c r="D57" s="151"/>
      <c r="E57" s="46" t="s">
        <v>321</v>
      </c>
      <c r="F57" s="147" t="s">
        <v>322</v>
      </c>
      <c r="G57" s="20" t="s">
        <v>323</v>
      </c>
      <c r="H57" s="46" t="s">
        <v>324</v>
      </c>
      <c r="I57" s="49">
        <v>45294</v>
      </c>
      <c r="J57" s="49" t="s">
        <v>302</v>
      </c>
      <c r="K57" s="74"/>
      <c r="L57" s="74"/>
      <c r="M57" s="74"/>
      <c r="N57" s="74"/>
      <c r="O57" s="73">
        <v>20</v>
      </c>
      <c r="P57" s="73">
        <v>20</v>
      </c>
      <c r="Q57" s="75"/>
      <c r="R57" s="75"/>
      <c r="S57" s="73">
        <v>20</v>
      </c>
      <c r="T57" s="73"/>
      <c r="U57" s="75"/>
      <c r="V57" s="75"/>
      <c r="W57" s="73">
        <v>20</v>
      </c>
      <c r="X57" s="73"/>
      <c r="Y57" s="75"/>
      <c r="Z57" s="75"/>
      <c r="AA57" s="73">
        <v>20</v>
      </c>
      <c r="AB57" s="73"/>
      <c r="AC57" s="75"/>
      <c r="AD57" s="75"/>
      <c r="AE57" s="73">
        <v>20</v>
      </c>
      <c r="AF57" s="73"/>
      <c r="AG57" s="74"/>
      <c r="AH57" s="74"/>
      <c r="AI57" s="112">
        <v>100</v>
      </c>
      <c r="AJ57" s="97">
        <f t="shared" si="1"/>
        <v>20</v>
      </c>
      <c r="AK57" s="99" t="s">
        <v>325</v>
      </c>
      <c r="AL57" s="117" t="s">
        <v>68</v>
      </c>
      <c r="AM57" s="132" t="s">
        <v>326</v>
      </c>
    </row>
    <row r="58" spans="1:39" ht="123" customHeight="1" x14ac:dyDescent="0.2">
      <c r="A58" s="186"/>
      <c r="B58" s="160"/>
      <c r="C58" s="150"/>
      <c r="D58" s="151"/>
      <c r="E58" s="46" t="s">
        <v>327</v>
      </c>
      <c r="F58" s="47" t="s">
        <v>328</v>
      </c>
      <c r="G58" s="20" t="s">
        <v>329</v>
      </c>
      <c r="H58" s="48" t="s">
        <v>318</v>
      </c>
      <c r="I58" s="49">
        <v>45295</v>
      </c>
      <c r="J58" s="49" t="s">
        <v>44</v>
      </c>
      <c r="K58" s="74"/>
      <c r="L58" s="74"/>
      <c r="M58" s="74"/>
      <c r="N58" s="74"/>
      <c r="O58" s="74"/>
      <c r="P58" s="74"/>
      <c r="Q58" s="73">
        <v>20</v>
      </c>
      <c r="R58" s="73">
        <v>20</v>
      </c>
      <c r="S58" s="75"/>
      <c r="T58" s="75"/>
      <c r="U58" s="73">
        <v>20</v>
      </c>
      <c r="V58" s="73"/>
      <c r="W58" s="75"/>
      <c r="X58" s="75"/>
      <c r="Y58" s="73">
        <v>20</v>
      </c>
      <c r="Z58" s="73"/>
      <c r="AA58" s="75"/>
      <c r="AB58" s="75"/>
      <c r="AC58" s="73">
        <v>20</v>
      </c>
      <c r="AD58" s="73"/>
      <c r="AE58" s="75"/>
      <c r="AF58" s="75"/>
      <c r="AG58" s="73">
        <v>20</v>
      </c>
      <c r="AH58" s="73"/>
      <c r="AI58" s="112">
        <v>100</v>
      </c>
      <c r="AJ58" s="97">
        <f t="shared" si="1"/>
        <v>20</v>
      </c>
      <c r="AK58" s="105" t="s">
        <v>330</v>
      </c>
      <c r="AL58" s="117" t="s">
        <v>291</v>
      </c>
      <c r="AM58" s="105" t="s">
        <v>331</v>
      </c>
    </row>
    <row r="59" spans="1:39" ht="73.5" customHeight="1" x14ac:dyDescent="0.2">
      <c r="A59" s="188"/>
      <c r="B59" s="159"/>
      <c r="C59" s="32" t="s">
        <v>332</v>
      </c>
      <c r="D59" s="33" t="s">
        <v>333</v>
      </c>
      <c r="E59" s="38" t="s">
        <v>334</v>
      </c>
      <c r="F59" s="45" t="s">
        <v>335</v>
      </c>
      <c r="G59" s="19" t="s">
        <v>135</v>
      </c>
      <c r="H59" s="20" t="s">
        <v>336</v>
      </c>
      <c r="I59" s="50">
        <v>45297</v>
      </c>
      <c r="J59" s="50" t="s">
        <v>241</v>
      </c>
      <c r="K59" s="72"/>
      <c r="L59" s="72"/>
      <c r="M59" s="72"/>
      <c r="N59" s="72"/>
      <c r="O59" s="72"/>
      <c r="P59" s="72"/>
      <c r="Q59" s="72"/>
      <c r="R59" s="72"/>
      <c r="S59" s="72"/>
      <c r="T59" s="72"/>
      <c r="U59" s="76">
        <v>20</v>
      </c>
      <c r="V59" s="76"/>
      <c r="W59" s="71"/>
      <c r="X59" s="71"/>
      <c r="Y59" s="71"/>
      <c r="Z59" s="71"/>
      <c r="AA59" s="76">
        <v>40</v>
      </c>
      <c r="AB59" s="76"/>
      <c r="AC59" s="71"/>
      <c r="AD59" s="71"/>
      <c r="AE59" s="76">
        <v>40</v>
      </c>
      <c r="AF59" s="76"/>
      <c r="AG59" s="72"/>
      <c r="AH59" s="72"/>
      <c r="AI59" s="110">
        <f>K59+M59+O59+Q59+S59+U59+W59+Y59+AA59+AC59+AE59+AG59</f>
        <v>100</v>
      </c>
      <c r="AJ59" s="97">
        <f t="shared" si="1"/>
        <v>0</v>
      </c>
      <c r="AK59" s="84"/>
      <c r="AL59" s="119"/>
      <c r="AM59" s="132" t="s">
        <v>74</v>
      </c>
    </row>
    <row r="60" spans="1:39" ht="73.5" customHeight="1" x14ac:dyDescent="0.2">
      <c r="A60" s="15" t="s">
        <v>337</v>
      </c>
      <c r="B60" s="15"/>
      <c r="C60" s="15"/>
      <c r="D60" s="15"/>
      <c r="E60" s="15"/>
      <c r="F60" s="25"/>
      <c r="G60" s="15"/>
      <c r="H60" s="23"/>
      <c r="I60" s="23"/>
      <c r="J60" s="23"/>
      <c r="K60" s="77"/>
      <c r="L60" s="77"/>
      <c r="M60" s="77"/>
      <c r="N60" s="77"/>
      <c r="O60" s="77"/>
      <c r="P60" s="77"/>
      <c r="Q60" s="94"/>
      <c r="R60" s="94"/>
      <c r="S60" s="94"/>
      <c r="T60" s="77"/>
      <c r="U60" s="77"/>
      <c r="V60" s="77"/>
      <c r="W60" s="77"/>
      <c r="X60" s="77"/>
      <c r="Y60" s="77"/>
      <c r="Z60" s="77"/>
      <c r="AA60" s="77"/>
      <c r="AB60" s="77"/>
      <c r="AC60" s="77"/>
      <c r="AD60" s="77"/>
      <c r="AE60" s="77"/>
      <c r="AF60" s="77"/>
      <c r="AG60" s="77"/>
      <c r="AH60" s="77"/>
      <c r="AI60" s="113"/>
      <c r="AJ60" s="179"/>
      <c r="AK60" s="179"/>
      <c r="AL60" s="180"/>
      <c r="AM60" s="125"/>
    </row>
    <row r="61" spans="1:39" ht="73.5" customHeight="1" x14ac:dyDescent="0.2">
      <c r="A61" s="155" t="s">
        <v>338</v>
      </c>
      <c r="B61" s="150" t="s">
        <v>339</v>
      </c>
      <c r="C61" s="150" t="s">
        <v>340</v>
      </c>
      <c r="D61" s="151" t="s">
        <v>341</v>
      </c>
      <c r="E61" s="16" t="s">
        <v>342</v>
      </c>
      <c r="F61" s="41" t="s">
        <v>343</v>
      </c>
      <c r="G61" s="60" t="s">
        <v>344</v>
      </c>
      <c r="H61" s="48" t="s">
        <v>345</v>
      </c>
      <c r="I61" s="27">
        <v>45413</v>
      </c>
      <c r="J61" s="27">
        <v>45565</v>
      </c>
      <c r="K61" s="66"/>
      <c r="L61" s="66"/>
      <c r="M61" s="66"/>
      <c r="N61" s="66"/>
      <c r="O61" s="66"/>
      <c r="P61" s="66"/>
      <c r="Q61" s="66"/>
      <c r="R61" s="66"/>
      <c r="S61" s="66">
        <v>50</v>
      </c>
      <c r="T61" s="66"/>
      <c r="U61" s="66"/>
      <c r="V61" s="66"/>
      <c r="W61" s="66"/>
      <c r="X61" s="66"/>
      <c r="Y61" s="66"/>
      <c r="Z61" s="66"/>
      <c r="AA61" s="66">
        <v>50</v>
      </c>
      <c r="AB61" s="66"/>
      <c r="AC61" s="66"/>
      <c r="AD61" s="66"/>
      <c r="AE61" s="66"/>
      <c r="AF61" s="66"/>
      <c r="AG61" s="66"/>
      <c r="AH61" s="66"/>
      <c r="AI61" s="110">
        <f t="shared" ref="AI61:AI74" si="5">K61+M61+O61+Q61+S61+U61+W61+Y61+AA61+AC61+AE61+AG61</f>
        <v>100</v>
      </c>
      <c r="AJ61" s="97">
        <f t="shared" si="1"/>
        <v>0</v>
      </c>
      <c r="AK61" s="84"/>
      <c r="AL61" s="119"/>
      <c r="AM61" s="125"/>
    </row>
    <row r="62" spans="1:39" ht="73.5" customHeight="1" x14ac:dyDescent="0.2">
      <c r="A62" s="155"/>
      <c r="B62" s="150"/>
      <c r="C62" s="150"/>
      <c r="D62" s="151"/>
      <c r="E62" s="16" t="s">
        <v>346</v>
      </c>
      <c r="F62" s="41" t="s">
        <v>347</v>
      </c>
      <c r="G62" s="60" t="s">
        <v>348</v>
      </c>
      <c r="H62" s="48" t="s">
        <v>202</v>
      </c>
      <c r="I62" s="27">
        <v>45352</v>
      </c>
      <c r="J62" s="27">
        <v>45657</v>
      </c>
      <c r="K62" s="66"/>
      <c r="L62" s="66"/>
      <c r="M62" s="66"/>
      <c r="N62" s="66"/>
      <c r="O62" s="66">
        <v>50</v>
      </c>
      <c r="P62" s="66">
        <v>50</v>
      </c>
      <c r="Q62" s="66"/>
      <c r="R62" s="66"/>
      <c r="S62" s="66"/>
      <c r="T62" s="66"/>
      <c r="U62" s="66"/>
      <c r="V62" s="66"/>
      <c r="W62" s="66"/>
      <c r="X62" s="66"/>
      <c r="Y62" s="66"/>
      <c r="Z62" s="66"/>
      <c r="AA62" s="66"/>
      <c r="AB62" s="66"/>
      <c r="AC62" s="66"/>
      <c r="AD62" s="66"/>
      <c r="AE62" s="66">
        <v>50</v>
      </c>
      <c r="AF62" s="66"/>
      <c r="AG62" s="66"/>
      <c r="AH62" s="66"/>
      <c r="AI62" s="110">
        <f t="shared" si="5"/>
        <v>100</v>
      </c>
      <c r="AJ62" s="97">
        <f t="shared" si="1"/>
        <v>50</v>
      </c>
      <c r="AK62" s="99" t="s">
        <v>349</v>
      </c>
      <c r="AL62" s="117" t="s">
        <v>350</v>
      </c>
      <c r="AM62" s="130" t="s">
        <v>351</v>
      </c>
    </row>
    <row r="63" spans="1:39" ht="73.5" customHeight="1" x14ac:dyDescent="0.2">
      <c r="A63" s="155"/>
      <c r="B63" s="150"/>
      <c r="C63" s="150"/>
      <c r="D63" s="151"/>
      <c r="E63" s="16" t="s">
        <v>352</v>
      </c>
      <c r="F63" s="41" t="s">
        <v>353</v>
      </c>
      <c r="G63" s="60" t="s">
        <v>354</v>
      </c>
      <c r="H63" s="48" t="s">
        <v>202</v>
      </c>
      <c r="I63" s="27">
        <v>45597</v>
      </c>
      <c r="J63" s="27">
        <v>45626</v>
      </c>
      <c r="K63" s="66"/>
      <c r="L63" s="66"/>
      <c r="M63" s="66"/>
      <c r="N63" s="66"/>
      <c r="O63" s="66"/>
      <c r="P63" s="66"/>
      <c r="Q63" s="66"/>
      <c r="R63" s="66"/>
      <c r="S63" s="66"/>
      <c r="T63" s="66"/>
      <c r="U63" s="66"/>
      <c r="V63" s="66"/>
      <c r="W63" s="66"/>
      <c r="X63" s="66"/>
      <c r="Y63" s="66"/>
      <c r="Z63" s="66"/>
      <c r="AA63" s="66"/>
      <c r="AB63" s="66"/>
      <c r="AC63" s="66"/>
      <c r="AD63" s="66"/>
      <c r="AE63" s="66">
        <v>100</v>
      </c>
      <c r="AF63" s="66"/>
      <c r="AG63" s="66"/>
      <c r="AH63" s="66"/>
      <c r="AI63" s="110">
        <f t="shared" si="5"/>
        <v>100</v>
      </c>
      <c r="AJ63" s="97">
        <f t="shared" si="1"/>
        <v>0</v>
      </c>
      <c r="AK63" s="84"/>
      <c r="AL63" s="119"/>
      <c r="AM63" s="125"/>
    </row>
    <row r="64" spans="1:39" ht="73.5" customHeight="1" x14ac:dyDescent="0.2">
      <c r="A64" s="155"/>
      <c r="B64" s="150"/>
      <c r="C64" s="32" t="s">
        <v>355</v>
      </c>
      <c r="D64" s="33" t="s">
        <v>356</v>
      </c>
      <c r="E64" s="16" t="s">
        <v>357</v>
      </c>
      <c r="F64" s="41" t="s">
        <v>358</v>
      </c>
      <c r="G64" s="60" t="s">
        <v>359</v>
      </c>
      <c r="H64" s="48" t="s">
        <v>202</v>
      </c>
      <c r="I64" s="27">
        <v>45383</v>
      </c>
      <c r="J64" s="27">
        <v>45596</v>
      </c>
      <c r="K64" s="66"/>
      <c r="L64" s="66"/>
      <c r="M64" s="66"/>
      <c r="N64" s="66"/>
      <c r="O64" s="66"/>
      <c r="P64" s="66"/>
      <c r="Q64" s="66">
        <v>50</v>
      </c>
      <c r="R64" s="66">
        <v>50</v>
      </c>
      <c r="S64" s="66"/>
      <c r="T64" s="66"/>
      <c r="U64" s="66"/>
      <c r="V64" s="66"/>
      <c r="W64" s="66"/>
      <c r="X64" s="66"/>
      <c r="Y64" s="66"/>
      <c r="Z64" s="66"/>
      <c r="AA64" s="66"/>
      <c r="AB64" s="66"/>
      <c r="AC64" s="66">
        <v>50</v>
      </c>
      <c r="AD64" s="66"/>
      <c r="AE64" s="66"/>
      <c r="AF64" s="66"/>
      <c r="AG64" s="66"/>
      <c r="AH64" s="66"/>
      <c r="AI64" s="110">
        <f t="shared" si="5"/>
        <v>100</v>
      </c>
      <c r="AJ64" s="97">
        <f t="shared" si="1"/>
        <v>50</v>
      </c>
      <c r="AK64" s="99" t="s">
        <v>360</v>
      </c>
      <c r="AL64" s="117" t="s">
        <v>291</v>
      </c>
      <c r="AM64" s="35" t="s">
        <v>361</v>
      </c>
    </row>
    <row r="65" spans="1:39" ht="127.5" customHeight="1" x14ac:dyDescent="0.2">
      <c r="A65" s="155"/>
      <c r="B65" s="150"/>
      <c r="C65" s="32" t="s">
        <v>362</v>
      </c>
      <c r="D65" s="33" t="s">
        <v>363</v>
      </c>
      <c r="E65" s="16" t="s">
        <v>364</v>
      </c>
      <c r="F65" s="41" t="s">
        <v>365</v>
      </c>
      <c r="G65" s="60" t="s">
        <v>366</v>
      </c>
      <c r="H65" s="48" t="s">
        <v>202</v>
      </c>
      <c r="I65" s="21">
        <v>45323</v>
      </c>
      <c r="J65" s="21">
        <v>45657</v>
      </c>
      <c r="K65" s="67"/>
      <c r="L65" s="67"/>
      <c r="M65" s="66">
        <v>9.09</v>
      </c>
      <c r="N65" s="66">
        <v>9.09</v>
      </c>
      <c r="O65" s="66">
        <v>9.09</v>
      </c>
      <c r="P65" s="66">
        <v>9.09</v>
      </c>
      <c r="Q65" s="66">
        <v>9.09</v>
      </c>
      <c r="R65" s="66">
        <v>9.09</v>
      </c>
      <c r="S65" s="66">
        <v>9.09</v>
      </c>
      <c r="T65" s="66"/>
      <c r="U65" s="66">
        <v>9.09</v>
      </c>
      <c r="V65" s="66"/>
      <c r="W65" s="66">
        <v>9.09</v>
      </c>
      <c r="X65" s="66"/>
      <c r="Y65" s="66">
        <v>9.09</v>
      </c>
      <c r="Z65" s="66"/>
      <c r="AA65" s="66">
        <v>9.09</v>
      </c>
      <c r="AB65" s="66"/>
      <c r="AC65" s="66">
        <v>9.09</v>
      </c>
      <c r="AD65" s="66"/>
      <c r="AE65" s="66">
        <v>9.09</v>
      </c>
      <c r="AF65" s="66"/>
      <c r="AG65" s="66">
        <v>9.1</v>
      </c>
      <c r="AH65" s="66"/>
      <c r="AI65" s="110">
        <f t="shared" si="5"/>
        <v>100.00000000000001</v>
      </c>
      <c r="AJ65" s="97">
        <f t="shared" si="1"/>
        <v>27.27</v>
      </c>
      <c r="AK65" s="99" t="s">
        <v>367</v>
      </c>
      <c r="AL65" s="119"/>
      <c r="AM65" s="35" t="s">
        <v>368</v>
      </c>
    </row>
    <row r="66" spans="1:39" ht="73.5" customHeight="1" x14ac:dyDescent="0.2">
      <c r="A66" s="155"/>
      <c r="B66" s="150"/>
      <c r="C66" s="150" t="s">
        <v>369</v>
      </c>
      <c r="D66" s="151" t="s">
        <v>370</v>
      </c>
      <c r="E66" s="16" t="s">
        <v>371</v>
      </c>
      <c r="F66" s="41" t="s">
        <v>372</v>
      </c>
      <c r="G66" s="60" t="s">
        <v>373</v>
      </c>
      <c r="H66" s="48" t="s">
        <v>202</v>
      </c>
      <c r="I66" s="27">
        <v>45383</v>
      </c>
      <c r="J66" s="27">
        <v>45596</v>
      </c>
      <c r="K66" s="66"/>
      <c r="L66" s="66"/>
      <c r="M66" s="66"/>
      <c r="N66" s="66"/>
      <c r="O66" s="66"/>
      <c r="P66" s="66"/>
      <c r="Q66" s="66">
        <v>33</v>
      </c>
      <c r="R66" s="66">
        <v>33</v>
      </c>
      <c r="S66" s="66"/>
      <c r="T66" s="66"/>
      <c r="U66" s="66"/>
      <c r="V66" s="66"/>
      <c r="W66" s="66">
        <v>33</v>
      </c>
      <c r="X66" s="66"/>
      <c r="Y66" s="66"/>
      <c r="Z66" s="66"/>
      <c r="AA66" s="66"/>
      <c r="AB66" s="66"/>
      <c r="AC66" s="66">
        <v>34</v>
      </c>
      <c r="AD66" s="66"/>
      <c r="AE66" s="66"/>
      <c r="AF66" s="66"/>
      <c r="AG66" s="66"/>
      <c r="AH66" s="66"/>
      <c r="AI66" s="110">
        <f t="shared" si="5"/>
        <v>100</v>
      </c>
      <c r="AJ66" s="97">
        <f t="shared" si="1"/>
        <v>33</v>
      </c>
      <c r="AK66" s="99" t="s">
        <v>374</v>
      </c>
      <c r="AL66" s="117" t="s">
        <v>291</v>
      </c>
      <c r="AM66" s="130" t="s">
        <v>375</v>
      </c>
    </row>
    <row r="67" spans="1:39" ht="73.5" customHeight="1" x14ac:dyDescent="0.2">
      <c r="A67" s="155"/>
      <c r="B67" s="150"/>
      <c r="C67" s="150"/>
      <c r="D67" s="151"/>
      <c r="E67" s="16" t="s">
        <v>376</v>
      </c>
      <c r="F67" s="41" t="s">
        <v>377</v>
      </c>
      <c r="G67" s="60" t="s">
        <v>344</v>
      </c>
      <c r="H67" s="48" t="s">
        <v>378</v>
      </c>
      <c r="I67" s="27">
        <v>45444</v>
      </c>
      <c r="J67" s="27">
        <v>45504</v>
      </c>
      <c r="K67" s="66"/>
      <c r="L67" s="66"/>
      <c r="M67" s="66"/>
      <c r="N67" s="66"/>
      <c r="O67" s="66"/>
      <c r="P67" s="66"/>
      <c r="Q67" s="66"/>
      <c r="R67" s="66"/>
      <c r="S67" s="66"/>
      <c r="T67" s="66"/>
      <c r="U67" s="66">
        <v>50</v>
      </c>
      <c r="V67" s="66"/>
      <c r="W67" s="66">
        <v>50</v>
      </c>
      <c r="X67" s="66"/>
      <c r="Y67" s="66"/>
      <c r="Z67" s="66"/>
      <c r="AA67" s="66"/>
      <c r="AB67" s="66"/>
      <c r="AC67" s="66"/>
      <c r="AD67" s="66"/>
      <c r="AE67" s="66"/>
      <c r="AF67" s="66"/>
      <c r="AG67" s="66"/>
      <c r="AH67" s="66"/>
      <c r="AI67" s="110">
        <f t="shared" si="5"/>
        <v>100</v>
      </c>
      <c r="AJ67" s="97">
        <f t="shared" si="1"/>
        <v>0</v>
      </c>
      <c r="AK67" s="84"/>
      <c r="AL67" s="119"/>
      <c r="AM67" s="125"/>
    </row>
    <row r="68" spans="1:39" ht="73.5" customHeight="1" x14ac:dyDescent="0.2">
      <c r="A68" s="155"/>
      <c r="B68" s="150"/>
      <c r="C68" s="150"/>
      <c r="D68" s="151"/>
      <c r="E68" s="16" t="s">
        <v>379</v>
      </c>
      <c r="F68" s="41" t="s">
        <v>380</v>
      </c>
      <c r="G68" s="60" t="s">
        <v>381</v>
      </c>
      <c r="H68" s="48" t="s">
        <v>202</v>
      </c>
      <c r="I68" s="27">
        <v>45566</v>
      </c>
      <c r="J68" s="27">
        <v>45596</v>
      </c>
      <c r="K68" s="66"/>
      <c r="L68" s="66"/>
      <c r="M68" s="66"/>
      <c r="N68" s="66"/>
      <c r="O68" s="66"/>
      <c r="P68" s="66"/>
      <c r="Q68" s="66"/>
      <c r="R68" s="66"/>
      <c r="S68" s="66"/>
      <c r="T68" s="66"/>
      <c r="U68" s="66"/>
      <c r="V68" s="66"/>
      <c r="W68" s="66"/>
      <c r="X68" s="66"/>
      <c r="Y68" s="66"/>
      <c r="Z68" s="66"/>
      <c r="AA68" s="66"/>
      <c r="AB68" s="66"/>
      <c r="AC68" s="66">
        <v>100</v>
      </c>
      <c r="AD68" s="66"/>
      <c r="AE68" s="66"/>
      <c r="AF68" s="66"/>
      <c r="AG68" s="66"/>
      <c r="AH68" s="66"/>
      <c r="AI68" s="110">
        <f t="shared" si="5"/>
        <v>100</v>
      </c>
      <c r="AJ68" s="97">
        <f t="shared" si="1"/>
        <v>0</v>
      </c>
      <c r="AK68" s="84"/>
      <c r="AL68" s="119"/>
      <c r="AM68" s="125"/>
    </row>
    <row r="69" spans="1:39" ht="73.5" customHeight="1" x14ac:dyDescent="0.2">
      <c r="A69" s="155"/>
      <c r="B69" s="150"/>
      <c r="C69" s="150"/>
      <c r="D69" s="151"/>
      <c r="E69" s="16" t="s">
        <v>382</v>
      </c>
      <c r="F69" s="41" t="s">
        <v>383</v>
      </c>
      <c r="G69" s="60" t="s">
        <v>384</v>
      </c>
      <c r="H69" s="48" t="s">
        <v>202</v>
      </c>
      <c r="I69" s="27">
        <v>45474</v>
      </c>
      <c r="J69" s="27">
        <v>45626</v>
      </c>
      <c r="K69" s="66"/>
      <c r="L69" s="66"/>
      <c r="M69" s="66"/>
      <c r="N69" s="66"/>
      <c r="O69" s="66"/>
      <c r="P69" s="66"/>
      <c r="Q69" s="66"/>
      <c r="R69" s="66"/>
      <c r="S69" s="66"/>
      <c r="T69" s="66"/>
      <c r="U69" s="66"/>
      <c r="V69" s="66"/>
      <c r="W69" s="66">
        <v>50</v>
      </c>
      <c r="X69" s="66"/>
      <c r="Y69" s="66"/>
      <c r="Z69" s="66"/>
      <c r="AA69" s="66"/>
      <c r="AB69" s="66"/>
      <c r="AC69" s="66"/>
      <c r="AD69" s="66"/>
      <c r="AE69" s="66">
        <v>50</v>
      </c>
      <c r="AF69" s="66"/>
      <c r="AG69" s="66"/>
      <c r="AH69" s="66"/>
      <c r="AI69" s="110">
        <f t="shared" si="5"/>
        <v>100</v>
      </c>
      <c r="AJ69" s="97">
        <f t="shared" si="1"/>
        <v>0</v>
      </c>
      <c r="AK69" s="84"/>
      <c r="AL69" s="119"/>
      <c r="AM69" s="125"/>
    </row>
    <row r="70" spans="1:39" ht="96.75" customHeight="1" x14ac:dyDescent="0.2">
      <c r="A70" s="155"/>
      <c r="B70" s="150"/>
      <c r="C70" s="150" t="s">
        <v>385</v>
      </c>
      <c r="D70" s="151" t="s">
        <v>386</v>
      </c>
      <c r="E70" s="16" t="s">
        <v>387</v>
      </c>
      <c r="F70" s="24" t="s">
        <v>388</v>
      </c>
      <c r="G70" s="19" t="s">
        <v>389</v>
      </c>
      <c r="H70" s="20" t="s">
        <v>253</v>
      </c>
      <c r="I70" s="21">
        <v>45352</v>
      </c>
      <c r="J70" s="21">
        <v>45657</v>
      </c>
      <c r="K70" s="66"/>
      <c r="L70" s="66"/>
      <c r="M70" s="66"/>
      <c r="N70" s="66"/>
      <c r="O70" s="66">
        <v>25</v>
      </c>
      <c r="P70" s="66">
        <v>25</v>
      </c>
      <c r="Q70" s="66"/>
      <c r="R70" s="66"/>
      <c r="S70" s="66"/>
      <c r="T70" s="66"/>
      <c r="U70" s="66">
        <v>25</v>
      </c>
      <c r="V70" s="66"/>
      <c r="W70" s="66"/>
      <c r="X70" s="66"/>
      <c r="Y70" s="66"/>
      <c r="Z70" s="66"/>
      <c r="AA70" s="66">
        <v>25</v>
      </c>
      <c r="AB70" s="66"/>
      <c r="AC70" s="66"/>
      <c r="AD70" s="66"/>
      <c r="AE70" s="66"/>
      <c r="AF70" s="66"/>
      <c r="AG70" s="66">
        <v>25</v>
      </c>
      <c r="AH70" s="66"/>
      <c r="AI70" s="110">
        <f t="shared" si="5"/>
        <v>100</v>
      </c>
      <c r="AJ70" s="97">
        <f t="shared" si="1"/>
        <v>25</v>
      </c>
      <c r="AK70" s="101" t="s">
        <v>390</v>
      </c>
      <c r="AL70" s="117" t="s">
        <v>350</v>
      </c>
      <c r="AM70" s="130" t="s">
        <v>391</v>
      </c>
    </row>
    <row r="71" spans="1:39" ht="73.5" customHeight="1" x14ac:dyDescent="0.2">
      <c r="A71" s="155"/>
      <c r="B71" s="150"/>
      <c r="C71" s="150"/>
      <c r="D71" s="151"/>
      <c r="E71" s="16" t="s">
        <v>392</v>
      </c>
      <c r="F71" s="24" t="s">
        <v>393</v>
      </c>
      <c r="G71" s="19" t="s">
        <v>394</v>
      </c>
      <c r="H71" s="20" t="s">
        <v>395</v>
      </c>
      <c r="I71" s="21">
        <v>45413</v>
      </c>
      <c r="J71" s="21">
        <v>45596</v>
      </c>
      <c r="K71" s="66"/>
      <c r="L71" s="66"/>
      <c r="M71" s="66"/>
      <c r="N71" s="66"/>
      <c r="O71" s="66"/>
      <c r="P71" s="66"/>
      <c r="Q71" s="66"/>
      <c r="R71" s="66"/>
      <c r="S71" s="66">
        <v>50</v>
      </c>
      <c r="T71" s="66"/>
      <c r="U71" s="66"/>
      <c r="V71" s="66"/>
      <c r="W71" s="78"/>
      <c r="X71" s="78"/>
      <c r="Y71" s="66"/>
      <c r="Z71" s="66"/>
      <c r="AA71" s="66"/>
      <c r="AB71" s="66"/>
      <c r="AC71" s="66">
        <v>50</v>
      </c>
      <c r="AD71" s="66"/>
      <c r="AE71" s="66"/>
      <c r="AF71" s="66"/>
      <c r="AG71" s="66"/>
      <c r="AH71" s="66"/>
      <c r="AI71" s="110">
        <f t="shared" si="5"/>
        <v>100</v>
      </c>
      <c r="AJ71" s="97">
        <f t="shared" si="1"/>
        <v>0</v>
      </c>
      <c r="AK71" s="84"/>
      <c r="AL71" s="119"/>
      <c r="AM71" s="125"/>
    </row>
    <row r="72" spans="1:39" ht="73.5" customHeight="1" x14ac:dyDescent="0.2">
      <c r="A72" s="155"/>
      <c r="B72" s="150"/>
      <c r="C72" s="150"/>
      <c r="D72" s="151"/>
      <c r="E72" s="16" t="s">
        <v>396</v>
      </c>
      <c r="F72" s="24" t="s">
        <v>397</v>
      </c>
      <c r="G72" s="19" t="s">
        <v>398</v>
      </c>
      <c r="H72" s="20" t="s">
        <v>253</v>
      </c>
      <c r="I72" s="21">
        <v>45323</v>
      </c>
      <c r="J72" s="21">
        <v>45657</v>
      </c>
      <c r="K72" s="66"/>
      <c r="L72" s="66"/>
      <c r="M72" s="66">
        <v>9.09</v>
      </c>
      <c r="N72" s="66">
        <v>9.09</v>
      </c>
      <c r="O72" s="66">
        <v>9.09</v>
      </c>
      <c r="P72" s="66">
        <v>9.09</v>
      </c>
      <c r="Q72" s="66">
        <v>9.09</v>
      </c>
      <c r="R72" s="66">
        <v>9.09</v>
      </c>
      <c r="S72" s="66">
        <v>9.09</v>
      </c>
      <c r="T72" s="66"/>
      <c r="U72" s="66">
        <v>9.09</v>
      </c>
      <c r="V72" s="66"/>
      <c r="W72" s="66">
        <v>9.09</v>
      </c>
      <c r="X72" s="66"/>
      <c r="Y72" s="66">
        <v>9.09</v>
      </c>
      <c r="Z72" s="66"/>
      <c r="AA72" s="66">
        <v>9.09</v>
      </c>
      <c r="AB72" s="66"/>
      <c r="AC72" s="66">
        <v>9.09</v>
      </c>
      <c r="AD72" s="66"/>
      <c r="AE72" s="66">
        <v>9.09</v>
      </c>
      <c r="AF72" s="66"/>
      <c r="AG72" s="66">
        <v>9.1</v>
      </c>
      <c r="AH72" s="66"/>
      <c r="AI72" s="110">
        <f t="shared" si="5"/>
        <v>100.00000000000001</v>
      </c>
      <c r="AJ72" s="97">
        <f t="shared" si="1"/>
        <v>27.27</v>
      </c>
      <c r="AK72" s="106" t="s">
        <v>399</v>
      </c>
      <c r="AL72" s="121" t="s">
        <v>150</v>
      </c>
      <c r="AM72" s="130" t="s">
        <v>400</v>
      </c>
    </row>
    <row r="73" spans="1:39" ht="73.5" customHeight="1" x14ac:dyDescent="0.2">
      <c r="A73" s="155"/>
      <c r="B73" s="150"/>
      <c r="C73" s="150"/>
      <c r="D73" s="151"/>
      <c r="E73" s="16" t="s">
        <v>401</v>
      </c>
      <c r="F73" s="39" t="s">
        <v>402</v>
      </c>
      <c r="G73" s="19" t="s">
        <v>403</v>
      </c>
      <c r="H73" s="20" t="s">
        <v>404</v>
      </c>
      <c r="I73" s="27">
        <v>45413</v>
      </c>
      <c r="J73" s="27">
        <v>45535</v>
      </c>
      <c r="K73" s="66"/>
      <c r="L73" s="66"/>
      <c r="M73" s="66"/>
      <c r="N73" s="66"/>
      <c r="O73" s="66"/>
      <c r="P73" s="66"/>
      <c r="Q73" s="66"/>
      <c r="R73" s="66"/>
      <c r="S73" s="66">
        <v>50</v>
      </c>
      <c r="T73" s="66"/>
      <c r="U73" s="66"/>
      <c r="V73" s="66"/>
      <c r="W73" s="66"/>
      <c r="X73" s="66"/>
      <c r="Y73" s="66">
        <v>50</v>
      </c>
      <c r="Z73" s="66"/>
      <c r="AA73" s="66"/>
      <c r="AB73" s="66"/>
      <c r="AC73" s="66"/>
      <c r="AD73" s="66"/>
      <c r="AE73" s="66"/>
      <c r="AF73" s="66"/>
      <c r="AG73" s="66"/>
      <c r="AH73" s="66"/>
      <c r="AI73" s="110">
        <f t="shared" si="5"/>
        <v>100</v>
      </c>
      <c r="AJ73" s="97">
        <f t="shared" si="1"/>
        <v>0</v>
      </c>
      <c r="AK73" s="84"/>
      <c r="AL73" s="119"/>
      <c r="AM73" s="125"/>
    </row>
    <row r="74" spans="1:39" ht="73.5" customHeight="1" x14ac:dyDescent="0.2">
      <c r="A74" s="155"/>
      <c r="B74" s="150"/>
      <c r="C74" s="150"/>
      <c r="D74" s="151"/>
      <c r="E74" s="16" t="s">
        <v>405</v>
      </c>
      <c r="F74" s="24" t="s">
        <v>251</v>
      </c>
      <c r="G74" s="19" t="s">
        <v>252</v>
      </c>
      <c r="H74" s="20" t="s">
        <v>253</v>
      </c>
      <c r="I74" s="27">
        <v>45444</v>
      </c>
      <c r="J74" s="27">
        <v>45657</v>
      </c>
      <c r="K74" s="66"/>
      <c r="L74" s="66"/>
      <c r="M74" s="66"/>
      <c r="N74" s="66"/>
      <c r="O74" s="66"/>
      <c r="P74" s="66"/>
      <c r="Q74" s="66"/>
      <c r="R74" s="66"/>
      <c r="S74" s="66"/>
      <c r="T74" s="66"/>
      <c r="U74" s="66">
        <v>50</v>
      </c>
      <c r="V74" s="66"/>
      <c r="W74" s="66"/>
      <c r="X74" s="66"/>
      <c r="Y74" s="66"/>
      <c r="Z74" s="66"/>
      <c r="AA74" s="66"/>
      <c r="AB74" s="66"/>
      <c r="AC74" s="66"/>
      <c r="AD74" s="66"/>
      <c r="AE74" s="66"/>
      <c r="AF74" s="66"/>
      <c r="AG74" s="66">
        <v>50</v>
      </c>
      <c r="AH74" s="66"/>
      <c r="AI74" s="110">
        <f t="shared" si="5"/>
        <v>100</v>
      </c>
      <c r="AJ74" s="97">
        <f t="shared" si="1"/>
        <v>0</v>
      </c>
      <c r="AK74" s="84"/>
      <c r="AL74" s="119"/>
      <c r="AM74" s="125"/>
    </row>
    <row r="75" spans="1:39" ht="73.5" customHeight="1" x14ac:dyDescent="0.2">
      <c r="A75" s="15" t="s">
        <v>406</v>
      </c>
      <c r="B75" s="15"/>
      <c r="C75" s="15"/>
      <c r="D75" s="15"/>
      <c r="E75" s="15"/>
      <c r="F75" s="25"/>
      <c r="G75" s="15"/>
      <c r="H75" s="23"/>
      <c r="I75" s="23"/>
      <c r="J75" s="23"/>
      <c r="K75" s="77"/>
      <c r="L75" s="77"/>
      <c r="M75" s="77"/>
      <c r="N75" s="77"/>
      <c r="O75" s="77"/>
      <c r="P75" s="77"/>
      <c r="Q75" s="94"/>
      <c r="R75" s="94"/>
      <c r="S75" s="94"/>
      <c r="T75" s="77"/>
      <c r="U75" s="77"/>
      <c r="V75" s="77"/>
      <c r="W75" s="77"/>
      <c r="X75" s="77"/>
      <c r="Y75" s="77"/>
      <c r="Z75" s="77"/>
      <c r="AA75" s="77"/>
      <c r="AB75" s="77"/>
      <c r="AC75" s="77"/>
      <c r="AD75" s="77"/>
      <c r="AE75" s="77"/>
      <c r="AF75" s="77"/>
      <c r="AG75" s="77"/>
      <c r="AH75" s="77"/>
      <c r="AI75" s="113"/>
      <c r="AJ75" s="179"/>
      <c r="AK75" s="179"/>
      <c r="AL75" s="180"/>
      <c r="AM75" s="125"/>
    </row>
    <row r="76" spans="1:39" ht="73.5" customHeight="1" x14ac:dyDescent="0.2">
      <c r="A76" s="152" t="s">
        <v>407</v>
      </c>
      <c r="B76" s="158" t="s">
        <v>408</v>
      </c>
      <c r="C76" s="29" t="s">
        <v>409</v>
      </c>
      <c r="D76" s="30" t="s">
        <v>410</v>
      </c>
      <c r="E76" s="16" t="s">
        <v>411</v>
      </c>
      <c r="F76" s="24" t="s">
        <v>412</v>
      </c>
      <c r="G76" s="19" t="s">
        <v>413</v>
      </c>
      <c r="H76" s="20" t="s">
        <v>43</v>
      </c>
      <c r="I76" s="21">
        <v>45444</v>
      </c>
      <c r="J76" s="21">
        <v>45473</v>
      </c>
      <c r="K76" s="66"/>
      <c r="L76" s="66"/>
      <c r="M76" s="66"/>
      <c r="N76" s="66"/>
      <c r="O76" s="66"/>
      <c r="P76" s="66"/>
      <c r="Q76" s="66"/>
      <c r="R76" s="66"/>
      <c r="S76" s="66"/>
      <c r="T76" s="66"/>
      <c r="U76" s="66">
        <v>100</v>
      </c>
      <c r="V76" s="66"/>
      <c r="W76" s="66"/>
      <c r="X76" s="66"/>
      <c r="Y76" s="66"/>
      <c r="Z76" s="66"/>
      <c r="AA76" s="66"/>
      <c r="AB76" s="66"/>
      <c r="AC76" s="66"/>
      <c r="AD76" s="66"/>
      <c r="AE76" s="66"/>
      <c r="AF76" s="66"/>
      <c r="AG76" s="66"/>
      <c r="AH76" s="66"/>
      <c r="AI76" s="110">
        <f t="shared" ref="AI76:AI81" si="6">K76+M76+O76+Q76+S76+U76+W76+Y76+AA76+AC76+AE76+AG76</f>
        <v>100</v>
      </c>
      <c r="AJ76" s="97">
        <f t="shared" ref="AJ76:AJ86" si="7">+L76+N76+P76+R76+T76+V76+X76+Z76+AB76+AD76+AF76+AH76</f>
        <v>0</v>
      </c>
      <c r="AK76" s="84"/>
      <c r="AL76" s="119"/>
      <c r="AM76" s="125"/>
    </row>
    <row r="77" spans="1:39" ht="73.5" customHeight="1" x14ac:dyDescent="0.2">
      <c r="A77" s="153"/>
      <c r="B77" s="160"/>
      <c r="C77" s="163" t="s">
        <v>414</v>
      </c>
      <c r="D77" s="161" t="s">
        <v>415</v>
      </c>
      <c r="E77" s="16" t="s">
        <v>416</v>
      </c>
      <c r="F77" s="24" t="s">
        <v>417</v>
      </c>
      <c r="G77" s="20" t="s">
        <v>418</v>
      </c>
      <c r="H77" s="20" t="s">
        <v>43</v>
      </c>
      <c r="I77" s="28">
        <v>45597</v>
      </c>
      <c r="J77" s="28">
        <v>45634</v>
      </c>
      <c r="K77" s="71"/>
      <c r="L77" s="71"/>
      <c r="M77" s="66"/>
      <c r="N77" s="66"/>
      <c r="O77" s="66"/>
      <c r="P77" s="66"/>
      <c r="Q77" s="66"/>
      <c r="R77" s="66"/>
      <c r="S77" s="66"/>
      <c r="T77" s="66"/>
      <c r="U77" s="66"/>
      <c r="V77" s="66"/>
      <c r="W77" s="66"/>
      <c r="X77" s="66"/>
      <c r="Y77" s="66"/>
      <c r="Z77" s="66"/>
      <c r="AA77" s="66"/>
      <c r="AB77" s="66"/>
      <c r="AC77" s="66"/>
      <c r="AD77" s="66"/>
      <c r="AE77" s="66">
        <v>80</v>
      </c>
      <c r="AF77" s="66"/>
      <c r="AG77" s="66">
        <v>20</v>
      </c>
      <c r="AH77" s="66"/>
      <c r="AI77" s="110">
        <f t="shared" si="6"/>
        <v>100</v>
      </c>
      <c r="AJ77" s="97">
        <f t="shared" si="7"/>
        <v>0</v>
      </c>
      <c r="AK77" s="84"/>
      <c r="AL77" s="119"/>
      <c r="AM77" s="125"/>
    </row>
    <row r="78" spans="1:39" ht="73.5" customHeight="1" x14ac:dyDescent="0.2">
      <c r="A78" s="153"/>
      <c r="B78" s="160"/>
      <c r="C78" s="164"/>
      <c r="D78" s="162"/>
      <c r="E78" s="16" t="s">
        <v>419</v>
      </c>
      <c r="F78" s="24" t="s">
        <v>420</v>
      </c>
      <c r="G78" s="20" t="s">
        <v>271</v>
      </c>
      <c r="H78" s="20" t="s">
        <v>43</v>
      </c>
      <c r="I78" s="21">
        <v>45597</v>
      </c>
      <c r="J78" s="21">
        <v>45657</v>
      </c>
      <c r="K78" s="66"/>
      <c r="L78" s="66"/>
      <c r="M78" s="66"/>
      <c r="N78" s="66"/>
      <c r="O78" s="66"/>
      <c r="P78" s="66"/>
      <c r="Q78" s="66"/>
      <c r="R78" s="66"/>
      <c r="S78" s="66"/>
      <c r="T78" s="66"/>
      <c r="U78" s="66"/>
      <c r="V78" s="66"/>
      <c r="W78" s="66"/>
      <c r="X78" s="66"/>
      <c r="Y78" s="66"/>
      <c r="Z78" s="66"/>
      <c r="AA78" s="66"/>
      <c r="AB78" s="66"/>
      <c r="AC78" s="66"/>
      <c r="AD78" s="66"/>
      <c r="AE78" s="66">
        <v>50</v>
      </c>
      <c r="AF78" s="66"/>
      <c r="AG78" s="66">
        <v>50</v>
      </c>
      <c r="AH78" s="66"/>
      <c r="AI78" s="110">
        <f t="shared" si="6"/>
        <v>100</v>
      </c>
      <c r="AJ78" s="97">
        <f t="shared" si="7"/>
        <v>0</v>
      </c>
      <c r="AK78" s="84"/>
      <c r="AL78" s="119"/>
      <c r="AM78" s="125"/>
    </row>
    <row r="79" spans="1:39" ht="78" customHeight="1" x14ac:dyDescent="0.2">
      <c r="A79" s="153"/>
      <c r="B79" s="160"/>
      <c r="C79" s="29" t="s">
        <v>421</v>
      </c>
      <c r="D79" s="30" t="s">
        <v>422</v>
      </c>
      <c r="E79" s="16" t="s">
        <v>423</v>
      </c>
      <c r="F79" s="24" t="s">
        <v>424</v>
      </c>
      <c r="G79" s="20" t="s">
        <v>425</v>
      </c>
      <c r="H79" s="20" t="s">
        <v>43</v>
      </c>
      <c r="I79" s="21">
        <v>45293</v>
      </c>
      <c r="J79" s="21">
        <v>45322</v>
      </c>
      <c r="K79" s="66">
        <v>100</v>
      </c>
      <c r="L79" s="66">
        <v>100</v>
      </c>
      <c r="M79" s="67"/>
      <c r="N79" s="67"/>
      <c r="O79" s="67"/>
      <c r="P79" s="67"/>
      <c r="Q79" s="67"/>
      <c r="R79" s="67"/>
      <c r="S79" s="67"/>
      <c r="T79" s="67"/>
      <c r="U79" s="67"/>
      <c r="V79" s="67"/>
      <c r="W79" s="67"/>
      <c r="X79" s="67"/>
      <c r="Y79" s="67"/>
      <c r="Z79" s="67"/>
      <c r="AA79" s="67"/>
      <c r="AB79" s="67"/>
      <c r="AC79" s="67"/>
      <c r="AD79" s="67"/>
      <c r="AE79" s="67"/>
      <c r="AF79" s="67"/>
      <c r="AG79" s="67"/>
      <c r="AH79" s="67"/>
      <c r="AI79" s="110">
        <f t="shared" si="6"/>
        <v>100</v>
      </c>
      <c r="AJ79" s="97">
        <f t="shared" si="7"/>
        <v>100</v>
      </c>
      <c r="AK79" s="106" t="s">
        <v>426</v>
      </c>
      <c r="AL79" s="120" t="s">
        <v>91</v>
      </c>
      <c r="AM79" s="127" t="s">
        <v>427</v>
      </c>
    </row>
    <row r="80" spans="1:39" ht="62.25" customHeight="1" x14ac:dyDescent="0.2">
      <c r="A80" s="153"/>
      <c r="B80" s="160"/>
      <c r="C80" s="29" t="s">
        <v>428</v>
      </c>
      <c r="D80" s="30" t="s">
        <v>429</v>
      </c>
      <c r="E80" s="16" t="s">
        <v>430</v>
      </c>
      <c r="F80" s="24" t="s">
        <v>431</v>
      </c>
      <c r="G80" s="20" t="s">
        <v>432</v>
      </c>
      <c r="H80" s="20" t="s">
        <v>43</v>
      </c>
      <c r="I80" s="21">
        <v>45293</v>
      </c>
      <c r="J80" s="21">
        <v>45596</v>
      </c>
      <c r="K80" s="66">
        <v>25</v>
      </c>
      <c r="L80" s="66">
        <v>25</v>
      </c>
      <c r="M80" s="66"/>
      <c r="N80" s="66"/>
      <c r="O80" s="66"/>
      <c r="P80" s="66"/>
      <c r="Q80" s="66">
        <v>25</v>
      </c>
      <c r="R80" s="66">
        <v>25</v>
      </c>
      <c r="S80" s="66"/>
      <c r="T80" s="66"/>
      <c r="U80" s="66"/>
      <c r="V80" s="66"/>
      <c r="W80" s="66">
        <v>25</v>
      </c>
      <c r="X80" s="66"/>
      <c r="Y80" s="66"/>
      <c r="Z80" s="66"/>
      <c r="AA80" s="66"/>
      <c r="AB80" s="66"/>
      <c r="AC80" s="66">
        <v>25</v>
      </c>
      <c r="AD80" s="66"/>
      <c r="AE80" s="66"/>
      <c r="AF80" s="66"/>
      <c r="AG80" s="66"/>
      <c r="AH80" s="66"/>
      <c r="AI80" s="110">
        <f t="shared" si="6"/>
        <v>100</v>
      </c>
      <c r="AJ80" s="97">
        <f t="shared" si="7"/>
        <v>50</v>
      </c>
      <c r="AK80" s="99" t="s">
        <v>433</v>
      </c>
      <c r="AL80" s="117" t="s">
        <v>434</v>
      </c>
      <c r="AM80" s="127" t="s">
        <v>435</v>
      </c>
    </row>
    <row r="81" spans="1:39" ht="60.75" customHeight="1" x14ac:dyDescent="0.2">
      <c r="A81" s="153"/>
      <c r="B81" s="159"/>
      <c r="C81" s="29" t="s">
        <v>436</v>
      </c>
      <c r="D81" s="30" t="s">
        <v>437</v>
      </c>
      <c r="E81" s="31" t="s">
        <v>438</v>
      </c>
      <c r="F81" s="24" t="s">
        <v>439</v>
      </c>
      <c r="G81" s="19" t="s">
        <v>440</v>
      </c>
      <c r="H81" s="19" t="s">
        <v>441</v>
      </c>
      <c r="I81" s="27">
        <v>45293</v>
      </c>
      <c r="J81" s="21">
        <v>45549</v>
      </c>
      <c r="K81" s="79">
        <v>33.33</v>
      </c>
      <c r="L81" s="79">
        <v>33.33</v>
      </c>
      <c r="M81" s="66"/>
      <c r="N81" s="66"/>
      <c r="O81" s="66"/>
      <c r="P81" s="66"/>
      <c r="Q81" s="66"/>
      <c r="R81" s="66"/>
      <c r="S81" s="66">
        <v>33.33</v>
      </c>
      <c r="T81" s="66"/>
      <c r="U81" s="66"/>
      <c r="V81" s="66"/>
      <c r="W81" s="66"/>
      <c r="X81" s="66"/>
      <c r="Y81" s="66"/>
      <c r="Z81" s="66"/>
      <c r="AA81" s="66">
        <v>33.340000000000003</v>
      </c>
      <c r="AB81" s="66"/>
      <c r="AC81" s="66"/>
      <c r="AD81" s="66"/>
      <c r="AE81" s="66"/>
      <c r="AF81" s="66"/>
      <c r="AG81" s="66"/>
      <c r="AH81" s="66"/>
      <c r="AI81" s="110">
        <f t="shared" si="6"/>
        <v>100</v>
      </c>
      <c r="AJ81" s="97">
        <f t="shared" si="7"/>
        <v>33.33</v>
      </c>
      <c r="AK81" s="99" t="s">
        <v>442</v>
      </c>
      <c r="AL81" s="120" t="s">
        <v>91</v>
      </c>
      <c r="AM81" s="127" t="s">
        <v>443</v>
      </c>
    </row>
    <row r="82" spans="1:39" ht="73.5" customHeight="1" x14ac:dyDescent="0.2">
      <c r="A82" s="153"/>
      <c r="B82" s="158" t="s">
        <v>444</v>
      </c>
      <c r="C82" s="158" t="s">
        <v>445</v>
      </c>
      <c r="D82" s="156" t="s">
        <v>446</v>
      </c>
      <c r="E82" s="16" t="s">
        <v>447</v>
      </c>
      <c r="F82" s="24" t="s">
        <v>448</v>
      </c>
      <c r="G82" s="19" t="s">
        <v>449</v>
      </c>
      <c r="H82" s="20" t="s">
        <v>450</v>
      </c>
      <c r="I82" s="21">
        <v>45353</v>
      </c>
      <c r="J82" s="21">
        <v>45382</v>
      </c>
      <c r="K82" s="66"/>
      <c r="L82" s="66"/>
      <c r="M82" s="66"/>
      <c r="N82" s="66"/>
      <c r="O82" s="66">
        <v>100</v>
      </c>
      <c r="P82" s="66">
        <v>100</v>
      </c>
      <c r="Q82" s="67"/>
      <c r="R82" s="67"/>
      <c r="S82" s="67"/>
      <c r="T82" s="67"/>
      <c r="U82" s="66"/>
      <c r="V82" s="66"/>
      <c r="W82" s="80"/>
      <c r="X82" s="80"/>
      <c r="Y82" s="67"/>
      <c r="Z82" s="67"/>
      <c r="AA82" s="67"/>
      <c r="AB82" s="67"/>
      <c r="AC82" s="67"/>
      <c r="AD82" s="67"/>
      <c r="AE82" s="67"/>
      <c r="AF82" s="67"/>
      <c r="AG82" s="67"/>
      <c r="AH82" s="67"/>
      <c r="AI82" s="110">
        <f t="shared" ref="AI82:AI86" si="8">K82+M82+O82+Q82+S82+U82+W82+Y82+AA82+AC82+AE82+AG82</f>
        <v>100</v>
      </c>
      <c r="AJ82" s="97">
        <f t="shared" si="7"/>
        <v>100</v>
      </c>
      <c r="AK82" s="99" t="s">
        <v>451</v>
      </c>
      <c r="AL82" s="117" t="s">
        <v>350</v>
      </c>
      <c r="AM82" s="35" t="s">
        <v>452</v>
      </c>
    </row>
    <row r="83" spans="1:39" ht="38.25" x14ac:dyDescent="0.2">
      <c r="A83" s="153"/>
      <c r="B83" s="160"/>
      <c r="C83" s="159"/>
      <c r="D83" s="157"/>
      <c r="E83" s="16" t="s">
        <v>453</v>
      </c>
      <c r="F83" s="24" t="s">
        <v>454</v>
      </c>
      <c r="G83" s="19" t="s">
        <v>455</v>
      </c>
      <c r="H83" s="20" t="s">
        <v>450</v>
      </c>
      <c r="I83" s="21">
        <v>45383</v>
      </c>
      <c r="J83" s="21">
        <v>45473</v>
      </c>
      <c r="K83" s="66"/>
      <c r="L83" s="66"/>
      <c r="M83" s="66"/>
      <c r="N83" s="66"/>
      <c r="O83" s="66"/>
      <c r="P83" s="66"/>
      <c r="Q83" s="66">
        <v>33.33</v>
      </c>
      <c r="R83" s="66">
        <v>33.33</v>
      </c>
      <c r="S83" s="66">
        <v>33.33</v>
      </c>
      <c r="T83" s="66"/>
      <c r="U83" s="66">
        <v>33.340000000000003</v>
      </c>
      <c r="V83" s="66"/>
      <c r="W83" s="80"/>
      <c r="X83" s="80"/>
      <c r="Y83" s="67"/>
      <c r="Z83" s="67"/>
      <c r="AA83" s="67"/>
      <c r="AB83" s="67"/>
      <c r="AC83" s="67"/>
      <c r="AD83" s="67"/>
      <c r="AE83" s="67"/>
      <c r="AF83" s="67"/>
      <c r="AG83" s="67"/>
      <c r="AH83" s="67"/>
      <c r="AI83" s="110">
        <f t="shared" si="8"/>
        <v>100</v>
      </c>
      <c r="AJ83" s="97">
        <f t="shared" si="7"/>
        <v>33.33</v>
      </c>
      <c r="AK83" s="99" t="s">
        <v>456</v>
      </c>
      <c r="AL83" s="117" t="s">
        <v>291</v>
      </c>
      <c r="AM83" s="35" t="s">
        <v>457</v>
      </c>
    </row>
    <row r="84" spans="1:39" ht="51" x14ac:dyDescent="0.2">
      <c r="A84" s="153"/>
      <c r="B84" s="160"/>
      <c r="C84" s="158" t="s">
        <v>458</v>
      </c>
      <c r="D84" s="156" t="s">
        <v>459</v>
      </c>
      <c r="E84" s="16" t="s">
        <v>460</v>
      </c>
      <c r="F84" s="24" t="s">
        <v>461</v>
      </c>
      <c r="G84" s="19" t="s">
        <v>462</v>
      </c>
      <c r="H84" s="20" t="s">
        <v>463</v>
      </c>
      <c r="I84" s="21">
        <v>45474</v>
      </c>
      <c r="J84" s="21">
        <v>45596</v>
      </c>
      <c r="K84" s="66"/>
      <c r="L84" s="66"/>
      <c r="M84" s="66"/>
      <c r="N84" s="66"/>
      <c r="O84" s="66"/>
      <c r="P84" s="66"/>
      <c r="Q84" s="66"/>
      <c r="R84" s="66"/>
      <c r="S84" s="66"/>
      <c r="T84" s="66"/>
      <c r="U84" s="66"/>
      <c r="V84" s="66"/>
      <c r="W84" s="66">
        <v>25</v>
      </c>
      <c r="X84" s="66"/>
      <c r="Y84" s="81">
        <v>25</v>
      </c>
      <c r="Z84" s="81"/>
      <c r="AA84" s="81">
        <v>25</v>
      </c>
      <c r="AB84" s="81"/>
      <c r="AC84" s="81">
        <v>25</v>
      </c>
      <c r="AD84" s="81"/>
      <c r="AE84" s="67"/>
      <c r="AF84" s="67"/>
      <c r="AG84" s="67"/>
      <c r="AH84" s="67"/>
      <c r="AI84" s="110">
        <f t="shared" si="8"/>
        <v>100</v>
      </c>
      <c r="AJ84" s="97">
        <f t="shared" si="7"/>
        <v>0</v>
      </c>
      <c r="AK84" s="84"/>
      <c r="AL84" s="119"/>
      <c r="AM84" s="125"/>
    </row>
    <row r="85" spans="1:39" ht="73.5" customHeight="1" x14ac:dyDescent="0.2">
      <c r="A85" s="153"/>
      <c r="B85" s="160"/>
      <c r="C85" s="159"/>
      <c r="D85" s="157"/>
      <c r="E85" s="16" t="s">
        <v>464</v>
      </c>
      <c r="F85" s="24" t="s">
        <v>465</v>
      </c>
      <c r="G85" s="24" t="s">
        <v>466</v>
      </c>
      <c r="H85" s="20" t="s">
        <v>463</v>
      </c>
      <c r="I85" s="21">
        <v>45200</v>
      </c>
      <c r="J85" s="21">
        <v>45626</v>
      </c>
      <c r="K85" s="66"/>
      <c r="L85" s="66"/>
      <c r="M85" s="66"/>
      <c r="N85" s="66"/>
      <c r="O85" s="66"/>
      <c r="P85" s="66"/>
      <c r="Q85" s="66"/>
      <c r="R85" s="66"/>
      <c r="S85" s="66"/>
      <c r="T85" s="66"/>
      <c r="U85" s="66"/>
      <c r="V85" s="66"/>
      <c r="W85" s="80"/>
      <c r="X85" s="80"/>
      <c r="Y85" s="67"/>
      <c r="Z85" s="67"/>
      <c r="AA85" s="67"/>
      <c r="AB85" s="67"/>
      <c r="AC85" s="81">
        <v>50</v>
      </c>
      <c r="AD85" s="81"/>
      <c r="AE85" s="81">
        <v>50</v>
      </c>
      <c r="AF85" s="81"/>
      <c r="AG85" s="67"/>
      <c r="AH85" s="67"/>
      <c r="AI85" s="110">
        <f t="shared" si="8"/>
        <v>100</v>
      </c>
      <c r="AJ85" s="97">
        <f t="shared" si="7"/>
        <v>0</v>
      </c>
      <c r="AK85" s="84"/>
      <c r="AL85" s="119"/>
      <c r="AM85" s="125"/>
    </row>
    <row r="86" spans="1:39" ht="51" x14ac:dyDescent="0.2">
      <c r="A86" s="154"/>
      <c r="B86" s="159"/>
      <c r="C86" s="32" t="s">
        <v>467</v>
      </c>
      <c r="D86" s="33" t="s">
        <v>468</v>
      </c>
      <c r="E86" s="16" t="s">
        <v>469</v>
      </c>
      <c r="F86" s="24" t="s">
        <v>470</v>
      </c>
      <c r="G86" s="19" t="s">
        <v>462</v>
      </c>
      <c r="H86" s="20" t="s">
        <v>463</v>
      </c>
      <c r="I86" s="21">
        <v>45170</v>
      </c>
      <c r="J86" s="21">
        <v>45291</v>
      </c>
      <c r="K86" s="66"/>
      <c r="L86" s="66"/>
      <c r="M86" s="66"/>
      <c r="N86" s="66"/>
      <c r="O86" s="66"/>
      <c r="P86" s="66"/>
      <c r="Q86" s="66"/>
      <c r="R86" s="66"/>
      <c r="S86" s="66"/>
      <c r="T86" s="66"/>
      <c r="U86" s="66"/>
      <c r="V86" s="66"/>
      <c r="W86" s="80"/>
      <c r="X86" s="80"/>
      <c r="Y86" s="67"/>
      <c r="Z86" s="67"/>
      <c r="AA86" s="81">
        <v>25</v>
      </c>
      <c r="AB86" s="81"/>
      <c r="AC86" s="81">
        <v>25</v>
      </c>
      <c r="AD86" s="81"/>
      <c r="AE86" s="81">
        <v>25</v>
      </c>
      <c r="AF86" s="81"/>
      <c r="AG86" s="81">
        <v>25</v>
      </c>
      <c r="AH86" s="81"/>
      <c r="AI86" s="110">
        <f t="shared" si="8"/>
        <v>100</v>
      </c>
      <c r="AJ86" s="97">
        <f t="shared" si="7"/>
        <v>0</v>
      </c>
      <c r="AK86" s="84"/>
      <c r="AL86" s="119"/>
      <c r="AM86" s="125"/>
    </row>
    <row r="87" spans="1:39" x14ac:dyDescent="0.2">
      <c r="A87" s="178" t="s">
        <v>471</v>
      </c>
      <c r="B87" s="178"/>
      <c r="C87" s="178"/>
      <c r="D87" s="178"/>
      <c r="E87" s="178"/>
      <c r="F87" s="178"/>
      <c r="G87" s="178"/>
      <c r="H87" s="178"/>
      <c r="I87" s="178"/>
      <c r="J87" s="178"/>
      <c r="K87" s="64">
        <f>(K10+K11+K12+K13+K14+K15+K16+K17+K18+K19+K20+K21+K22+K23+K24+K25+K26+K27+K28+K29+K30+K31+K32+K33+K34+K35+K36+K37+K38+K39+K40+K41+K42+K43+K44+K45+K46+K47+K48+K49+K50+K51+K52+K53+K54+K55+K56+K57+K58+K59+K61++K62+K63+K64+K65+K66+K67+K68+K69+K70+K71+K72+K73+K74+K76+K77+K78+K79+K80+K81+K82+K83+K84+K85+K86)/75</f>
        <v>5.1105333333333345</v>
      </c>
      <c r="L87" s="64">
        <f>(L10+L11+L12+L13+L14+L15+L16+L17+L18+L19+L20+L21+L22+L23+L24+L25+L26+L27+L28+L29+L30+L31+L32+L33+L34+L35+L36+L37+L38+L39+L40+L41+L42+L43+L44+L45+L46+L47+L48+L49+L50+L51+L52+L53+L54+L55+L56+L57+L58+L59+L61++L62+L63+L64+L65+L66+L67+L68+L69+L70+L71+L72+L73+L74+L76+L77+L78+L79+L80+L81+L82+L83+L84+L85+L86)/75</f>
        <v>5.1105333333333345</v>
      </c>
      <c r="M87" s="64">
        <f t="shared" ref="M87:AI87" si="9">(M10+M11+M12+M13+M14+M15+M16+M17+M18+M19+M20+M21+M22+M23+M24+M25+M26+M27+M28+M29+M30+M31+M32+M33+M34+M35+M36+M37+M38+M39+M40+M41+M42+M43+M44+M45+M46+M47+M48+M49+M50+M51+M52+M53+M54+M55+M56+M57+M58+M59+M61++M62+M63+M64+M65+M66+M67+M68+M69+M70+M71+M72+M73+M74+M76+M77+M78+M79+M80+M81+M82+M83+M84+M85+M86)/75</f>
        <v>2.7085333333333335</v>
      </c>
      <c r="N87" s="64">
        <f t="shared" si="9"/>
        <v>2.7085333333333335</v>
      </c>
      <c r="O87" s="64">
        <f t="shared" si="9"/>
        <v>9.348533333333334</v>
      </c>
      <c r="P87" s="64">
        <f t="shared" si="9"/>
        <v>9.348533333333334</v>
      </c>
      <c r="Q87" s="64">
        <f t="shared" si="9"/>
        <v>7.2196000000000007</v>
      </c>
      <c r="R87" s="64">
        <f t="shared" si="9"/>
        <v>7.5529333333333355</v>
      </c>
      <c r="S87" s="64">
        <f t="shared" si="9"/>
        <v>7.9173333333333344</v>
      </c>
      <c r="T87" s="64">
        <f t="shared" si="9"/>
        <v>0</v>
      </c>
      <c r="U87" s="64">
        <f t="shared" si="9"/>
        <v>13.859733333333333</v>
      </c>
      <c r="V87" s="64">
        <f t="shared" si="9"/>
        <v>0</v>
      </c>
      <c r="W87" s="64">
        <f t="shared" si="9"/>
        <v>6.4285333333333332</v>
      </c>
      <c r="X87" s="64">
        <f t="shared" si="9"/>
        <v>0</v>
      </c>
      <c r="Y87" s="64">
        <f t="shared" si="9"/>
        <v>4.7618666666666671</v>
      </c>
      <c r="Z87" s="64">
        <f t="shared" si="9"/>
        <v>0</v>
      </c>
      <c r="AA87" s="64">
        <f t="shared" si="9"/>
        <v>7.7930666666666673</v>
      </c>
      <c r="AB87" s="64">
        <f t="shared" si="9"/>
        <v>0</v>
      </c>
      <c r="AC87" s="64">
        <f t="shared" si="9"/>
        <v>12.3752</v>
      </c>
      <c r="AD87" s="64">
        <f t="shared" si="9"/>
        <v>0</v>
      </c>
      <c r="AE87" s="64">
        <f t="shared" si="9"/>
        <v>11.828533333333334</v>
      </c>
      <c r="AF87" s="64">
        <f t="shared" si="9"/>
        <v>0</v>
      </c>
      <c r="AG87" s="64">
        <f t="shared" si="9"/>
        <v>10.648533333333335</v>
      </c>
      <c r="AH87" s="64">
        <f t="shared" si="9"/>
        <v>0</v>
      </c>
      <c r="AI87" s="114">
        <f t="shared" si="9"/>
        <v>100</v>
      </c>
      <c r="AJ87" s="107">
        <f>(AJ10+AJ11+AJ12+AJ13+AJ14+AJ15+AJ16+AJ17+AJ18+AJ19+AJ20+AJ21+AJ22+AJ23+AJ24+AJ25+AJ26+AJ27+AJ28+AJ29+AJ30+AJ31+AJ32+AJ33+AJ34+AJ35+AJ36+AJ37+AJ38+AJ39+AJ40+AJ41+AJ42+AJ43+AJ44+AJ45+AJ46+AJ47+AJ48+AJ49+AJ50+AJ51+AJ52+AJ53+AJ54+AJ55+AJ56+AJ57+AJ58+AJ59+AJ61++AJ62+AJ63+AJ64+AJ65+AJ66+AJ67+AJ68+AJ69+AJ70+AJ71+AJ72+AJ73+AJ74+AJ76+AJ77+AJ78+AJ79+AJ80+AJ81+AJ82+AJ83+AJ84+AJ85+AJ86)/75</f>
        <v>24.720533333333332</v>
      </c>
      <c r="AK87" s="108"/>
      <c r="AL87" s="124"/>
      <c r="AM87" s="125"/>
    </row>
    <row r="88" spans="1:39" x14ac:dyDescent="0.2">
      <c r="J88" s="22" t="s">
        <v>472</v>
      </c>
      <c r="K88" s="90"/>
      <c r="L88" s="90"/>
      <c r="M88" s="92">
        <f>K87+M87</f>
        <v>7.8190666666666679</v>
      </c>
      <c r="N88" s="91">
        <f>L87+N87</f>
        <v>7.8190666666666679</v>
      </c>
      <c r="O88" s="91">
        <f>M88+O87</f>
        <v>17.1676</v>
      </c>
      <c r="P88" s="91">
        <f>N88+P87</f>
        <v>17.1676</v>
      </c>
      <c r="Q88" s="91">
        <f>O88+Q87</f>
        <v>24.3872</v>
      </c>
      <c r="R88" s="91">
        <f>R87+P88</f>
        <v>24.720533333333336</v>
      </c>
      <c r="S88" s="61"/>
      <c r="T88" s="61"/>
      <c r="U88" s="61">
        <f>+S88+U87</f>
        <v>13.859733333333333</v>
      </c>
      <c r="V88" s="61"/>
      <c r="W88" s="61">
        <f>+U88+W87</f>
        <v>20.288266666666665</v>
      </c>
      <c r="X88" s="61"/>
      <c r="Y88" s="61">
        <f>+W88+Y87</f>
        <v>25.050133333333331</v>
      </c>
      <c r="Z88" s="61"/>
      <c r="AA88" s="61">
        <f>+Y88+AA87</f>
        <v>32.843199999999996</v>
      </c>
      <c r="AB88" s="61"/>
      <c r="AC88" s="61">
        <f>+AA88+AC87</f>
        <v>45.218399999999995</v>
      </c>
      <c r="AD88" s="61"/>
      <c r="AE88" s="61">
        <f t="shared" ref="AE88" si="10">+AC88+AE87</f>
        <v>57.046933333333328</v>
      </c>
      <c r="AF88" s="61"/>
      <c r="AG88" s="61">
        <f>+AE88+AG87</f>
        <v>67.695466666666661</v>
      </c>
      <c r="AH88" s="61"/>
    </row>
    <row r="89" spans="1:39" x14ac:dyDescent="0.2">
      <c r="A89" s="11" t="s">
        <v>473</v>
      </c>
      <c r="N89" s="93"/>
      <c r="P89" s="93"/>
      <c r="R89" s="93"/>
    </row>
  </sheetData>
  <mergeCells count="74">
    <mergeCell ref="A87:J87"/>
    <mergeCell ref="AJ60:AL60"/>
    <mergeCell ref="AJ75:AL75"/>
    <mergeCell ref="AE7:AF7"/>
    <mergeCell ref="AG7:AH7"/>
    <mergeCell ref="AK7:AK8"/>
    <mergeCell ref="AL7:AL8"/>
    <mergeCell ref="B10:B16"/>
    <mergeCell ref="C10:C11"/>
    <mergeCell ref="D10:D11"/>
    <mergeCell ref="C13:C14"/>
    <mergeCell ref="D13:D14"/>
    <mergeCell ref="A10:A59"/>
    <mergeCell ref="C42:C45"/>
    <mergeCell ref="D42:D45"/>
    <mergeCell ref="C46:C47"/>
    <mergeCell ref="A1:AJ1"/>
    <mergeCell ref="U7:V7"/>
    <mergeCell ref="W7:X7"/>
    <mergeCell ref="Y7:Z7"/>
    <mergeCell ref="AA7:AB7"/>
    <mergeCell ref="AC7:AD7"/>
    <mergeCell ref="K7:L7"/>
    <mergeCell ref="M7:N7"/>
    <mergeCell ref="O7:P7"/>
    <mergeCell ref="Q7:R7"/>
    <mergeCell ref="S7:T7"/>
    <mergeCell ref="A7:J7"/>
    <mergeCell ref="B4:D4"/>
    <mergeCell ref="B5:D5"/>
    <mergeCell ref="AI7:AJ7"/>
    <mergeCell ref="A6:D6"/>
    <mergeCell ref="D70:D74"/>
    <mergeCell ref="D28:D29"/>
    <mergeCell ref="B54:B59"/>
    <mergeCell ref="C54:C55"/>
    <mergeCell ref="D54:D55"/>
    <mergeCell ref="C56:C58"/>
    <mergeCell ref="D56:D58"/>
    <mergeCell ref="B17:B29"/>
    <mergeCell ref="B48:B49"/>
    <mergeCell ref="B30:B47"/>
    <mergeCell ref="B50:B53"/>
    <mergeCell ref="C30:C31"/>
    <mergeCell ref="C17:C22"/>
    <mergeCell ref="D36:D38"/>
    <mergeCell ref="D30:D31"/>
    <mergeCell ref="D61:D63"/>
    <mergeCell ref="C39:C41"/>
    <mergeCell ref="C66:C69"/>
    <mergeCell ref="D17:D22"/>
    <mergeCell ref="C23:C24"/>
    <mergeCell ref="D23:D24"/>
    <mergeCell ref="C28:C29"/>
    <mergeCell ref="C32:C35"/>
    <mergeCell ref="D32:D35"/>
    <mergeCell ref="D66:D69"/>
    <mergeCell ref="D46:D47"/>
    <mergeCell ref="AM7:AM8"/>
    <mergeCell ref="C70:C74"/>
    <mergeCell ref="C36:C38"/>
    <mergeCell ref="D39:D41"/>
    <mergeCell ref="A76:A86"/>
    <mergeCell ref="A61:A74"/>
    <mergeCell ref="B61:B74"/>
    <mergeCell ref="C61:C63"/>
    <mergeCell ref="D84:D85"/>
    <mergeCell ref="C84:C85"/>
    <mergeCell ref="D82:D83"/>
    <mergeCell ref="C82:C83"/>
    <mergeCell ref="B82:B86"/>
    <mergeCell ref="B76:B81"/>
    <mergeCell ref="D77:D78"/>
    <mergeCell ref="C77:C7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PTEP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Dik Marínez Velasquez</dc:creator>
  <cp:keywords/>
  <dc:description/>
  <cp:lastModifiedBy>Sandra Patricia Garcia Caceres</cp:lastModifiedBy>
  <cp:revision/>
  <dcterms:created xsi:type="dcterms:W3CDTF">2023-02-07T21:07:58Z</dcterms:created>
  <dcterms:modified xsi:type="dcterms:W3CDTF">2024-06-20T15:31:58Z</dcterms:modified>
  <cp:category/>
  <cp:contentStatus/>
</cp:coreProperties>
</file>