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always" defaultThemeVersion="124226"/>
  <mc:AlternateContent xmlns:mc="http://schemas.openxmlformats.org/markup-compatibility/2006">
    <mc:Choice Requires="x15">
      <x15ac:absPath xmlns:x15ac="http://schemas.microsoft.com/office/spreadsheetml/2010/11/ac" url="D:\Contenedor\Users\sgarcia\Documents\Solicitudes publicación Web\"/>
    </mc:Choice>
  </mc:AlternateContent>
  <xr:revisionPtr revIDLastSave="0" documentId="8_{7FB109DD-B55E-4A86-9894-3CDF442643AD}" xr6:coauthVersionLast="36" xr6:coauthVersionMax="36" xr10:uidLastSave="{00000000-0000-0000-0000-000000000000}"/>
  <bookViews>
    <workbookView xWindow="0" yWindow="0" windowWidth="20490" windowHeight="7545" tabRatio="745" xr2:uid="{00000000-000D-0000-FFFF-FFFF00000000}"/>
  </bookViews>
  <sheets>
    <sheet name="Corrupción" sheetId="53" r:id="rId1"/>
    <sheet name="Trámites_Corrupción" sheetId="47" r:id="rId2"/>
    <sheet name="Tablas_GSF" sheetId="32" state="hidden" r:id="rId3"/>
    <sheet name="Listas" sheetId="33" state="hidden" r:id="rId4"/>
  </sheets>
  <externalReferences>
    <externalReference r:id="rId5"/>
    <externalReference r:id="rId6"/>
    <externalReference r:id="rId7"/>
  </externalReferences>
  <definedNames>
    <definedName name="Activos" localSheetId="0">#REF!</definedName>
    <definedName name="Activos" localSheetId="1">#REF!</definedName>
    <definedName name="Activos">#REF!</definedName>
    <definedName name="Amenazas" localSheetId="0">#REF!</definedName>
    <definedName name="Amenazas" localSheetId="1">#REF!</definedName>
    <definedName name="Amenazas">#REF!</definedName>
    <definedName name="Atributos" localSheetId="0">[1]CriteriosEvaluacion!$E$25:$E$26</definedName>
    <definedName name="Atributos">#REF!</definedName>
    <definedName name="CR" localSheetId="0">#REF!</definedName>
    <definedName name="CR" localSheetId="3">#REF!</definedName>
    <definedName name="CR" localSheetId="2">#REF!</definedName>
    <definedName name="CR" localSheetId="1">#REF!</definedName>
    <definedName name="CR">#REF!</definedName>
    <definedName name="CRITICIDAD" localSheetId="0">#REF!</definedName>
    <definedName name="CRITICIDAD" localSheetId="1">#REF!</definedName>
    <definedName name="CRITICIDAD">#REF!</definedName>
    <definedName name="CriticidadResidual" localSheetId="0">'[2]Matriz de Riesgos'!#REF!</definedName>
    <definedName name="CriticidadResidual" localSheetId="1">#REF!</definedName>
    <definedName name="CriticidadResidual">#REF!</definedName>
    <definedName name="CriticidadRiesgo" localSheetId="0">#REF!</definedName>
    <definedName name="CriticidadRiesgo" localSheetId="3">#REF!</definedName>
    <definedName name="CriticidadRiesgo" localSheetId="2">#REF!</definedName>
    <definedName name="CriticidadRiesgo" localSheetId="1">#REF!</definedName>
    <definedName name="CriticidadRiesgo">#REF!</definedName>
    <definedName name="Impactos" localSheetId="0">'[1]Consecuencias(Impacto)'!$B$1:$F$1</definedName>
    <definedName name="Impactos">#REF!</definedName>
    <definedName name="Matriz" localSheetId="0">#REF!</definedName>
    <definedName name="Matriz" localSheetId="3">#REF!</definedName>
    <definedName name="Matriz" localSheetId="2">#REF!</definedName>
    <definedName name="Matriz" localSheetId="1">#REF!</definedName>
    <definedName name="Matriz">#REF!</definedName>
    <definedName name="NAR" localSheetId="0">#REF!</definedName>
    <definedName name="NAR" localSheetId="1">#REF!</definedName>
    <definedName name="NAR">#REF!</definedName>
    <definedName name="Privilegios" localSheetId="0">[1]CriteriosEvaluacion!$A$45:$A$49</definedName>
    <definedName name="Privilegios">#REF!</definedName>
    <definedName name="RiesgosBrutos" localSheetId="0">'[2]Matriz de Riesgos'!#REF!</definedName>
    <definedName name="RiesgosBrutos" localSheetId="3">#REF!</definedName>
    <definedName name="RiesgosBrutos" localSheetId="2">#REF!</definedName>
    <definedName name="RiesgosBrutos" localSheetId="1">#REF!</definedName>
    <definedName name="RiesgosBrutos">#REF!</definedName>
    <definedName name="RIESGOTODOS" localSheetId="0">#REF!</definedName>
    <definedName name="RIESGOTODOS" localSheetId="3">#REF!</definedName>
    <definedName name="RIESGOTODOS" localSheetId="2">#REF!</definedName>
    <definedName name="RIESGOTODOS" localSheetId="1">#REF!</definedName>
    <definedName name="RIESGOTODOS">#REF!</definedName>
    <definedName name="TipoActivo" localSheetId="0">[1]TipologiaActivos!$A$4:$A$9</definedName>
    <definedName name="TipoActivo">#REF!</definedName>
    <definedName name="TOTACTIVOS" localSheetId="0">#REF!</definedName>
    <definedName name="TOTACTIVOS" localSheetId="3">#REF!</definedName>
    <definedName name="TOTACTIVOS" localSheetId="2">#REF!</definedName>
    <definedName name="TOTACTIVOS" localSheetId="1">#REF!</definedName>
    <definedName name="TOTACTIVOS">#REF!</definedName>
    <definedName name="TotalActivos" localSheetId="0">#REF!</definedName>
    <definedName name="TotalActivos" localSheetId="1">#REF!</definedName>
    <definedName name="TotalActivos">#REF!</definedName>
    <definedName name="ValCorp" localSheetId="0">[1]CriteriosEvaluacion!$A$14:$E$14</definedName>
    <definedName name="ValCorp">#REF!</definedName>
    <definedName name="ValoracionAct." localSheetId="0">#REF!</definedName>
    <definedName name="ValoracionAct." localSheetId="3">#REF!</definedName>
    <definedName name="ValoracionAct." localSheetId="2">#REF!</definedName>
    <definedName name="ValoracionAct." localSheetId="1">#REF!</definedName>
    <definedName name="ValoracionAct.">#REF!</definedName>
    <definedName name="ValoresActivos" localSheetId="0">#REF!</definedName>
    <definedName name="ValoresActivos" localSheetId="1">#REF!</definedName>
    <definedName name="ValoresActivos">#REF!</definedName>
    <definedName name="Vulnerabilidades" localSheetId="0">#REF!</definedName>
    <definedName name="Vulnerabilidades" localSheetId="1">#REF!</definedName>
    <definedName name="Vulnerabilidad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G17" i="53" l="1"/>
  <c r="AH17" i="53" s="1"/>
  <c r="T17" i="53"/>
  <c r="AG16" i="53"/>
  <c r="AH16" i="53" s="1"/>
  <c r="T16" i="53"/>
  <c r="AG15" i="53"/>
  <c r="AH15" i="53" s="1"/>
  <c r="T15" i="53"/>
  <c r="AG14" i="53"/>
  <c r="AH14" i="53" s="1"/>
  <c r="T14" i="53"/>
  <c r="AG13" i="53"/>
  <c r="AH13" i="53" s="1"/>
  <c r="T13" i="53"/>
  <c r="AH12" i="53"/>
  <c r="AG12" i="53"/>
  <c r="T12" i="53"/>
  <c r="AG11" i="53"/>
  <c r="AH11" i="53" s="1"/>
  <c r="T11" i="53"/>
  <c r="AG10" i="53"/>
  <c r="AH10" i="53" s="1"/>
  <c r="T10" i="53"/>
  <c r="AH9" i="53"/>
  <c r="AG9" i="53"/>
  <c r="T9" i="53"/>
  <c r="AH8" i="53"/>
  <c r="AG8" i="53"/>
  <c r="T8" i="53"/>
  <c r="AG105" i="53"/>
  <c r="T105" i="53"/>
  <c r="AG104" i="53"/>
  <c r="T104" i="53"/>
  <c r="AG103" i="53"/>
  <c r="T103" i="53"/>
  <c r="AG102" i="53"/>
  <c r="T102" i="53"/>
  <c r="AG101" i="53"/>
  <c r="T101" i="53"/>
  <c r="AG100" i="53"/>
  <c r="T100" i="53"/>
  <c r="AG99" i="53"/>
  <c r="T99" i="53"/>
  <c r="AG98" i="53"/>
  <c r="T98" i="53"/>
  <c r="AG97" i="53"/>
  <c r="T97" i="53"/>
  <c r="AG96" i="53"/>
  <c r="T96" i="53"/>
  <c r="AG95" i="53"/>
  <c r="T95" i="53"/>
  <c r="AG94" i="53"/>
  <c r="T94" i="53"/>
  <c r="AG93" i="53"/>
  <c r="T93" i="53"/>
  <c r="AG92" i="53"/>
  <c r="T92" i="53"/>
  <c r="AG91" i="53"/>
  <c r="T91" i="53"/>
  <c r="AH94" i="53" l="1"/>
  <c r="AH97" i="53"/>
  <c r="AH105" i="53"/>
  <c r="AH99" i="53"/>
  <c r="AH92" i="53"/>
  <c r="AH102" i="53"/>
  <c r="AH98" i="53"/>
  <c r="AH91" i="53"/>
  <c r="AH95" i="53"/>
  <c r="AH103" i="53"/>
  <c r="AH93" i="53"/>
  <c r="AH100" i="53"/>
  <c r="AH104" i="53"/>
  <c r="AH96" i="53"/>
  <c r="AH101" i="53"/>
  <c r="AG130" i="53" l="1"/>
  <c r="T130" i="53"/>
  <c r="AG129" i="53"/>
  <c r="T129" i="53"/>
  <c r="AG128" i="53"/>
  <c r="T128" i="53"/>
  <c r="AG127" i="53"/>
  <c r="T127" i="53"/>
  <c r="AG126" i="53"/>
  <c r="T126" i="53"/>
  <c r="AH127" i="53" l="1"/>
  <c r="AH129" i="53"/>
  <c r="AH128" i="53"/>
  <c r="AH126" i="53"/>
  <c r="AH130" i="53"/>
  <c r="AG125" i="53" l="1"/>
  <c r="T125" i="53"/>
  <c r="AG124" i="53"/>
  <c r="T124" i="53"/>
  <c r="AG123" i="53"/>
  <c r="T123" i="53"/>
  <c r="AG122" i="53"/>
  <c r="T122" i="53"/>
  <c r="AG121" i="53"/>
  <c r="T121" i="53"/>
  <c r="AH121" i="53" l="1"/>
  <c r="AH122" i="53"/>
  <c r="AH123" i="53"/>
  <c r="AH124" i="53"/>
  <c r="AH125" i="53"/>
  <c r="AG120" i="53" l="1"/>
  <c r="T120" i="53"/>
  <c r="AG119" i="53"/>
  <c r="T119" i="53"/>
  <c r="AG118" i="53"/>
  <c r="T118" i="53"/>
  <c r="AG117" i="53"/>
  <c r="T117" i="53"/>
  <c r="AG116" i="53"/>
  <c r="T116" i="53"/>
  <c r="AH118" i="53" l="1"/>
  <c r="AH116" i="53"/>
  <c r="AH119" i="53"/>
  <c r="AH120" i="53"/>
  <c r="AH117" i="53"/>
  <c r="AG115" i="53" l="1"/>
  <c r="T115" i="53"/>
  <c r="AG114" i="53"/>
  <c r="T114" i="53"/>
  <c r="AG113" i="53"/>
  <c r="T113" i="53"/>
  <c r="AG112" i="53"/>
  <c r="T112" i="53"/>
  <c r="AG111" i="53"/>
  <c r="T111" i="53"/>
  <c r="AG110" i="53"/>
  <c r="T110" i="53"/>
  <c r="AG109" i="53"/>
  <c r="T109" i="53"/>
  <c r="AG108" i="53"/>
  <c r="T108" i="53"/>
  <c r="AG107" i="53"/>
  <c r="T107" i="53"/>
  <c r="AG106" i="53"/>
  <c r="T106" i="53"/>
  <c r="AH112" i="53" l="1"/>
  <c r="AH114" i="53"/>
  <c r="AH115" i="53"/>
  <c r="AH109" i="53"/>
  <c r="AH111" i="53"/>
  <c r="AH110" i="53"/>
  <c r="AH108" i="53"/>
  <c r="AH113" i="53"/>
  <c r="AH106" i="53"/>
  <c r="AH107" i="53"/>
  <c r="AG90" i="53" l="1"/>
  <c r="T90" i="53"/>
  <c r="AG89" i="53"/>
  <c r="T89" i="53"/>
  <c r="AG88" i="53"/>
  <c r="T88" i="53"/>
  <c r="AG87" i="53"/>
  <c r="T87" i="53"/>
  <c r="AG86" i="53"/>
  <c r="T86" i="53"/>
  <c r="AG85" i="53"/>
  <c r="T85" i="53"/>
  <c r="AG84" i="53"/>
  <c r="T84" i="53"/>
  <c r="AG83" i="53"/>
  <c r="T83" i="53"/>
  <c r="AG82" i="53"/>
  <c r="T82" i="53"/>
  <c r="AG81" i="53"/>
  <c r="T81" i="53"/>
  <c r="AG80" i="53"/>
  <c r="T80" i="53"/>
  <c r="AG79" i="53"/>
  <c r="T79" i="53"/>
  <c r="AG78" i="53"/>
  <c r="T78" i="53"/>
  <c r="AG77" i="53"/>
  <c r="T77" i="53"/>
  <c r="AG76" i="53"/>
  <c r="T76" i="53"/>
  <c r="AH84" i="53" l="1"/>
  <c r="AH86" i="53"/>
  <c r="AH90" i="53"/>
  <c r="AH78" i="53"/>
  <c r="AH76" i="53"/>
  <c r="AH77" i="53"/>
  <c r="AH85" i="53"/>
  <c r="AH82" i="53"/>
  <c r="AH79" i="53"/>
  <c r="AH83" i="53"/>
  <c r="AH80" i="53"/>
  <c r="AH87" i="53"/>
  <c r="AH81" i="53"/>
  <c r="AH88" i="53"/>
  <c r="AH89" i="53"/>
  <c r="AG75" i="53" l="1"/>
  <c r="T75" i="53"/>
  <c r="AG74" i="53"/>
  <c r="T74" i="53"/>
  <c r="AG73" i="53"/>
  <c r="T73" i="53"/>
  <c r="AG72" i="53"/>
  <c r="T72" i="53"/>
  <c r="AG71" i="53"/>
  <c r="T71" i="53"/>
  <c r="AG70" i="53"/>
  <c r="T70" i="53"/>
  <c r="AG69" i="53"/>
  <c r="T69" i="53"/>
  <c r="AG68" i="53"/>
  <c r="T68" i="53"/>
  <c r="AG67" i="53"/>
  <c r="T67" i="53"/>
  <c r="AG66" i="53"/>
  <c r="T66" i="53"/>
  <c r="AH71" i="53" l="1"/>
  <c r="AH69" i="53"/>
  <c r="AH75" i="53"/>
  <c r="AH72" i="53"/>
  <c r="AH73" i="53"/>
  <c r="AH70" i="53"/>
  <c r="AH66" i="53"/>
  <c r="AH74" i="53"/>
  <c r="AH67" i="53"/>
  <c r="AH68" i="53"/>
  <c r="T65" i="53" l="1"/>
  <c r="T64" i="53"/>
  <c r="T63" i="53"/>
  <c r="T62" i="53"/>
  <c r="AG61" i="53"/>
  <c r="T61" i="53"/>
  <c r="T60" i="53"/>
  <c r="T59" i="53"/>
  <c r="T58" i="53"/>
  <c r="AG57" i="53"/>
  <c r="T57" i="53"/>
  <c r="AG56" i="53"/>
  <c r="T56" i="53"/>
  <c r="AH61" i="53" l="1"/>
  <c r="AH57" i="53"/>
  <c r="AH56" i="53"/>
  <c r="AG55" i="53" l="1"/>
  <c r="T55" i="53"/>
  <c r="AG54" i="53"/>
  <c r="T54" i="53"/>
  <c r="AG53" i="53"/>
  <c r="T53" i="53"/>
  <c r="AG52" i="53"/>
  <c r="AH52" i="53" s="1"/>
  <c r="AG51" i="53"/>
  <c r="T51" i="53"/>
  <c r="AH55" i="53" l="1"/>
  <c r="AH54" i="53"/>
  <c r="AH53" i="53"/>
  <c r="AH51" i="53"/>
  <c r="AG50" i="53" l="1"/>
  <c r="T50" i="53"/>
  <c r="AG49" i="53"/>
  <c r="T49" i="53"/>
  <c r="AG48" i="53"/>
  <c r="T48" i="53"/>
  <c r="AG47" i="53"/>
  <c r="T47" i="53"/>
  <c r="AG46" i="53"/>
  <c r="T46" i="53"/>
  <c r="AG45" i="53"/>
  <c r="T45" i="53"/>
  <c r="AG44" i="53"/>
  <c r="T44" i="53"/>
  <c r="AG43" i="53"/>
  <c r="T43" i="53"/>
  <c r="AG42" i="53"/>
  <c r="T42" i="53"/>
  <c r="AG41" i="53"/>
  <c r="T41" i="53"/>
  <c r="AH46" i="53" l="1"/>
  <c r="AH50" i="53"/>
  <c r="AH45" i="53"/>
  <c r="AH47" i="53"/>
  <c r="AH48" i="53"/>
  <c r="AH49" i="53"/>
  <c r="AH44" i="53"/>
  <c r="AH41" i="53"/>
  <c r="AH42" i="53"/>
  <c r="AH43" i="53"/>
  <c r="AG40" i="53" l="1"/>
  <c r="T40" i="53"/>
  <c r="AG39" i="53"/>
  <c r="T39" i="53"/>
  <c r="AG38" i="53"/>
  <c r="T38" i="53"/>
  <c r="P38" i="53"/>
  <c r="N38" i="53"/>
  <c r="M38" i="53"/>
  <c r="L38" i="53"/>
  <c r="K38" i="53"/>
  <c r="J38" i="53"/>
  <c r="O38" i="53" s="1"/>
  <c r="I38" i="53"/>
  <c r="H38" i="53"/>
  <c r="G38" i="53"/>
  <c r="F38" i="53"/>
  <c r="E38" i="53"/>
  <c r="D38" i="53"/>
  <c r="C38" i="53"/>
  <c r="AG37" i="53"/>
  <c r="T37" i="53"/>
  <c r="AG36" i="53"/>
  <c r="T36" i="53"/>
  <c r="AG35" i="53"/>
  <c r="T35" i="53"/>
  <c r="AG34" i="53"/>
  <c r="T34" i="53"/>
  <c r="AG33" i="53"/>
  <c r="T33" i="53"/>
  <c r="P33" i="53"/>
  <c r="N33" i="53"/>
  <c r="M33" i="53"/>
  <c r="L33" i="53"/>
  <c r="K33" i="53"/>
  <c r="J33" i="53"/>
  <c r="O33" i="53" s="1"/>
  <c r="I33" i="53"/>
  <c r="H33" i="53"/>
  <c r="G33" i="53"/>
  <c r="F33" i="53"/>
  <c r="E33" i="53"/>
  <c r="D33" i="53"/>
  <c r="C33" i="53"/>
  <c r="AG32" i="53"/>
  <c r="T32" i="53"/>
  <c r="AG31" i="53"/>
  <c r="T31" i="53"/>
  <c r="AG30" i="53"/>
  <c r="T30" i="53"/>
  <c r="AG29" i="53"/>
  <c r="T29" i="53"/>
  <c r="AG28" i="53"/>
  <c r="T28" i="53"/>
  <c r="AG27" i="53"/>
  <c r="T27" i="53"/>
  <c r="AG26" i="53"/>
  <c r="T26" i="53"/>
  <c r="AG25" i="53"/>
  <c r="T25" i="53"/>
  <c r="AG24" i="53"/>
  <c r="T24" i="53"/>
  <c r="AG23" i="53"/>
  <c r="T23" i="53"/>
  <c r="AG22" i="53"/>
  <c r="T22" i="53"/>
  <c r="AG21" i="53"/>
  <c r="T21" i="53"/>
  <c r="AG20" i="53"/>
  <c r="T20" i="53"/>
  <c r="AG19" i="53"/>
  <c r="T19" i="53"/>
  <c r="AG18" i="53"/>
  <c r="T18" i="53"/>
  <c r="AH36" i="53" l="1"/>
  <c r="AH33" i="53"/>
  <c r="AH37" i="53"/>
  <c r="AH26" i="53"/>
  <c r="AH25" i="53"/>
  <c r="AH18" i="53"/>
  <c r="AH19" i="53"/>
  <c r="AH30" i="53"/>
  <c r="AH31" i="53"/>
  <c r="AH32" i="53"/>
  <c r="AH24" i="53"/>
  <c r="AH35" i="53"/>
  <c r="AH40" i="53"/>
  <c r="AH39" i="53"/>
  <c r="AH20" i="53"/>
  <c r="AH28" i="53"/>
  <c r="AH38" i="53"/>
  <c r="AH21" i="53"/>
  <c r="AH23" i="53"/>
  <c r="AH22" i="53"/>
  <c r="AH27" i="53"/>
  <c r="AH29" i="53"/>
  <c r="AH34" i="53"/>
  <c r="P25" i="32" l="1"/>
  <c r="P26" i="32" s="1"/>
  <c r="S25" i="32" l="1"/>
  <c r="S26" i="32" s="1"/>
  <c r="R25" i="32"/>
  <c r="R26" i="32" s="1"/>
  <c r="Q25" i="32"/>
  <c r="Q26" i="32" s="1"/>
  <c r="T26"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Natalia Irina Vanegas Pinzón</author>
    <author>Portatil</author>
  </authors>
  <commentList>
    <comment ref="Q7" authorId="0" shapeId="0" xr:uid="{FF9F0F9C-D42D-484F-ABCC-0A04EFBD63BD}">
      <text>
        <r>
          <rPr>
            <b/>
            <sz val="9"/>
            <color indexed="81"/>
            <rFont val="Tahoma"/>
            <family val="2"/>
          </rPr>
          <t>En los riesgos de corrupción no se acepta la opción de asumir.</t>
        </r>
      </text>
    </comment>
    <comment ref="R7" authorId="1" shapeId="0" xr:uid="{54444423-2357-406B-A6DF-41EBD2D6B8A6}">
      <text>
        <r>
          <rPr>
            <b/>
            <sz val="9"/>
            <color indexed="81"/>
            <rFont val="Tahoma"/>
            <family val="2"/>
          </rPr>
          <t>Deben ir numeradas.
Es importante definir actividades para fortalecer los controles; así como, actividades o controles para cada una de las causas.</t>
        </r>
      </text>
    </comment>
    <comment ref="T7" authorId="0" shapeId="0" xr:uid="{40CEB6E4-326E-4B16-846F-F213A664B436}">
      <text>
        <r>
          <rPr>
            <b/>
            <sz val="9"/>
            <color indexed="81"/>
            <rFont val="Tahoma"/>
            <family val="2"/>
          </rPr>
          <t xml:space="preserve">Sumatoria de la programación trimestral
</t>
        </r>
      </text>
    </comment>
  </commentList>
</comments>
</file>

<file path=xl/sharedStrings.xml><?xml version="1.0" encoding="utf-8"?>
<sst xmlns="http://schemas.openxmlformats.org/spreadsheetml/2006/main" count="823" uniqueCount="488">
  <si>
    <t>MATRIZ DE RIESGOS INSTITUCIONAL</t>
  </si>
  <si>
    <t>PROCESO</t>
  </si>
  <si>
    <t>OBJETIVO DEL PROCESO</t>
  </si>
  <si>
    <t>PLAN DE TRATAMIENTO O MANEJO DE RIESGOS -PMR</t>
  </si>
  <si>
    <t>SEGUIMIENTO PMR</t>
  </si>
  <si>
    <t>MATERIALIZACIÓN DEL RIESGO</t>
  </si>
  <si>
    <t>PROBABILIDAD INHERENTE</t>
  </si>
  <si>
    <t>No</t>
  </si>
  <si>
    <t>Implementación</t>
  </si>
  <si>
    <t>Documentación</t>
  </si>
  <si>
    <t>Frecuencia</t>
  </si>
  <si>
    <t>Evidencia</t>
  </si>
  <si>
    <t>I TRIM</t>
  </si>
  <si>
    <t>II TRIM</t>
  </si>
  <si>
    <t>III TRIM</t>
  </si>
  <si>
    <t>IV TRIM</t>
  </si>
  <si>
    <t>RECURSOS</t>
  </si>
  <si>
    <t>RESPONSABLES</t>
  </si>
  <si>
    <t xml:space="preserve">DESCRIPCIÓN ACTIVIDADES DESARROLLADAS </t>
  </si>
  <si>
    <t>SOPORTE</t>
  </si>
  <si>
    <t>% AVANCE</t>
  </si>
  <si>
    <t>Fecha de ocurrencia</t>
  </si>
  <si>
    <t xml:space="preserve">Acciones de tratamiento implementadas </t>
  </si>
  <si>
    <t>Direccionamiento estratégico</t>
  </si>
  <si>
    <t>Implementar y consolidar un modelo de gestión institucional que permita el desarrollo de las competencias y conocimientos de su capital humano, la adopción de procesos optimizados y el uso de las tecnologías de la información para mejorar la satisfacción de las necesidades y expectativas de los grupos de valor.</t>
  </si>
  <si>
    <t>DIES</t>
  </si>
  <si>
    <t>Procesos</t>
  </si>
  <si>
    <t>Media</t>
  </si>
  <si>
    <t>Moderado</t>
  </si>
  <si>
    <t>Preventivo</t>
  </si>
  <si>
    <t>Manual</t>
  </si>
  <si>
    <t>Documentado</t>
  </si>
  <si>
    <t>Continua</t>
  </si>
  <si>
    <t>Con Registro</t>
  </si>
  <si>
    <t>Reducir (mitigar)</t>
  </si>
  <si>
    <t>Baja</t>
  </si>
  <si>
    <t>Menor</t>
  </si>
  <si>
    <t>Aceptar</t>
  </si>
  <si>
    <t>Gestión estratégica de personas</t>
  </si>
  <si>
    <t>GESP</t>
  </si>
  <si>
    <t>Talento humano</t>
  </si>
  <si>
    <t>Leve</t>
  </si>
  <si>
    <t>Correctivo</t>
  </si>
  <si>
    <t>Alta</t>
  </si>
  <si>
    <t>Gestión del conocimiento e innovación</t>
  </si>
  <si>
    <t>GCIN</t>
  </si>
  <si>
    <t>Evento externo</t>
  </si>
  <si>
    <t>Detectivo</t>
  </si>
  <si>
    <t>Relacionamiento estratégico</t>
  </si>
  <si>
    <t>Mejorar la experiencia del servicio al ciudadano, a través de la eficiencia, oportunidad y conocimiento en la atención de las necesidades de los grupos de valor de los grupos de valor.</t>
  </si>
  <si>
    <t xml:space="preserve">Gestionar la relación con los grupos de valor de la Unidad que permita a la entidad posicionarse, prestar una experiencia de servicio para satisfacer sus necesidades y expectativas, así como garantizar la generación de ingresos para la entidad.  </t>
  </si>
  <si>
    <t>REES</t>
  </si>
  <si>
    <t>Mayor</t>
  </si>
  <si>
    <t xml:space="preserve"> Recursos comunicacionales</t>
  </si>
  <si>
    <t>Muy Alta</t>
  </si>
  <si>
    <t>(Socializaciones realizadas / Socializaciones programadas)*100</t>
  </si>
  <si>
    <t>(Reuniones realizadas / Reuniones programadas)*100</t>
  </si>
  <si>
    <t>Humanos, técnicos, tecnológicos</t>
  </si>
  <si>
    <t>Gestión estratégica de tecnología</t>
  </si>
  <si>
    <t>GEST</t>
  </si>
  <si>
    <t>Gestión de información catastral y valuatoria</t>
  </si>
  <si>
    <t xml:space="preserve">Mantener un registro de información catastral oportuno y de calidad que se anticipe a las necesidades de información de la ciudad. </t>
  </si>
  <si>
    <t>GICV</t>
  </si>
  <si>
    <t>Muy Baja</t>
  </si>
  <si>
    <t>Tecnológicos
Humanos
Logísticos 
Financieros</t>
  </si>
  <si>
    <t xml:space="preserve">Subgerencia de Información Económica, Subgerencia de Información Física y Jurídica, Gerencia de Información Catastral </t>
  </si>
  <si>
    <t>(Reuniones  realizadas/ Total de reuniones programadas)*100</t>
  </si>
  <si>
    <t>Líder avalúos comerciales, Subgerente SIE</t>
  </si>
  <si>
    <t>Gestión de información geográfica</t>
  </si>
  <si>
    <t>Fortalecer la Infraestructura de Datos Espaciales del Distrito Capital, como herramienta que permite la integración, análisis y explotación de la información geográfica y catastral para la toma de decisiones.</t>
  </si>
  <si>
    <t>GIGE</t>
  </si>
  <si>
    <t>Tecnología</t>
  </si>
  <si>
    <t>Gestión presupuestal y financiera</t>
  </si>
  <si>
    <t>GPFI</t>
  </si>
  <si>
    <t>Gestión documental</t>
  </si>
  <si>
    <t>GDOC</t>
  </si>
  <si>
    <t>Gestión de servicios administrativos</t>
  </si>
  <si>
    <t>GSAD</t>
  </si>
  <si>
    <t>Infraestructura</t>
  </si>
  <si>
    <t>Gestión contractual</t>
  </si>
  <si>
    <t>GCON</t>
  </si>
  <si>
    <t>Gestión jurídica</t>
  </si>
  <si>
    <t>GJUR</t>
  </si>
  <si>
    <t>Gestión y operación de TI</t>
  </si>
  <si>
    <t>GOTI</t>
  </si>
  <si>
    <t>EIGE</t>
  </si>
  <si>
    <t>Gestión disciplinaria</t>
  </si>
  <si>
    <t>GDIS</t>
  </si>
  <si>
    <t>MATRIZ DE RIESGOS DE CORRUPCIÓN</t>
  </si>
  <si>
    <t xml:space="preserve">IDENTIFICACIÓN DEL RIESGO </t>
  </si>
  <si>
    <t>EVALUACIÓN DEL RIESGO</t>
  </si>
  <si>
    <t>AVANCE
-Teniendo en cuenta la programación-</t>
  </si>
  <si>
    <t>Eventos o situaciones que evidencia la  materialización</t>
  </si>
  <si>
    <t>CÓDIGO</t>
  </si>
  <si>
    <t>RIESGO</t>
  </si>
  <si>
    <t xml:space="preserve">CAUSAS </t>
  </si>
  <si>
    <t>CONSECUENCIAS</t>
  </si>
  <si>
    <t>TIPO DE CONTROLES</t>
  </si>
  <si>
    <t>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</si>
  <si>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</si>
  <si>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</si>
  <si>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</si>
  <si>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</si>
  <si>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</si>
  <si>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</si>
  <si>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</si>
  <si>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</si>
  <si>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 xml:space="preserve">ACTIVIDADES </t>
  </si>
  <si>
    <t>Asesor de Comunicaciones</t>
  </si>
  <si>
    <t>Gestionar trimestralmente con comunicaciones la publicación de piezas de información sobre los mecanismos para solicitar trámites</t>
  </si>
  <si>
    <t>(Solicitudes gestionada en el periodo/Solicitudes programada)*100</t>
  </si>
  <si>
    <t>Humanos, tecnológicos.</t>
  </si>
  <si>
    <t>Profesional Especializado - Líder de Procedimiento GCAC</t>
  </si>
  <si>
    <t>Realizar reuniones mensuales de seguimiento</t>
  </si>
  <si>
    <t>(Reuniones realizadas / Reuniones programadas)*100 - Soporte registro de asistencia</t>
  </si>
  <si>
    <t>Gerente Comercial y de Atención al Ciudadano - GCAC</t>
  </si>
  <si>
    <t>Evaluación independiente de la gestión</t>
  </si>
  <si>
    <t>Servicios</t>
  </si>
  <si>
    <t>Pérdida de confidencialidad e integridad</t>
  </si>
  <si>
    <t>Pérdida de Disponibilidad</t>
  </si>
  <si>
    <t>Software</t>
  </si>
  <si>
    <t>Sin Documentar</t>
  </si>
  <si>
    <t>Aleatoria</t>
  </si>
  <si>
    <t>Automático</t>
  </si>
  <si>
    <t>Información digital</t>
  </si>
  <si>
    <t>Sin Registro</t>
  </si>
  <si>
    <t>Recurso Humano</t>
  </si>
  <si>
    <t>Pérdida de Confidencialidad</t>
  </si>
  <si>
    <t>Hardware</t>
  </si>
  <si>
    <t>Instalaciones</t>
  </si>
  <si>
    <t>Información análoga</t>
  </si>
  <si>
    <t>Sin registro</t>
  </si>
  <si>
    <t>Bases de datos</t>
  </si>
  <si>
    <t>Transversal</t>
  </si>
  <si>
    <t>ASOCIACIÓN RIESGOS DE CORRUPCIÓN A TRÁMITES UAECD</t>
  </si>
  <si>
    <t>TRÁMITE</t>
  </si>
  <si>
    <t>RIESGO DE CORRUPCIÓN ASOCIADO</t>
  </si>
  <si>
    <t>Rectificación de áreas y linderos</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</si>
  <si>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
Posibilidad de recibir dádivas o beneficios a nombre propio o de particulares para incidir en la </t>
    </r>
    <r>
      <rPr>
        <b/>
        <sz val="11"/>
        <color theme="1"/>
        <rFont val="Calibri"/>
        <family val="2"/>
        <scheme val="minor"/>
      </rPr>
      <t xml:space="preserve">gestión </t>
    </r>
    <r>
      <rPr>
        <sz val="11"/>
        <color theme="1"/>
        <rFont val="Calibri"/>
        <family val="2"/>
        <scheme val="minor"/>
      </rPr>
      <t>de los trámites y su respuesta.</t>
    </r>
  </si>
  <si>
    <t>Relacionamiento estratégico
Gestión de información catastral y valuatoria</t>
  </si>
  <si>
    <t>Cambios producidos por la inscripción de predios o mejoras por edificaciones no declaradas u omitidas durante el proceso de formación o actualización del catastro</t>
  </si>
  <si>
    <t>Autoestimación del avalúo catastral</t>
  </si>
  <si>
    <t>Cambio de propietario o poseedor de un bien inmueble</t>
  </si>
  <si>
    <t>Revisión de avalúo catastral de un predio</t>
  </si>
  <si>
    <t>Rectificaciones de la información catastral</t>
  </si>
  <si>
    <t>Incorporación de obras físicas en los predios sometidos o no sometidos al régimen de propiedad horizontal</t>
  </si>
  <si>
    <t>Asignación de nomenclatura</t>
  </si>
  <si>
    <t>Englobe o desenglobe de dos o más predios</t>
  </si>
  <si>
    <t>Certificado de cabida y linderos Bogotá D.C.</t>
  </si>
  <si>
    <t>Incorporación, actualización, corrección y modificación cartográfica de levantamientos topográficos</t>
  </si>
  <si>
    <t>CONSULTA DE ACCESO A INFORMACIÓN</t>
  </si>
  <si>
    <t>Certificado catastral</t>
  </si>
  <si>
    <r>
      <t xml:space="preserve">Posibilidad de recibir dádivas o beneficios a nombre propio o de particulares en la </t>
    </r>
    <r>
      <rPr>
        <b/>
        <sz val="11"/>
        <color theme="1"/>
        <rFont val="Calibri"/>
        <family val="2"/>
        <scheme val="minor"/>
      </rPr>
      <t>radicación</t>
    </r>
    <r>
      <rPr>
        <sz val="11"/>
        <color theme="1"/>
        <rFont val="Calibri"/>
        <family val="2"/>
        <scheme val="minor"/>
      </rPr>
      <t xml:space="preserve"> de los trámites</t>
    </r>
  </si>
  <si>
    <t>Certificado de inscripción en el censo catastral Bogotá D.C.</t>
  </si>
  <si>
    <t>Tabla Criterios para definir el nivel de Probabilidad Gestión - Seguridad de la información</t>
  </si>
  <si>
    <t>Matriz de calor (niveles de severidad del riesgo)</t>
  </si>
  <si>
    <t>Frecuencia de la Actividad</t>
  </si>
  <si>
    <t>Probabilidad</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</si>
  <si>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</si>
  <si>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</si>
  <si>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</si>
  <si>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</si>
  <si>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</si>
  <si>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</si>
  <si>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</si>
  <si>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</si>
  <si>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Impacto</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</si>
  <si>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</si>
  <si>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</si>
  <si>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</si>
  <si>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</si>
  <si>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</si>
  <si>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</si>
  <si>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</si>
  <si>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</si>
  <si>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</si>
  <si>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</si>
  <si>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</si>
  <si>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</si>
  <si>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</si>
  <si>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Descripción</t>
  </si>
  <si>
    <t>Peso</t>
  </si>
  <si>
    <t>Atributos de Eficiencia</t>
  </si>
  <si>
    <t>Tipo</t>
  </si>
  <si>
    <t>Va hacia las causas del riesgo, aseguran el resultado final esperado.</t>
  </si>
  <si>
    <t>SMLMV 2023</t>
  </si>
  <si>
    <t>Detecta que algo ocurre y devuelve el proceso a los controles preventivos.
Se pueden generar reprocesos.</t>
  </si>
  <si>
    <t>Pto inicial 2023</t>
  </si>
  <si>
    <t>Dado que permiten reducir el impacto de la materialización del riesgo, tienen un costo en su implementación.</t>
  </si>
  <si>
    <t>Funcionamiento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</si>
  <si>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</si>
  <si>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</si>
  <si>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</si>
  <si>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</si>
  <si>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</si>
  <si>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</si>
  <si>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</si>
  <si>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</si>
  <si>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</si>
  <si>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</si>
  <si>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</si>
  <si>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t>ÁREAS DE IMPACTO</t>
  </si>
  <si>
    <t>TRIMESTRE</t>
  </si>
  <si>
    <t>afectación económica</t>
  </si>
  <si>
    <t>afectación reputacional</t>
  </si>
  <si>
    <t>afectación económica y reputacional</t>
  </si>
  <si>
    <t>efecto dañoso sobre</t>
  </si>
  <si>
    <t>CLASIFICACIÓN DEL RIESGO</t>
  </si>
  <si>
    <t>FACTOR DE RIESGO</t>
  </si>
  <si>
    <t>Ejecución y administración de procesos</t>
  </si>
  <si>
    <t>Fraude externo</t>
  </si>
  <si>
    <t>Fraude interno</t>
  </si>
  <si>
    <t>Fallas tecnológicas</t>
  </si>
  <si>
    <t>Relaciones laborales</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</si>
  <si>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</si>
  <si>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</si>
  <si>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</si>
  <si>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</si>
  <si>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</si>
  <si>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</si>
  <si>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</si>
  <si>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</si>
  <si>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Correctivos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</si>
  <si>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</si>
  <si>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</si>
  <si>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</si>
  <si>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</si>
  <si>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</si>
  <si>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</si>
  <si>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</si>
  <si>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</si>
  <si>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</si>
  <si>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</si>
  <si>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</si>
  <si>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</si>
  <si>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</si>
  <si>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 xml:space="preserve">El control no deja registro de la ejecución del control. </t>
  </si>
  <si>
    <t>TRATAMIENTO DEL RIESGO</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</si>
  <si>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</si>
  <si>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</si>
  <si>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</si>
  <si>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Asumir el riesgo conociendo los efectos de su posible materialización.</t>
  </si>
  <si>
    <t>Evitar</t>
  </si>
  <si>
    <t>No asumir la actividad que genera el riesgo.</t>
  </si>
  <si>
    <t>Pérdida de Integridad</t>
  </si>
  <si>
    <t>PROCESOS</t>
  </si>
  <si>
    <t xml:space="preserve">                                        </t>
  </si>
  <si>
    <t>TRVS</t>
  </si>
  <si>
    <t>Bienes públicos</t>
  </si>
  <si>
    <t>Recursos públicos</t>
  </si>
  <si>
    <t>Intereses patrimoniales de naturaleza pública</t>
  </si>
  <si>
    <t>TRÁMITES Y CAIP</t>
  </si>
  <si>
    <t>TIPO DE ACTIVO</t>
  </si>
  <si>
    <t>OBJETIVOS ESTRATÉGICOS</t>
  </si>
  <si>
    <t>1.</t>
  </si>
  <si>
    <t xml:space="preserve">2. </t>
  </si>
  <si>
    <t>3.</t>
  </si>
  <si>
    <t xml:space="preserve">4. </t>
  </si>
  <si>
    <t xml:space="preserve">Realizar  publicaciones de contenido en los canales de comunicación interna sobre los valores institucionales de la entidad. </t>
  </si>
  <si>
    <t>(Número de publicaciones realizadas  / Número de publicaciones programadas)*100</t>
  </si>
  <si>
    <t>Funcionarios GCAC/SPAC y comunicaciones</t>
  </si>
  <si>
    <t>Gestionar la participación de los funcionarios en las actividades promovidas por la Subgerencia de Talento Humano y/o la Oficina de Control Disciplinario interno relacionados con integridad y valores</t>
  </si>
  <si>
    <t>(Comunicaciones realizadas / Comunicaciones programadas)*100</t>
  </si>
  <si>
    <t>Funcinarios GPAC/SPAC</t>
  </si>
  <si>
    <t>Realizar la gestión catastral con enfoque multipropósito en la ciudad capital y en las entidades territoriales en donde se ejerza el rol como gestor y/o operador catastral a través de la formación, actualización, conservación y difusión catastral.</t>
  </si>
  <si>
    <t>RC-GICV-1</t>
  </si>
  <si>
    <t>RC-GICV-2</t>
  </si>
  <si>
    <t>Posibilidad de recibir dádivas o beneficios a nombre propio o de particulares para incidir en la gestión de los trámites y su respuesta</t>
  </si>
  <si>
    <t>Posibilidad de recibir dádivas o beneficios a nombre propio o de terceros para generar información errada u omitir los lineamientos metodológicos establecidos en la gestión del avalúo comercial</t>
  </si>
  <si>
    <t>1.Posible falta de transparencia e integridad de servidores públicos y contratistas, 2. No identificar, ni declarar un conflicto de interés oportunamente y/o No tomar medidas en caso de una  manifestación de conflicto de interés o en la presunta comisión de una conducta punible, 3. Que se llegaren a presentar fallas en los controles que posibiliten la realización del hecho</t>
  </si>
  <si>
    <t>1. Pérdida de credibilidad en la entidad, 2. Insatisfacción del usuario, 3. Hallazgos administrativos, disciplinarios y fiscales</t>
  </si>
  <si>
    <t xml:space="preserve"> *PREVENTIVO *DETECTIVO *DETECTIVO *DETECTIVO *PREVENTIVO *PREVENTIVO</t>
  </si>
  <si>
    <t xml:space="preserve"> *Los Profesionales líderes de los equipos de trabajo revisan el estado de las radicaciones, envían correos a quienes tienen asignaciones que presenten retrasos, solicitando información correspondiente y estableciendo compromisos, acciones de mejora para cumplir con la meta establecida. *Los profesionales líderes de los equipos de trabajo y Subgerentes SIE SIFJ, revisan la información por cada grupo de trabajo de trámites, resultado del seguimiento para detectar las radicaciones que superan los plazos establecidos, se evalúan las acciones a implementar y se determina si requiere algún otro tipo de estrategia. *El Gerente de Información Catastral, Subgerentes SIE SIFJ y profesionales líderes de los equipos de trabajo en GIC/SIE/SIFJ, verifican la información consolidada del resultado del seguimiento de trámites, quincenalmente con el propósito de revisar el resultado del seguimiento de los trámites y definir estrategias para mejorar en los tiempos de respuesta requeridos. *El profesional de la SIFJ realiza análisis del trámite de acuerdo con la asignación efectuada, la solicitud del usuario y con el tipo de trámite según el Documento técnico de mutaciones - control de calidad. Si no se cumplen los criterios de aceptación, entrega la radicación con las observaciones para ser devuelto por la herramienta definida de acuerdo con la actividad que corresponda. *El Jefe de dependencia (o a quien designe) revisa el reporte de las cuentas de usuario de red que expiraron hasta el corte mensual y por inactividad mayor a 60 días. Si requiere depuración solicita inactivar las cuentas en los sistemas de información mediante solicitud por mesa de servicio de TI. *El Jefe de dependencia (o a quien designe) revisa el reporte de cuentas de usuario activas con sus respectivos permisos o privilegios que estén acordes a las funciones y/o actividades actuales de los funcionarios y contratistas de su dependencia y solicita en caso de ser necesario las modificaciones. *</t>
  </si>
  <si>
    <t>1. Falta de transparencia e integridad del servidor público y/o contratista, 2. Que se llegaren a presentar fallas en los controles que posibiliten la realización del hecho, 3. No identificar, ni declarar un conflicto de interés oportunamente</t>
  </si>
  <si>
    <t xml:space="preserve">1. Afectación a la imagen institucional., 2. Hallazgos administrativos, disciplinarios y fiscales., </t>
  </si>
  <si>
    <t xml:space="preserve"> *PREVENTIVO *PREVENTIVO *PREVENTIVO *PREVENTIVO *PREVENTIVO *PREVENTIVO</t>
  </si>
  <si>
    <t xml:space="preserve"> *El profesional avaluador verifica y realiza visita técnica al predio, siguiendo los lineamientos del Documento técnico Protocolo de visita técnica para avalúos comerciales; si la visita no fue efectiva se realiza automáticamente la asignación de nueva fecha de visita la cual no superará los 10 días. *El profesional de control de calidad de la Subgerencia de Información Económica -SIE, verifica en el aplicativo de avalúos comerciales el Informe técnico con los anexos y los documentos aportados, validando contra una lista de chequeo para determinar su conformidad. De requerirse ajustes, devuelve al profesional avaluador para ajustes. *El Comité de avalúos realiza revisión y validación del avalúo teniendo en cuenta las variables definidas en el procedimiento asociado; de no ser aprobado, se devuelve a la realización del estudio técnico, dejando como registro el Acta de Comité. *La Gerencia y/o Subgerencia de Información Económica realizan seguimiento periódico de los avalúos con el propósito de fortalecer la gestión de los mismos; de encontrar alguna desviación, determinan las acciones a seguir; se deja como registro una presentación. *El profesional de control de calidad de la SIE revisa la respuesta soportada en el informe técnico de avalúo con sus anexos (si aplica), para asegurar que dé respuesta a todos los requerimientos del solicitante y que la respuesta sea consistente; de requerir ajuste devuelve al profesional avaluador. *Los funcionarios y/o contratistas de la UAECD deberán Comunicar cualquier conflicto o indicio de conflicto entre sus propios intereses (personales, sociales, financieros, políticos) y los de la Unidad o sus usuarios, en función a sus responsabilidades, nexos o relaciones. Asimismo, deberá abstenerse de participar en decisiones que tengan que ver con usuarios con los que él mismo o los miembros de su familia inmediata estén relacionados.  *</t>
  </si>
  <si>
    <t>IMPROBABLE</t>
  </si>
  <si>
    <t>MAYOR</t>
  </si>
  <si>
    <t>ALTO</t>
  </si>
  <si>
    <t xml:space="preserve"> *FUERTEFUERTE *FUERTEFUERTE *FUERTEFUERTE *FUERTEFUERTE *FUERTEFUERTE *FUERTEFUERTE</t>
  </si>
  <si>
    <t>FUERTE</t>
  </si>
  <si>
    <t>RARO</t>
  </si>
  <si>
    <t>RC-REES-1</t>
  </si>
  <si>
    <t>RC-REES-2</t>
  </si>
  <si>
    <t>RC-REES-3</t>
  </si>
  <si>
    <t>Posibilidad de recibir una dádiva o beneficio a nombre propio o de un particular por publicar y/u omitir información generando afectación en la imagen, reputación y la prestación de los servicios de la entidad.</t>
  </si>
  <si>
    <t>Posibilidad de recibir dádivas o beneficios a nombre propio o de particulares en la radicación de los trámites</t>
  </si>
  <si>
    <t>Posibilidad de recibir dádivas o beneficios a nombre propio o de terceros en la entrega de productos por venta directa</t>
  </si>
  <si>
    <t>1. Falta de transparencia e integridad del servidor público., 2. Interés de ocultar o divulgar información  que favorezca a un interés particular., 3. No identificar, ni declarar un conflicto de interés oportunamente</t>
  </si>
  <si>
    <t xml:space="preserve">1. Afectación de la imagen y reputación de la entidad y/o de los funcionarios, 2. Posibles sanciones o implicaciones disciplinarias, </t>
  </si>
  <si>
    <t xml:space="preserve"> *PREVENTIVO *PREVENTIVO * * * *</t>
  </si>
  <si>
    <t xml:space="preserve"> *El Profesional Especializado 22-10 y/o contratista Recibe las solicitudes de comunicación de cada proceso a través de la Mesa de Servicios de Comunicaciones o las solicitudes externas que lleguen por medio de correo electrónico, físico o de cualquier otro medio valido para su recepción, si no está conforme, devuelve al área solicitante. *El Comité Institucional de Gestión y Desempeño. Valida y aprueba el Plan de Comunicaciones: Se presenta el Plan de Comunicaciones al Comité Institucional de Gestión y Desempeño de la UAECD para su validación y aprobación. Para su aprobación se deberá tener en cuenta los siguientes criterios:
1.Es pertinente y coherente frente al Plan Estratégico de la Unidad y el Plan de Acción Anual.
2.Se cuenta con los recursos disponibles para su ejecución
3.El plan es presentado en debida forma, cuenta con actividades, productos, responsables y fechas que permitan su seguimiento y evaluación. Si el Plan es aprobado conbtinua con la actividad de socialziación, en caso de no ser aprobado se devuelve a la actividad de definición del Plan de Comunicaciones. * * * * *</t>
  </si>
  <si>
    <t>1. Desconocimiento de la normatividad aplicable por parte del funcionario., 2. Desconocimiento de los ciudadanos sobre la facilidad del uso de herramientas para la radicación de los trámites., 3. Posible falta de transparencia e integridad del funcionario y presiones por parte de actores externos en la gestión del trámite a través de sobornos.</t>
  </si>
  <si>
    <t>1. Pérdida de credibilidad en la entidad y sus aplicativos. , 2. Insatisfacción del usuario. , 3. Hallazgos administrativos, disciplinarios</t>
  </si>
  <si>
    <t xml:space="preserve"> *PREVENTIVO *DETECTIVO * * * *</t>
  </si>
  <si>
    <t xml:space="preserve"> *El profesional gestor de canal y/o Técnico de la SPAC revisa que quienes vayan a atender las solicitudes en cada uno de los canales, cuenten con la capacitación en los temas técnicos y operativos para la gestión de solicitudes y radicación de trámites; Evidencia: Listado de los servidores sin capacitación *El profesional gestor de canal de la SPAC, mensualmente se revisará de manera aleatoria las atenciones realizadas a través de los diferentes canales: Calidad de la información suministrada al usuario, Oportunidad de la atención, Cumplimiento de protocolos de atención y/o Registro de atención en los aplicativos dispuestos por canal. Evidencia: Registros en aplicativos
dispuestos para la atención en cada canal, Informe o correo de revisión y retroalimentación * * * * *</t>
  </si>
  <si>
    <t xml:space="preserve">1. Posible falta de transparencia e integridad del funcionario, 2. Debilidades en los controles, </t>
  </si>
  <si>
    <t xml:space="preserve"> *PREVENTIVO *PREVENTIVO *PREVENTIVO *PREVENTIVO * *</t>
  </si>
  <si>
    <t xml:space="preserve"> *El funcionario delegado de la Gerencia Comercial y de Atención al Ciudadano – GCAC para la atención por venta directa y/o el funcionario de la Gerencia Comercial y de Atención al Ciudadano – GCAC para la atención de cotizaciones recibe y verifica del cliente el comprobante de consignación de pago del producto (validando los datos del diligenciamiento) y revisa la entidad bancaria, el valor, fecha, número de cuenta y sello, este último en los casos en los que aplique. Si la venta se realizó a través de datafono, se revisa el valor y el número consecutivo de la transacción. *El funcionario delegado de la Gerencia Comercial y de Atención al Ciudadano – GCAC para la atención por venta directa y/o funcionario de la Gerencia Comercial y de Atención al Ciudadano – GCAC para la atención de cotizaciones recibe y revisa de la dependencia generadora que el producto cumpla con las especificaciones necesarias para la entrega al cliente, de esta forma se asegura que contenga las características dadas por este y que su presentación esté en óptimas condiciones de calidad para su entrega (legible, accesible en caso medios magnéticos, sin deterioro, entre otras).  *El funcionario delegado de la Gerencia Comercial y de Atención al Ciudadano – GCAC para la atención por venta directa y/o el funcionario delegado de la Subgerencia Administrativa y Financiera – SAF recibe el comprobante de pago del valor correspondiente y verifica que la consignación realizada por el cliente cumpla con el valor establecido en la oferta de servicios y/o solicitud de producto y/o servicio, que se realice en la cuenta y medios de pago establecidos por la UAECD, que tenga los sellos de la entidad financiera (en casos específicos) y la validación del ingreso del pago en cuenta bancaria de la Unidad. *
El funcionario delegado de la Gerencia Comercial y de Atención al Ciudadano – GCAC para la generación de factura revisa las facturas y la consignación verificando que la fecha del timbre del banco corresponda a la fecha de la factura, que la cuenta bancaria esté correcta, el valor, que el número de cédula de la solicitud corresponda al número de cédula digitado en la factura, esto se realiza en el módulo de facturación- Reportes: Estado-Producto – cliente. En caso de presentarse algún tipo de inconsistencia, gestiona los ajustes que sean pertinentes. * * *</t>
  </si>
  <si>
    <t>MODERADO</t>
  </si>
  <si>
    <t xml:space="preserve"> *FUERTEFUERTE *FUERTEFUERTE * * * *</t>
  </si>
  <si>
    <t xml:space="preserve"> *FUERTEFUERTE *FUERTEFUERTE *FUERTEFUERTE *FUERTEFUERTE * *</t>
  </si>
  <si>
    <t>1. Realizar actividades para promover el conocimiento y apropiación en temas de integridad y relacionados. Ej Conflictos de interés, Ética, Valores y Lineamientos Anti-soborno.</t>
  </si>
  <si>
    <t>(Actividades realizadas / No. Actividades programadas)  *100</t>
  </si>
  <si>
    <t>Subgerencia de Información Económica, Subgerencia de Información Física y jurídica, Gerencia de Información Catastral</t>
  </si>
  <si>
    <t>2. Realizar reunión de seguimiento de la gestión de trámites.</t>
  </si>
  <si>
    <t>2. Realizar reuniones mensuales de seguimiento con la Gerencia de Información Catastral y la Dirección General para generar alertas y/o recomendaciones sobre la gestión de los avalúos comerciales.</t>
  </si>
  <si>
    <t>Gestionar la estandarización, consolidación, integración y disposición de los recursos de información geográfica  de la IDE de Bogotá, para permitir y facilitar el descubrimiento, acceso, aprovechamiento, uso y apropiación de los datos geográficos del Distrito Capital.</t>
  </si>
  <si>
    <t>RC-GIGE-1</t>
  </si>
  <si>
    <t>Posibilidad de recibir o solicitar cualquier dádiva o beneficio a nombre propio o de terceros para un uso inadecuado de la información geográfica</t>
  </si>
  <si>
    <t>Actuación indebida por parte de los profesionales a cargo o responsables de la ejecución de las actividades de los procedimientos de Gestión de Información Geográfica, Incumplimiento de los procedimientos de Gestión de la Información Geográfica, Desconocimiento de las condiciones y licencias de uso de la información geográfica</t>
  </si>
  <si>
    <t xml:space="preserve">Uso inadeacuado de la información geográfica dispuesta en la Infraestructura de Datos Espaciales de Bogotá, , </t>
  </si>
  <si>
    <t xml:space="preserve"> *Verifica para cada versión, mediante el formato de chequeo de cargue de datos que los datos de referencia almacenados en la base de datos cumplan con los documentos técnicos concertados y que la cantidad de registros corresponda con el total de datos reportados por las entidades participantes. *Revisa y valida que los datos cargados cumplan con los lineamientos establecidos en IDECA para estas actividades, una vez ocurra esto le notifica los resultados mediante correo electrónico al profesional universitario con copia al Profesional Especializado Subgerencia de Operaciones (Líder de Servicios), continúa con el instructivo para el cargue de la base datos geográfica de Ideca. *Verifica la conformidad del servicio web geográfico publicado en los servidores de mapas de producción, para esto revisa las capacidades habilitadas, el contenido general del servicio, su representación y despliegue, dejando registro en la hoja PRODUCCION del formato verificación de la conformidad de los servicios web. *Se revisa que la información sea coherente, que se encuentre en un lenguaje claro, que sea fácil de entender y que cumpla con los requisitos técnicos de formato y tamaño para su publicación. * * *</t>
  </si>
  <si>
    <t>1. Revisar las cuentas de usuarios con acceso a las plataformas y servicios de Ideca (Zona segura, geocodificador, entre otros) y realizar las solicitudes de bloqueos y/o eliminación de usuarios para el acceso a la base de datos y demás aplicaciones, de acuerdo a la dinámica de los funcionarios de las áreas involucradas, así como de las responsabilidades asignadas.</t>
  </si>
  <si>
    <t>(Realizar un informe trimestral de las solicitudes realizadas de bloqueos y/o eliminacion de usuarios acuerdo a la dinámica presentada/Total de los informes programados).</t>
  </si>
  <si>
    <t>Humanos
Tecnológicos</t>
  </si>
  <si>
    <t>Gerente Ideca
Subgerente de Operaciones
Subgerente de Analítica de Datos</t>
  </si>
  <si>
    <t>Administrar los recursos financieros y proveer información presupuestal, contable y de tesorería para apoyar el cumplimiento de la misión de la UAECD.</t>
  </si>
  <si>
    <t xml:space="preserve">Recursos  humanos, físicos, informáticos  y  tecnológicos
</t>
  </si>
  <si>
    <t>RC-GPFI-1</t>
  </si>
  <si>
    <t>Falta de transparencia e integridad del funcionario, Se presenta fallas en los controles que posibiliten la realización del hecho, No identificar, ni declarar un conflicto de interés oportunamente</t>
  </si>
  <si>
    <t xml:space="preserve">Detrimento patrimonial, investigaciones, sanciones fiscales y penales, </t>
  </si>
  <si>
    <t xml:space="preserve"> *El Profesional de Presupuesto recibe la solicitud remitida por la Subgerencia de Contratación y la valida frente a los documentos
aportados para el registro, verificando el cumplimiento de los requisitos legales. © Actividad de control. Se debe actualizar la base de
asignación de trámites con la observación del profesional de presupuesto para realizar seguimiento._x000D_ *Elaborar el CRP en el aplicativo correspondientes de acuerdo con las verificaciones realizadas en la actividad anterior. NOTA: En los
casos donde se solicite cesión de un contrato el profesional debe: - Revisar en el documento de cesión el balance financiero del
contrato con el fin de validar el valor cedido. - Validar que el cesionario tenga las mismas responsabilidades tributarias del cedente,
de no cumplir con ello informar al profesional especializado. - Realizar en Bogdata la transacción de Creación PB Alterno - Cesión del
Contrato, de acuerdo con el procedimiento establecido para ello. © Actividad de control para verificar que todos los datos del CRP
concuerden con el contrato a firmar. *El profesonal o técnico de presupuesto verifica la documentación remitida según el caso con el fin de garantizar que la información del pago es coherente, verificando su pertinencia y la infomación aplicable al periodo de revisión, si la documentación no es consistente devuelve por correo a la central y esta a través de Pandora a los contratistas para su complementación y/o ajustes. *El profesional especializado de presupuesto revisa la orden de pago frente a los soportes, garantizando que el pago y los descuentos respectivos se realizaron correctamente, si no lo están devuelve para ajuste. *
El profesional especializado de presupuesto durante el transcurso del mes y antes del cierre de pagos mensual verifica en el archivo control presupuestal del mes respectivo que todos los pagos recibidos se hayan procesado y que la información de este archivo
concuerde con la registrada en los aplicativos correspondientes y los reportes de la Tesorería.  En caso de existir alguna inconsistencia se solicita al Técnico o Auxiliar Administrativo de Presupuesto para ajustar y completar la información.  Se realizan controles de calidad a la información del liquidador y en el proceso de la elaboración de archivos planos se garantiza que la información correspondiente es adecuada a los pasos necesarios en el marco normativo.  *El profesional de tesorería la última semana de cada mes realiza el control del efectivo pago de las cuentas radicadas, si el pago no fue realizado solicita informe del estado de las cuentas a las áreas de presupuesto y tesorería, es posible que la SHD no realice el trámite de pagos por inconvenientes internos en el sistema o inconsistencias con los reportes radicados. *</t>
  </si>
  <si>
    <t>RC-GPFI-2</t>
  </si>
  <si>
    <t>Posiblidad de recibir una dádiva o beneficio propio y/o de particulares para manipular los archivos contables</t>
  </si>
  <si>
    <t xml:space="preserve"> *El profesional especializado, universitario, técnico operativo, auxiliar administrativo, contratistas validan los datos y las transacciones a reconocer para efectos de dar cumplimiento a la normatividad contable evitando el riesgo de incumplimiento del principio contable de la importancia relativa, si la transacción no cumple las condiciones para ser reconocida informan al contador. *El contador de la entidad verifica la justificación y/o soportes que anteceden al registro contable, si la transacción no cumple las condiciones para ser reconocida o revelada informa al área de gestión la no procedencia de la contabilización de la transacción. El contador valida los datos y las tranacciones para efectos de dar cumplimiento a la normatividad contable, evitando el riesgo de incumplimiento del principio contable de la importancia relativa. *El contador, profesional especializado, universitario, técnico operativo, auxiliar administrativo, contratistas efectúa conciliación de saldos contables mediante verificación de lo establecido en el procedimiento, lo cual permite validar que las transacciones hayan sido contabilizadas de forma completa, neutral y libre de error, mitigando el riesgo de aplicación incorrecta de los principios de contabilidad pública. Si las transacciones no están completas y debidamente registradas de acuerdo con la naturaleza de la cuenta se genera reportes e identifica las partidas contables propias de conciliación. *El contador, profesional especializado, universitario, técnico operativo, auxiliar administrativo, contratistas determina según el área de gestión los saldos a conciliar según lo establecido en el procedimiento, diligencia con el saldo contable el formato o registro de conciliación por áreas y períodos posteriormente envía para su diligenciamiento y conciliación a cada área de gestión, recibe el formato o registro de conciliación de saldos contables de cada una de las áreas reportando las diferencias y observaciones correspondientes. Si existen diferencias en la conciliación y son partidas objeto de ajuste registran las transacciones correspondientes a ajustes, actualizaciones de saldos contables y cierres de periodo. *El contador, profesional especializado, universitario, técnico operativo, auxiliar administrativo, contratistas revisa que los registros de ajuste hechos cumplan con las políticas internas y de los requerimientos de la CGN y la DDC. Si se presentan errores, inconsistencias o diferencias en el reporte devuelve para corrección. *El Subgerente Administrativo y Financiero y Director revisan y aprueban los estados financieros e informes contables, si las cifras contenidas en los estados financieros son razonables, se aplica correctamente la normatividad vigente en materia contable y reflejan los principales hechos económicos de la entidad si no devuelven al contador para verificación y ajuste. *</t>
  </si>
  <si>
    <t>1. Realizar seguimiento trimestral a la expedición de CRP</t>
  </si>
  <si>
    <t>Profesional de presupuesto</t>
  </si>
  <si>
    <t>2. Realizar seguimiento trimestral a los compromisos y obligaciones contra los  CRP expedidos para su reconocimiento y pago.</t>
  </si>
  <si>
    <t>Reporte de Contratos suscritos, compromisos y obligaciones / Reporte Bogotá CRP expedidos.
*100</t>
  </si>
  <si>
    <t>3. Realizar seguimiento a los pagos a través de la actualización permanente del libro de bancos.</t>
  </si>
  <si>
    <t>(Cierre mensual del libro de bancos realizado / Cierre mensual del libro de bancos programado)*100</t>
  </si>
  <si>
    <t>Profesional tesorería</t>
  </si>
  <si>
    <t>1. Efectuar conciliaciones contables según programación.</t>
  </si>
  <si>
    <t>(Reporte de conciliaciones realizadas / Reporte de conciliaciones programadas)*100</t>
  </si>
  <si>
    <t>Contador, funcionarios y contratistas del procedimiento contable.
Contador de la entidad</t>
  </si>
  <si>
    <t>Administrar la gestión documental de la Unidad mediante la creación y actualización de políticas, planes, programas e instrumentos archivísticos que permitan la custodia y conservación de la documentación facilitando su acceso y uso a los grupos de interés, contribuyendo a la toma de decisiones para el desarrollo de la gestión, asegurando la información como un activo institucional.</t>
  </si>
  <si>
    <t>RC-GDOC-1</t>
  </si>
  <si>
    <t>Posibilidad de recibir una dádiva o beneficio propio y/o de un particular para eliminar, deteriorar, perder y/o alterar información física o electrónica de la entidad</t>
  </si>
  <si>
    <t xml:space="preserve">Deficiencias en la infraestructura física 
y tecnológica
, Deficiencias en la organización 
archivística de la 
documentación, Falta de
apropiación de los 
funcionarios y/o
colaboradores en 
los temas de 
Gestion
Documental
</t>
  </si>
  <si>
    <t xml:space="preserve">Hallazgos e investigaciones disciplinarias, Multas, sanciones o 
acciones de Tutela, 
Fuga de información,
Aumento de índices de 
corrupción, 
Afectación de imagen 
institucional, Pérdida de la información y afectación a la gestión </t>
  </si>
  <si>
    <t xml:space="preserve"> *PREVENTIVO *PREVENTIVO *PREVENTIVO * * *</t>
  </si>
  <si>
    <t xml:space="preserve"> *Los funcionarios asignados / administradores archivos de gestión verifican la preparación física y electrónica del archivo y su correspondencia con lo registrado en el inventario documental e índice electrónico elaborado por el área productora, en caso de encontrar incosistencias, devuelve el inventario junto con la totalidad del archivo entregado para su corrección y ajuste. *Los funcionarios asignados / administradores archivos de gestión verifican la preparación física y electrónica del archivo y su correspondencia con lo registrado en el inventario documental elaborado por el área productora, en caso de encontrar inconsistencias devuelve el inventario junto con la totalidad del archivo para su corrección y ajuste.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 * * *</t>
  </si>
  <si>
    <t>RC-GDOC-2</t>
  </si>
  <si>
    <t>Posibilidad de recibir una dádiva o beneficio propio y/o de un particular para entregar información sin autorización</t>
  </si>
  <si>
    <t>Falta de integridad del funcionario, No identificar, ni declarar un conflicto de interés oportunamente,  Que se llegaren a presentar fallas en los controles que posibiliten la realización del hecho</t>
  </si>
  <si>
    <t xml:space="preserve">Hallazgos e investigaciones disciplinarias
Pérdida de la información y afectación a la gestión , , </t>
  </si>
  <si>
    <t xml:space="preserve"> *PREVENTIVO * * * * *</t>
  </si>
  <si>
    <t xml:space="preserve"> *El funcionario de gestión documental  / funcionario del área respectiva si la información es competencia de la unidad y/o del centro de documentación, verifica la ubicación de la información y su nivel de confidencialidad, si se autoriza seguir con el trámite procede a buscar la información o expediente solicitado, si no, devuelve a realizar la solicitud. * * * * * *</t>
  </si>
  <si>
    <t xml:space="preserve"> *FUERTEFUERTE *FUERTEFUERTE *FUERTEFUERTE * * *</t>
  </si>
  <si>
    <t xml:space="preserve"> *FUERTEFUERTE * * * * *</t>
  </si>
  <si>
    <t>1. Adelantar sensibilizaciones articuladas con la Gerencia de Tecnología sobre la gestión documental y la gestión de la información electrónica y digital.</t>
  </si>
  <si>
    <t>Profesionales Gestión documental</t>
  </si>
  <si>
    <t>1. Adelantar seguimientos trimestrales a las solicitudes y consultas de información.</t>
  </si>
  <si>
    <t>(Seguimientos realizados /Seguimientos programados)*100</t>
  </si>
  <si>
    <t>Gestionar el suministro de los recursos físicos, la infraestructura y los servicios administrativos, así como prevenir los impactos ambientales que generen las actividades que se desarrollan, con el fin de apoyar el cumplimiento de la misión de la Unidad.</t>
  </si>
  <si>
    <t>RC-GSAD-1</t>
  </si>
  <si>
    <t>Posibilidad de Obtener un beneficio propio y/o para un particular por jineteo de recursos de caja menor</t>
  </si>
  <si>
    <t xml:space="preserve">Desconocimiento de las normas relacionadas con el manejo de los recursos públicos, Falta de integridad del funcionario, </t>
  </si>
  <si>
    <t>Consecuencias legales para el individuo o individuos involucrados, incluyendo acciones legales, Percepción negativa por parte de clientes, proveedores y la comunidad en general podría llevar a una pérdida de confianza y credibilidad, Hallazgos e investigaciones disciplinarias y fiscales.</t>
  </si>
  <si>
    <t xml:space="preserve"> *PREVENTIVO *DETECTIVO *DETECTIVO * * *</t>
  </si>
  <si>
    <t xml:space="preserve"> *El Profesional Universitario verifica que los registros queden consignados en los libros auxiliares a través del aplicativo de la caja menor, si no se encuentran bien revisa registro o solicita mesa de servicios a la Gerencia de Tecnología para corrección. *El Profesional Universitario realiza conteo físico del dinero en efectivo y verifica cada uno de los movimientos efectuados entre cada arqueo, con el fin de constatar que todo este correcto, si hay alguna inconsistencia se devuelve a verificar los registros en los libros auxiliares * El Profesional Universitario realiza conciliación bancaria de las partidas registradas en el libro auxiliar de bancos asegura y garantiza que los movimientos financieros correspondan a lo registrado. * * * *</t>
  </si>
  <si>
    <t>RC-GSAD-2</t>
  </si>
  <si>
    <t>Posibilidad de Recibir una dádiva o beneficio a nombre propio y/o de un particular por el uso inadecuado de los vehículos de la entidad en funciones diferentes a las asignadas.</t>
  </si>
  <si>
    <t>Falta de integridad del funcionario, No identificar, ni declarar un conflicto de interés oportunamente, Falta de concientización de los funcionarios de la Entidad en la aplicación de las políticas de administración de transporte.</t>
  </si>
  <si>
    <t>Afectar la eficiencia operativa de la entidad al distraer recursos y tiempo que deberían dedicarse a actividades misionales, Aumento de los costos operativos, como el consumo de combustible y el desgaste del vehículo, lo que llevaría a una pérdida de recursos financieros para la entidad, Hallazgos e investigaciones disciplinarias y fiscales.</t>
  </si>
  <si>
    <t xml:space="preserve"> *El responsable de transporte revisa el diligenciamiento del formato de control del servicio de transporte y verifica el correcto diligenciamiento del formato si no está bien lo devuelve con la observación. *El responsable de transporte verifica la prestación del servicio y que se  haya realizado de manera oportuna, de acuerdo con la programación y con los estándares de prestación del servicio por parte del conductor, con el propósito de monitorear el servicio.  *El responsable de transporte consolida cada mes el consumo de combustible por vehículo, compara el consumo vs kilometraje, si existe inconsistencia verifica recorrido en sistema satelital. *El responsable de transporte verifica el recorrido de un vehículo escogido aleatoriamente en el sistema satelital contratado, para revisar los recorridos y registrar las inconsistencias en el cuadro "Rendimiento GPS vs KM" ajustando las inconsistencias. * * *</t>
  </si>
  <si>
    <t>RC-GSAD-3</t>
  </si>
  <si>
    <t>Posibilidad de Recibir un beneficio propio y/o para un particular por sustracción de bienes devolutivos</t>
  </si>
  <si>
    <t>Ausencia de un buen sistema de información en la gestión y control de inventarios, lo cual conlleva a errores en la ejecución del proceso, Desconocimiento de las políticas del manejo de inventario por parte de los funcionarios de las diferentes áreas, No identificar, ni declarar un conflicto de interés oportunamente</t>
  </si>
  <si>
    <t>Costos adicionales para reponer los bienes devolutivos sustraídos, lo que afectaría su presupuesto y recursos disponibles., Afectación de la capacidad de la organización para operar eficientemente y cumplir con sus objetivos., Hallazgos e investigaciones disciplinarias y fiscales</t>
  </si>
  <si>
    <t xml:space="preserve"> *El profesional de inventarios verifica los bienes tanto físicamente como en el aplicativo SAI, revisando placa, modelo, serial y responsable del elemento con el fin de que todo esté correcto, si existen inconsistencias realiza el análisis, detecta y corrige dejando registro en el aplicativo SAI.  * * * * * *</t>
  </si>
  <si>
    <t>1. Realizar arqueos de caja periódicos y aleatorios de los recursos asignados según programación.</t>
  </si>
  <si>
    <t xml:space="preserve">(Arqueos efectuados / Arqueos programados) *100   </t>
  </si>
  <si>
    <t>Recursos Humanos
Recursos Tecnológicos
Soportes documentales físicos
y electrónicos</t>
  </si>
  <si>
    <t>Responsable de caja menor</t>
  </si>
  <si>
    <t>2. Realizar mensualmente las conciliaciones bancarias (luego de la apertura de caja).</t>
  </si>
  <si>
    <t>(Conciliaciones efectuadas / conciliaciones programadas) *100</t>
  </si>
  <si>
    <t>1. Realizar reporte trimestral de revisión y control de consumo de combustible y servicio prestado.</t>
  </si>
  <si>
    <t>(Reporte de revisiones realizadas / Reporte de revisiones programadas)*100</t>
  </si>
  <si>
    <t>Responsable administrador del transporte</t>
  </si>
  <si>
    <t>2. Realizar reporte trimestral de seguimiento satelital.</t>
  </si>
  <si>
    <t>(Reportes de seguimientos efectuados / Reportes de seguimientos programados) * 100</t>
  </si>
  <si>
    <t xml:space="preserve">1. Actualizar en el SAI los movimientos  del inventario de acuerdo con el reporte de novedades de personal.
</t>
  </si>
  <si>
    <t>(N° de personas con inventario actualizado/ N° de personas en el reporte de novedades de personal del trimestre)* 100</t>
  </si>
  <si>
    <t>Responsable de inventarios</t>
  </si>
  <si>
    <t>Proveer apoyo a la Unidad, a través de la atención de las actuaciones administrativas, asesoría en asuntos normativos, el ejercicio de la defensa judicial y extrajudicial, para contribuir a la toma de decisiones y la prevención del daño antijurídico en los términos y condiciones legales aplicables.</t>
  </si>
  <si>
    <t>RC-GJUR-1</t>
  </si>
  <si>
    <t>Posibilidad de recibir dádivas o beneficios a nombre propio y/o de terceros para actuar con negligencia o en ausencia en la defensa judicial de la entidad provocando fallos en contra por sentencias judiciales.</t>
  </si>
  <si>
    <t>Indebida interpretación y/o aplicación de las normas por parte de los funcionarios de la UAECD, Falta de adecuado seguimiento de los procesos judiciales, No identificar, ni declarar un conflicto de interés oportunamente</t>
  </si>
  <si>
    <t xml:space="preserve">Perdida de recursos financieros , Responsabilidades disciplinarias, fiscales y penales, </t>
  </si>
  <si>
    <t xml:space="preserve"> *El Subgerente de Gestión Jurídica/funcionario delegado de la Dirección en territorio revisa cada vez que se proyecta una respuesta a una acción de tutela, con todos los antecedentes y soportes, dentro del término de respuesta establecido por el Juzgado. *El Subgerente de Gestión Jurídica Revisa si el documento es claro y está conforme a la ley, y si procede la demanda y/o solicitud de conciliación
extrajudicial. *Abogado de la Subgerencia de
Gestión Jurídica Mantiene un registro semanal del avance de los procesos judiciales, de acuerdo con lo evidenciado a través de la página
Web de la Rama Judicial o, en su defecto, de las visitas que sobre el particular se realicen a los despachos judiciales.
Revisar que toda la información del proceso haya sido cargada en el SIPROJ.  * * * *</t>
  </si>
  <si>
    <t>RC-GJUR-2</t>
  </si>
  <si>
    <t>Posibilidad de recibir dádivas o beneficios a nombre propio y/o de terceros para direccionar la conceptualización</t>
  </si>
  <si>
    <t>Falta de un adecuado seguimiento a las consultas realizadas, No identificar, ni declarar un conflicto de interés oportunamente, Indebida interpretación y/o aplicación de las normas por parte de los funcionarios de la UAECD</t>
  </si>
  <si>
    <t xml:space="preserve">Perdida de recursos financieros , Responsabilidades disciplinarias, afectación de la imagen de la entidad, </t>
  </si>
  <si>
    <t xml:space="preserve"> *El Gerente Jurídico revisa el proyecto de concepto jurídico, si es del caso realiza observaciones y solicita las correcciones que considere.  * * * * * *</t>
  </si>
  <si>
    <t>1. Realizar seguimiento a los procesos judiciales que tiene a cargo la Unidad</t>
  </si>
  <si>
    <t>(Sseguimientos realizados/seguimientos  planeados)*100</t>
  </si>
  <si>
    <t>Recursos humanos y tecnologícos, SIPROJ</t>
  </si>
  <si>
    <t>Subgerencia de Gestión Jurídica</t>
  </si>
  <si>
    <t>1. Verificar que se de respuesta a las solicitudes de concepto</t>
  </si>
  <si>
    <t>Recursos humanos y tecnologícos.</t>
  </si>
  <si>
    <t>Gerencia Jurídica</t>
  </si>
  <si>
    <t>Gestionar eficientemente los requerimientos de los usuarios que deben estar enmarcados en el catálogo de servicios de TI, alineados con las soluciones
generadas desde la Planeación Estratégica TI, apoyando su uso y apropiación con el fin de dinamizar la transformación digital de la UAECD, generando
valor en lo público para el cumplimiento de los objetivos institucionales.</t>
  </si>
  <si>
    <t>RC-GOTI-1</t>
  </si>
  <si>
    <t>Posibilidad de acceso a información, por parte de personal no autorizado, en beneficio propio y particular</t>
  </si>
  <si>
    <t>Ausencia de revisiones/depuraciones periódicas, Desconocimiento de los lineamientos establecidos para la asignación de accesos y/o permisos, No declarar o identificar el conflicto de interes oportunamente</t>
  </si>
  <si>
    <t xml:space="preserve">Potenciales responsabilidades disciplinarias o penales, , </t>
  </si>
  <si>
    <t xml:space="preserve">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Se realizan depuraciones y revisiones preventivas por parte de los administradores de recursos tecnológicos, a los 60 días por inactividad de una cuenta se desactivará; así como por expiración de una cuenta de usuario de red teniendo en cuenta el formato diligenciado.
También se realizan revisiones periódicas de las cuentas de usuario de los sistemas de información mensualmente, y revisiones periódicas de cuentas de usuario y permisos y privilegios cuatrimestralmente.
El Jefe de Dependencia, revisa mensualmente el reporte de las cuentas de usuario de red que expiraron hasta el corte mensual y por inactividad mayor a 60 días, si existen cuentas de usuario en el reporte, solicita, a través de la mesa de servicios de TI, la respectiva inactivación de las cuentas en los sistemas de información, con el fin de que las cuentas de usuario activas sean las correctas.
El gestor de accesos, revisa semestralmente el reporte de las cuentas de usuario administradoras, si requiere depuración, solicita, a través de una comentario en la solicitud registrada en la mesa de servicios de TI, el respectivo ajuste, con el fin de que las cuentas de usuario y sus privilegios sean las correctos.
Los jefes de dependencia revisan cuatrimestralmente el reporte de cuentas de usuario con el fin de verificar que las cuentas y sus permisos o privilegios sean los correctos; de requerir modificación se solicita por correo electrónico la respectiva depuración, con el fin de que las cuentas de usuario y sus privilegios sean las correctos.    * * * * * *</t>
  </si>
  <si>
    <t>Revisión mensual  de TI (gestor de acceso o quien se designe) verficar que los Jefes de Dependencia realicen la solicitud de inactivación conforme el  reporte  remitido respecto de las cuentas de usuario de red que expiraron hasta el corte mensual y por inactividad mayor a 60 días.</t>
  </si>
  <si>
    <t>( Revisiones realizadas /Revisiones programadas)*100</t>
  </si>
  <si>
    <t>a. Infraestructura de hardware, software y conectividad.
b. Recurso humano</t>
  </si>
  <si>
    <t>a. Subgerente Infraestructura Tecnológica
b. Administradores de recursos tecnológicos
c. Operador gestión cuentas de usuario
d. Jefes de Dependencia
e. Oficial de Seguridad</t>
  </si>
  <si>
    <t>Socializar trimestralmente los lineamientos establecidos para la entrega de información en el marco de las políticas de seguridad y privacidad de la información.</t>
  </si>
  <si>
    <t>Mejorar y proteger el valor de la entidad proporcionando aseguramiento objetivo, asesoría y análisis basado en riesgos, a través de la evaluación independiente del Sistema de Control Interno y la retroalimentación permanente a la gestión, generando alertas tempranas que permitan la mejora continua y la toma de decisiones para el cumplimiento de los objetivos institucionales y la eficiencia en la utilización de los recursos asignados.</t>
  </si>
  <si>
    <t>Equipo OCI</t>
  </si>
  <si>
    <t>RC-EIGE-1</t>
  </si>
  <si>
    <t>Posibilidad de recibir una dádiva o beneficio a nombre propio o de un particular para alterar los resultados de los resultados de informes de seguimiento, evaluación y/o auditoría, con el fin de evitar la detección de malas prácticas o indebidos manejos en la gestión institucional</t>
  </si>
  <si>
    <t>Falta de transparencia, integridad y apropiación de los valores éticos institucionales por parte del servidor público, Interés de ocultar información, No identificar, ni declarar un conflicto de interés oportunamente</t>
  </si>
  <si>
    <t>Pérdida de confianza en la entidad, Pérdida de recursos económicos, Procesos sancionatorios, disciplinarios, fiscales y penales e  intervención de órganos de control</t>
  </si>
  <si>
    <t xml:space="preserve"> *Revisa el programa  general propuesto o plan de auditoría, los objetivos, metodología, actividades a ejecutar y determina su aprobación, e identifica las posibles fallas en la proramación de las actividades a desarrollar durante la auditoría. *El Jefe OCI verifica y aprueba el contenido del informe preliminar de evaluación, seguimiento y/o auditoria de gestión, determina si el informe presentó inconsistencias o no estuvo lo sufientemente sustentado. * * * * *</t>
  </si>
  <si>
    <t>Realizar jornada de capacitación y/o socializacion en técnicas de auditoría de los procedimientos, al interior del equipo de trabajo de la OCI.</t>
  </si>
  <si>
    <t>N° de Capacitación y/o socialización ejecutada /N.  de capacitación y/o socializacion programada)*100</t>
  </si>
  <si>
    <t>2 Realizar seguimiento  a la suscripción de conflictos de interes  por parte de los auditores  en las auditorias de gestion programadas</t>
  </si>
  <si>
    <t>(Seguimiento ejecutado/ tseguimiento programado)*100</t>
  </si>
  <si>
    <t>Desarrollar la gestión disciplinaria, cumpliendo los principios constitucionales y legales del debido proceso, asi como ejecutar las actividades de prevención que permitan mitigar la ocurrencia de faltas disciplinarias buscando la salvaguarda de la función pública.</t>
  </si>
  <si>
    <t>RC-GDIS-1</t>
  </si>
  <si>
    <t>Posibilidad de recibir una dádiva o beneficio a nombre propio y/o de terceros para manipular la actuación disciplinaria.</t>
  </si>
  <si>
    <t xml:space="preserve"> Falta de capacitación de los funcionarios de la OCDI, Aceptar por parte de los disciplinados ofrecimientos., No identificar, ni declarar un conflicto de interés oportunamente</t>
  </si>
  <si>
    <t>Acción judicial en contra de la entidad., Coloca en riesgo la independencia de la autoridad disciplinaria., Violar el principio de imparcialidad</t>
  </si>
  <si>
    <t xml:space="preserve"> *El jefe de OCDI realiza verificación mensual (etapa de instruccion) o trimestral (etapa de juzgamiento) del cumplimiento de los compromisos,y socializar los cambios o ajustes que generen en el Manual Único de Procesos de Procedimientos de la Alcaldía Mayor de Bogotá, y recuerda la obligatoria observancia de los mismos. Si no se cumple con lo dispuesto, se devuelve al profesional de instruccion y se deja la observación en el informe presentado, o se devuelve al profesional de juzgamiento con memorando indicando los reprocesos detectados. Se deja registro en el acta de la reunión - informe de porfesionales y/o memorando  *El jefe de OCDI, cuando se requiera,  revisa si se efectuaron las correspondientes notificaciones y comunicaciones para materializar  el traslado de alegatos , herramienta que concreta el derecho de defensa del disciplinable, antes de proferir pliego de cargos. De existir observaciones o necesidad de ajuste se devuelve al funcionario para análisis y ajuste. Se dejan como evidencias de la ejecución del control correos electrónicos y una carpeta compartida en el fileserver. *El jefe de OCDI, cuando se requiera, valora las pruebas, los supuestos de hecho y de derecho para aprobar y suscribir el auto de archivo formal o el auto de terminacion del procedimiento  disciplinario que ordena el archivo definitivo de las diligencias, identificando según sea el caso que se encuentre conforme al derecho, de existir observaciones o necesidad de ajuste se devuelve al funcionario para análisis y ajuste. Se dejan como evidencias de la ejecución del control correos electrónicos, las actas de reunion  y una carpeta compartida en el fileserver  *Subgerente de Gestion Juridica, verifica si se efectuaron las correspondientes notificaciones y comunicaciones previas, estudiar el asunto y evaluar los motivos impetrados en los alegatos de conclusion, para posteriormente proyectar fallo de primera instancia. De existir observaciones o necesidad de ajuste se devuelve al funcionario para análisis y ajuste. Se dejan como evidencias de la ejecución del control correo electrónico y la actuacion en la carpeta compartida en el fileserver. *Subgerente de Gestion Juridica, verifica si se presentaron recursos antes de la expedicion de  la constancia de ejecutoria del fallo de primera instancia. De existir observaciones o necesidad de ajuste se devuelve al funcionario para análisis y ajuste. Se dejan como evidencias de la ejecución del control correo electrónico y la actuacion en la carpeta compartida en el fileserver. *El Director  revisa si se efectuaron las correspondientes notificaciones y comunicaciones para materializar  el  derecho de defensa del disciplinable. De existir observaciones o necesidad de ajuste se devuelve al funcionario para análisis y ajuste.Se dejan como evidencia de la ejecución del control correos electronicos y  la actuacion en la carpeta compartida en el fileserver. *</t>
  </si>
  <si>
    <t>1. Gestionar capacitación de los servidores de la Oficina de Control Disciplinario Interno en temas disciplinarios o afines y/o Código de integridad.</t>
  </si>
  <si>
    <t>Número de actividades gestionadas\Número de actividades programadas *100</t>
  </si>
  <si>
    <t>1. Recurso humano (Profesionales del área y jefe de Oficina para realizar seguimiento mensuales) y financiero.</t>
  </si>
  <si>
    <t>Jefe OCD, Profesionales y Asistenciales de la Oficina.</t>
  </si>
  <si>
    <t>2. Realizar seguimiento a la declaración de conflictos de interés en la OCDI</t>
  </si>
  <si>
    <t xml:space="preserve"> Seguimiento realizado/seguimiento programado *100.</t>
  </si>
  <si>
    <t>Posibilidad de recibir una dádiva o beneficio propio y/o de particulares para incluir y/o realizar pagos no autorizados en el presupuesto</t>
  </si>
  <si>
    <t>Gestionar la adquisición de bienes, obras y/o servicios en sus diferentes etapas con el propósito de suplir las necesidades para el desarrollo de las funciones propias de la UAECD, conforme con el marco normativo vigente y a los lineamientos de la Entidad.</t>
  </si>
  <si>
    <t>RC-GCON-1</t>
  </si>
  <si>
    <t>Posibilidad de recibir dadivas o beneficio propio de un particular para elaborar estudios previos y pliegos de condiciones, o dilatarlos, sin la aplicación de los principios de la contratación publica, impidiendo la selección objetiva de proponentes</t>
  </si>
  <si>
    <t>1. Interés en favorecer a un particular, 2. Interés en generar criterios subjetivos de selección en un proceso de contratación para obtener un beneficio particular , 3. No identificar, ni declarar un conflicto de interés oportunamente</t>
  </si>
  <si>
    <t>1. Generación de contratos que no satisfacen las necesidades de la  UAECD, 2. Demandas judiciales en contra de la entidad, 3. Responsabilidades disciplinarias, penales y fiscales por Cohecho impropio</t>
  </si>
  <si>
    <t xml:space="preserve"> *El Enlace de contratación, en reunión con el abogado asignado de la Subgerencia de Contratación, revisan los documentos elaborados con el fin de verificar la consistencia de la estructuración del proceso y de esta manera tener claras las condiciones para la verificación del presupuesto oficial del proceso de selección. Este control permite verificar que los documentos elaborados se encuentran conforme con los criterios establecidos en la normatividad vigente y las necesidades de la contratación.  *El enlace de contratación una vez elaborado el Estudio de mercado verifica el presupuesto oficial obtenido en contraste con el presupuesto programado en el Plan Anual de Adquisiciones, y publicado en el SECOP II, si se supera el presupuesto del proceso se analiza la posibilidad de obtener mayores recursos para lo cual se presenta la propuesta ante el Comité de Contratación de la Unidad y se realizan las gestiones necesarias para conseguirlos.  *El enlace de contratación una vez elaborados los documentos, revisa y firma, los documentos previos del proceso de selección, con el fin de verificar el ajuste, consistencia, pertinencia, y demás criterios que considere necesarios. Si se requieren ajustes se realizan los ajustes al documento que hayan sido requeridos por el profesional de contratación y los expertos y se devuelve al abogado designado * * * *</t>
  </si>
  <si>
    <t>RC-GCON-2</t>
  </si>
  <si>
    <t>1. Interés en favorecer a un particular, 2. Insuficiencia de requisitos legales para la firmeza del acto administrativo, 3. No identificar, ni declarar un conflicto de interés oportunamente</t>
  </si>
  <si>
    <t>1. Sanciones disciplinarias, penales y fiscales, 2. Procesos Judiciales en contra de la entidad, 3. Pérdida de credibilidad por falta de transparencia</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</si>
  <si>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 * *</t>
  </si>
  <si>
    <t>RC-GCON-3</t>
  </si>
  <si>
    <t xml:space="preserve">Posibilidad de que se presenten situaciones en las que se acepten dádivas a beneficio de quien ejerce la  supervisión  o para terceros, con el fin de aprobar o recibir  bienes, servicios, productos o actividades contractuales que no cumplan con los requisitos o especificaciones  establecidos en el contrato.  </t>
  </si>
  <si>
    <t>1. Interés en favorecer a un particular, 2. Insuficiencia de requisitos técnicos y/o legales para la adquisición de un bien o servicio, 3. No identificar, ni declarar un conflicto de interés oportunamente</t>
  </si>
  <si>
    <t xml:space="preserve">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se estén cumpliendo todos los requisitos establecidos para este tipo de contratos.
El Abogado encargado del Proceso de Contratación revisa la documentación aportada, identificando que cumpla con los requisitos de la modalidad de contratación establecidos en la ley, el manual de contratación y con las observaciones que se hayan realizado durante el procedimiento de estudios previos, este control permite verificar que la documentación esté ajustada a los formatos, así como que se estén teniendo en cuenta las directrices al mismo.
El Abogado encargado del Proceso de Contratación  revisa la documentación aportada, identificando que cumpla con los requisitos de la modalidad de contratación establecidos en la ley, el manual de contratación, este control permite verificar que se estén cumpliendo todos los requisitos establecidos para este tipo de procesos.  *El Abogado encargado del Proceso de Contratación verifica que se estén cumpliendo todos los requisitos establecidos para este tipo de contratos, si requiere observaciones devuelve al abogado encargado. *El Subgerente de Contratación y/o Abogado designado por la Subgerencia de Contratación verifica los documentos del proceso con el fin de realizar los aportes que considere del caso, y sugerir las correcciones correspondientes,  permite verificar que los documentos del proceso se encuentren concordantes con el Manual de Contratación, la normatividad vigente y que los mismos satisfagan las necesidades de la Entidad. *Los integrantes del comité evaluador realizan la revisión de la propuesta en todos sus aspectos con el fin de verificar que cumpla con todos los aspectos establecidos en la invitación pública, en el caso que se requieran aclaraciones sobre alguno de los aspectos de la propuesta que sean objeto de aclaración, se deben remitir al abogado encargado del proceso. *El Subgerente de Contratación revisa el informe de evaluación definitivo, previa publicación en SECOP, para  garantizar la correcta evaluación de las ofertas. *El Subgerente de Contratación revisa los documentos y da vo.bo para continuar con el trámite, este control permite verificar que se estén cumpliendo todos los requisitos establecidos para este tipo de procesos, si presenta observaciones devuelve al abogado encargado.
El/la Subgerente de contratación, revisa la orden de compra y da su aprobación, este control permite verificar que se estén cumpliendo todos los requisitos establecidos para este tipo de procesos,  si presenta observaciones devuelve al abogado encargado. *</t>
  </si>
  <si>
    <t>Realizar jornadas de socialización o divulgación al interior de la dependencia sobre los principios de la contratación pública y como aplicarlos en la estructuración de procesos. (Dirigida a dirigida a los profesionales que estructuran procesos de selección)</t>
  </si>
  <si>
    <t>(Jornada realizada/ Jornada programada)*100 - Semestral</t>
  </si>
  <si>
    <t>Recursos Humanos, Tecnológicos</t>
  </si>
  <si>
    <t>Profesional de contratación</t>
  </si>
  <si>
    <t>Realizar  piezas comunicativas en formato de cápsulas informativas ("píldoras") para difundir los riesgos asociados a la contratación y reforzar la importancia de su adecuada gestión.</t>
  </si>
  <si>
    <t>Piezas comunicativa publicas/piezas comunicativas programada*100</t>
  </si>
  <si>
    <t>Realizar jornadas de socialización o divulgación al interior de la dependencia sobre los principios de la contratación pública y como aplicarlos en la evaluación jurídica de procesos. (Dirigida a Abogados de Contratación, evaluadores técnicos y financieros)</t>
  </si>
  <si>
    <t>Realizar jornadas de socialización o divulgación  respecto a delitos que se puede configurar en la supervisión de contratos. (Digirida a supervisores).</t>
  </si>
  <si>
    <r>
      <t xml:space="preserve">INDICADOR
</t>
    </r>
    <r>
      <rPr>
        <sz val="11"/>
        <color theme="0"/>
        <rFont val="Calibri"/>
        <family val="2"/>
      </rPr>
      <t>(Numerador / Denominador)</t>
    </r>
  </si>
  <si>
    <r>
      <t xml:space="preserve">Meta
</t>
    </r>
    <r>
      <rPr>
        <sz val="10"/>
        <color theme="0"/>
        <rFont val="Calibri"/>
        <family val="2"/>
      </rPr>
      <t>Denominador</t>
    </r>
  </si>
  <si>
    <r>
      <t xml:space="preserve">SUMA - TOTAL
</t>
    </r>
    <r>
      <rPr>
        <sz val="11"/>
        <color theme="0"/>
        <rFont val="Calibri"/>
        <family val="2"/>
      </rPr>
      <t>Numerador</t>
    </r>
  </si>
  <si>
    <t xml:space="preserve">(Reporte Bogdata de solicitudes de CRP tramitadas /Reporte Bogdata de solicitudes de CRP radicadas para trámite)*100
</t>
  </si>
  <si>
    <t>Posibilidad de recibir dadivas o beneficio propio o de un particular para el acto de adjudicación y contrato sin la aplicación de los principios de la contratación pública, impidiendo la selección objetiva de proponentes</t>
  </si>
  <si>
    <t>1. Realizar revisión semestral del normograma en relación con las normas de selección y vinculación y actualizar de ser necesario.</t>
  </si>
  <si>
    <t>(Revisiones realizadas / revisiones programadas)*100</t>
  </si>
  <si>
    <t>RC-GESP-1</t>
  </si>
  <si>
    <t>Posibilidad de recibir una dádiva o beneficio en favorecimiento propio o de terceros por la manipulación de la información para el otorgamiento de derechos laborales afectando la nómina de la Entidad.</t>
  </si>
  <si>
    <t>Error intencional en la verificación del cumplimiento de requisitos para la causación de derechos laborales., Ausencia de controles en la elaboración, revisión y aprobación de la nomina de la Entidad., Desconocimiento de la normatividad aplicable sobre la materia</t>
  </si>
  <si>
    <t xml:space="preserve">1. Investigaciones / sanciones disciplinarias, administrativas, fiscales y/o penales, 2. Detrimento patrimonial, </t>
  </si>
  <si>
    <t xml:space="preserve"> *El profesional universitario de nómina valida que las novedades y situaciones administrativas estén liquidadas en el Sistema y las revisa a través de la pre-nómina. Si detecta inconsistencias se devuelve a la generación de nómina en el Sistema liquidador. Si la inconsistencia está asociada al sistema se solicitan ajustes por mesa de servicio a TI. *El profesional especializado revisa la nómina, validando que las novedades y situaciones administrativas se encuentren liquidadas en forma correcta, si la liquidación no es correcta, devuelve al profesional universitario para que revise las novedades en el sistema. *El Gerente de Gestión Corporativa revisa los reportes, si la información no está correcta devuelve para ajuste, si está correcto firma en señal de aprobación, así como firma los documentos que soportan la nómina: Relación de Autorización – RA –, la certificación de la nómina y la nómina por tipo de régimen (nuevo y antiguo).  *El Subgerente de Talento Humano, revisa mensualmente la nómina en forma digital con el fin de garantizar que esté correctamente liquidada y con los soportes requeridos, con el fin de asegurar que los pagos a realizar sean los correctos, esta revisión es aleatoria. De encontrar inconsistencias devuelve para que el profesional universitario  revise y ajuste. * * *</t>
  </si>
  <si>
    <t>RC-GESP-2</t>
  </si>
  <si>
    <t>Posibilidad de recibir una dádiva o beneficio para favorecer a un tercero o particular en la vinculación de servidores que no cumplan con los requisitos legales.</t>
  </si>
  <si>
    <t>Error intencional en la verificación de requisitos de estudios y experiencia requeridos para el desempeño de un empleo, Ausencia de controles en la elaboración, revisión y aprobación de los actos administrativos de nombramiento de los servidores públicos de la Entidad, Desconocimiento de la normatividad aplicable sobre la materia</t>
  </si>
  <si>
    <t xml:space="preserve">1. Investigaciones / sanciones disciplinarias, administrativas, fiscales y/o penales., 2. Reclamaciones, </t>
  </si>
  <si>
    <t xml:space="preserve"> *El Profesional Especializado de selección verifica de forma preliminar el cumplimiento de requisitos sobre el contenido de las hojas de vida recibidas, validando frente al manual de funciones y competencias laborales, diligenciando el formato de análisis de requisitos mínimos, si no cumple con los requisitos devuelve a una actividad del proceso previa para recibir y recolectar las hojas de vida.  *La Comisión de Personal  realiza la verificación de los requisitos de los elegibles exigidos en el Manual Específico de Funciones y Competencias Laborales, si no se cumplen, se solicita  a la Comisión Nacional del Servicio Civil la exclusión del elegible. *El Profesional Especializado de selección realiza estudio de verificación de cumplimiento de requisitos de los servidores de carrrera administrativa que se encuentran en el cargo inmediatamente inferior al empleo a proveer, diligenciando el formato de análisis de requisitos mínimos, si no existen servidores de carrera que cumplan con los requisitos continúa con el Instructivo de selección de servidores en provisionalidad. *El Profesional Universitario de vinculación recibe del profesional especializado de selección y verifica el cumplimiento de los requisitos del manual específico de funciones y competencias laborales frente a los documentos aportados por el aspirante. Si la documentación no está completa solicita mediante correo electrónico los documentos faltantes, si no se cumplen los requisitos, se proyecta acto administrativo de no cumplimiento. Se deja como evidencia el formato de requisitos para vinculación y posesión. *El Profesional Universitario de vinculación verifica los títulos de educación formal, experiencia y tarjeta profesional (cuando aplique), requisitos exigidos en el Manual específico de funciones y competencias laborales frente a los documentos aportados por el aspirante/servidor, si se trata de un encargo se validan frente a los que reposen en la historia laboral del servidor. Si los títulos/cerficados no son válidos informa a la Oficina de Control Disciplinario Interno.
El Profesional Universitario de vinculación verifica los antecedentes para verificar que el aspirante no posea inhabilidades para acceder al encargo, diligenciando el formato Requisitos para vinculación y posesión, si presenta sanciones informa a la Oficina de Control Disciplinario Interno.  *El profesional especializado y el Subgerente de Talento Humano revisan y validan el acta de posesión y memorando de presentación verificando que estén completos y correctos, si no se encuentran bien se devuelve al profesional universitario para corrección y una vez realizada se realiza revisión nuevamente. *</t>
  </si>
  <si>
    <t>1. Realizar revisión mensual de la pre-nómina, teniendo en cuenta las situaciones administrativas, de acuerdo con lo establecido en el procedimiento y en aplicación de la norma.</t>
  </si>
  <si>
    <t>(Nómina mensual revisada / Total de meses del período)*100</t>
  </si>
  <si>
    <t>Profesional Especializado, Profesional Universitario de Nómina</t>
  </si>
  <si>
    <t>2. Gestionar y/o participar de una jornada de actualización normativa en temas de nómina y situaciones administrativas</t>
  </si>
  <si>
    <t>2. Una actualización gestionada y/o con participación</t>
  </si>
  <si>
    <t>(Normograma revisado y/o actualizado / Normograma programado para revisar)*100</t>
  </si>
  <si>
    <t>Humanos,  Tecnológicos</t>
  </si>
  <si>
    <t>Profesional Especializado de Capacitación</t>
  </si>
  <si>
    <t xml:space="preserve">2. Realizar revisión aleatoria trimestral de las vinculaciones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</si>
</sst>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0%"/>
    <numFmt numFmtId="165" formatCode="_-* #,##0.000_-;\-* #,##0.000_-;_-* &quot;-&quot;_-;_-@_-"/>
    <numFmt numFmtId="166" formatCode="_-* #,##0.0000_-;\-* #,##0.0000_-;_-* &quot;-&quot;_-;_-@_-"/>
  </numFmts>
  <fonts count="55" x14ac:knownFonts="1">
    <font>
      <sz val="11"/>
      <color theme="1"/>
      <name val="Calibri"/>
      <family val="2"/>
      <scheme val="minor"/>
    </font>
    <font>
      <b/>
      <sz val="11"/>
      <color theme="1"/>
      <name val="Calibri"/>
      <family val="2"/>
      <scheme val="minor"/>
    </font>
    <font>
      <sz val="10"/>
      <name val="Arial"/>
      <family val="2"/>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sz val="11"/>
      <color indexed="8"/>
      <name val="Calibri"/>
      <family val="2"/>
    </font>
    <font>
      <b/>
      <sz val="9"/>
      <color indexed="81"/>
      <name val="Tahoma"/>
      <family val="2"/>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sz val="12"/>
      <color theme="1"/>
      <name val="Calibri"/>
      <family val="2"/>
      <scheme val="minor"/>
    </font>
    <font>
      <b/>
      <sz val="12"/>
      <color rgb="FF000000"/>
      <name val="Calibri"/>
      <family val="2"/>
      <scheme val="minor"/>
    </font>
    <font>
      <sz val="12"/>
      <color rgb="FF000000"/>
      <name val="Calibri"/>
      <family val="2"/>
      <scheme val="minor"/>
    </font>
    <font>
      <b/>
      <sz val="12"/>
      <color theme="1"/>
      <name val="Calibri"/>
      <family val="2"/>
      <scheme val="minor"/>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sz val="11"/>
      <color rgb="FF000000"/>
      <name val="Calibri"/>
      <family val="2"/>
      <scheme val="minor"/>
    </font>
    <font>
      <sz val="12"/>
      <color theme="0" tint="-0.249977111117893"/>
      <name val="Calibri"/>
      <family val="2"/>
      <scheme val="minor"/>
    </font>
    <font>
      <sz val="12"/>
      <color theme="0" tint="-0.499984740745262"/>
      <name val="Calibri"/>
      <family val="2"/>
      <scheme val="minor"/>
    </font>
    <font>
      <sz val="12"/>
      <color rgb="FF333333"/>
      <name val="Calibri"/>
      <family val="2"/>
      <scheme val="minor"/>
    </font>
    <font>
      <sz val="11"/>
      <name val="Calibri"/>
      <family val="2"/>
    </font>
    <font>
      <sz val="11"/>
      <color theme="1"/>
      <name val="Calibri"/>
      <family val="2"/>
    </font>
    <font>
      <b/>
      <sz val="12"/>
      <color theme="0"/>
      <name val="Calibri"/>
      <family val="2"/>
    </font>
    <font>
      <b/>
      <sz val="11"/>
      <color theme="0"/>
      <name val="Calibri"/>
      <family val="2"/>
    </font>
    <font>
      <b/>
      <sz val="11"/>
      <color rgb="FFFFFFFF"/>
      <name val="Calibri"/>
      <family val="2"/>
    </font>
    <font>
      <sz val="11"/>
      <color theme="0"/>
      <name val="Calibri"/>
      <family val="2"/>
    </font>
    <font>
      <sz val="10"/>
      <color theme="0"/>
      <name val="Calibri"/>
      <family val="2"/>
    </font>
    <font>
      <b/>
      <sz val="11"/>
      <name val="Calibri"/>
      <family val="2"/>
    </font>
    <font>
      <b/>
      <sz val="11"/>
      <color theme="1"/>
      <name val="Calibri"/>
      <family val="2"/>
    </font>
    <font>
      <sz val="10"/>
      <name val="Calibri"/>
      <family val="2"/>
    </font>
    <font>
      <sz val="10"/>
      <color rgb="FF000000"/>
      <name val="Calibri"/>
      <family val="2"/>
    </font>
    <font>
      <sz val="11"/>
      <color rgb="FFFF0000"/>
      <name val="Calibri"/>
      <family val="2"/>
    </font>
    <font>
      <b/>
      <sz val="11"/>
      <color rgb="FF000000"/>
      <name val="Calibri"/>
      <family val="2"/>
    </font>
    <font>
      <b/>
      <sz val="11"/>
      <color rgb="FFFF0000"/>
      <name val="Calibri"/>
      <family val="2"/>
    </font>
  </fonts>
  <fills count="38">
    <fill>
      <patternFill patternType="none"/>
    </fill>
    <fill>
      <patternFill patternType="gray125"/>
    </fill>
    <fill>
      <patternFill patternType="solid">
        <fgColor rgb="FF0070C0"/>
        <bgColor indexed="64"/>
      </patternFill>
    </fill>
    <fill>
      <patternFill patternType="solid">
        <fgColor rgb="FFFF0000"/>
        <bgColor indexed="64"/>
      </patternFill>
    </fill>
    <fill>
      <patternFill patternType="solid">
        <fgColor theme="0"/>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4" tint="0.39997558519241921"/>
        <bgColor indexed="64"/>
      </patternFill>
    </fill>
  </fills>
  <borders count="9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style="thin">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4"/>
      </top>
      <bottom style="double">
        <color indexed="54"/>
      </bottom>
      <diagonal/>
    </border>
    <border>
      <left style="thin">
        <color auto="1"/>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auto="1"/>
      </top>
      <bottom style="thin">
        <color auto="1"/>
      </bottom>
      <diagonal/>
    </border>
    <border>
      <left style="thin">
        <color indexed="64"/>
      </left>
      <right/>
      <top style="medium">
        <color indexed="64"/>
      </top>
      <bottom style="thin">
        <color indexed="64"/>
      </bottom>
      <diagonal/>
    </border>
    <border>
      <left style="thin">
        <color auto="1"/>
      </left>
      <right/>
      <top style="thin">
        <color auto="1"/>
      </top>
      <bottom style="medium">
        <color indexed="64"/>
      </bottom>
      <diagonal/>
    </border>
    <border>
      <left style="thin">
        <color indexed="64"/>
      </left>
      <right/>
      <top/>
      <bottom style="medium">
        <color indexed="64"/>
      </bottom>
      <diagonal/>
    </border>
  </borders>
  <cellStyleXfs count="112">
    <xf numFmtId="0" fontId="0" fillId="0" borderId="0"/>
    <xf numFmtId="0" fontId="2" fillId="0" borderId="0"/>
    <xf numFmtId="0" fontId="7" fillId="0" borderId="0"/>
    <xf numFmtId="0" fontId="16" fillId="10" borderId="0" applyNumberFormat="0" applyBorder="0" applyAlignment="0" applyProtection="0"/>
    <xf numFmtId="0" fontId="22" fillId="11" borderId="5" applyNumberFormat="0" applyAlignment="0" applyProtection="0"/>
    <xf numFmtId="0" fontId="24" fillId="12" borderId="6" applyNumberFormat="0" applyAlignment="0" applyProtection="0"/>
    <xf numFmtId="0" fontId="23" fillId="0" borderId="7" applyNumberFormat="0" applyFill="0" applyAlignment="0" applyProtection="0"/>
    <xf numFmtId="0" fontId="15" fillId="0" borderId="0" applyNumberFormat="0" applyFill="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6" fillId="16"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7" fillId="20" borderId="0" applyNumberFormat="0" applyBorder="0" applyAlignment="0" applyProtection="0"/>
    <xf numFmtId="0" fontId="7" fillId="10" borderId="0" applyNumberFormat="0" applyBorder="0" applyAlignment="0" applyProtection="0"/>
    <xf numFmtId="0" fontId="26" fillId="21" borderId="0" applyNumberFormat="0" applyBorder="0" applyAlignment="0" applyProtection="0"/>
    <xf numFmtId="0" fontId="26" fillId="16"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26" fillId="18" borderId="0" applyNumberFormat="0" applyBorder="0" applyAlignment="0" applyProtection="0"/>
    <xf numFmtId="0" fontId="26" fillId="24" borderId="0" applyNumberFormat="0" applyBorder="0" applyAlignment="0" applyProtection="0"/>
    <xf numFmtId="0" fontId="7" fillId="20" borderId="0" applyNumberFormat="0" applyBorder="0" applyAlignment="0" applyProtection="0"/>
    <xf numFmtId="0" fontId="7" fillId="25" borderId="0" applyNumberFormat="0" applyBorder="0" applyAlignment="0" applyProtection="0"/>
    <xf numFmtId="0" fontId="26" fillId="25" borderId="0" applyNumberFormat="0" applyBorder="0" applyAlignment="0" applyProtection="0"/>
    <xf numFmtId="0" fontId="20" fillId="25" borderId="5" applyNumberFormat="0" applyAlignment="0" applyProtection="0"/>
    <xf numFmtId="0" fontId="17" fillId="26" borderId="0" applyNumberFormat="0" applyBorder="0" applyAlignment="0" applyProtection="0"/>
    <xf numFmtId="0" fontId="18" fillId="27" borderId="0" applyNumberFormat="0" applyBorder="0" applyAlignment="0" applyProtection="0"/>
    <xf numFmtId="0" fontId="7" fillId="20" borderId="8" applyNumberFormat="0" applyAlignment="0" applyProtection="0"/>
    <xf numFmtId="0" fontId="21" fillId="11" borderId="9" applyNumberFormat="0" applyAlignment="0" applyProtection="0"/>
    <xf numFmtId="0" fontId="25" fillId="0" borderId="0" applyNumberFormat="0" applyFill="0" applyBorder="0" applyAlignment="0" applyProtection="0"/>
    <xf numFmtId="0" fontId="13" fillId="0" borderId="10" applyNumberFormat="0" applyFill="0" applyAlignment="0" applyProtection="0"/>
    <xf numFmtId="0" fontId="14" fillId="0" borderId="11" applyNumberFormat="0" applyFill="0" applyAlignment="0" applyProtection="0"/>
    <xf numFmtId="0" fontId="15" fillId="0" borderId="12" applyNumberFormat="0" applyFill="0" applyAlignment="0" applyProtection="0"/>
    <xf numFmtId="0" fontId="12" fillId="0" borderId="0" applyNumberFormat="0" applyFill="0" applyBorder="0" applyAlignment="0" applyProtection="0"/>
    <xf numFmtId="0" fontId="19" fillId="0" borderId="13" applyNumberFormat="0" applyFill="0" applyAlignment="0" applyProtection="0"/>
    <xf numFmtId="0" fontId="2" fillId="0" borderId="0"/>
    <xf numFmtId="0" fontId="11" fillId="0" borderId="0"/>
    <xf numFmtId="0" fontId="11" fillId="0" borderId="0"/>
    <xf numFmtId="0" fontId="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6" fillId="16" borderId="0" applyNumberFormat="0" applyBorder="0" applyAlignment="0" applyProtection="0"/>
    <xf numFmtId="0" fontId="26" fillId="19"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2" borderId="0" applyNumberFormat="0" applyBorder="0" applyAlignment="0" applyProtection="0"/>
    <xf numFmtId="0" fontId="26" fillId="24" borderId="0" applyNumberFormat="0" applyBorder="0" applyAlignment="0" applyProtection="0"/>
    <xf numFmtId="9" fontId="11" fillId="0" borderId="0" applyFont="0" applyFill="0" applyBorder="0" applyAlignment="0" applyProtection="0"/>
    <xf numFmtId="41" fontId="11" fillId="0" borderId="0" applyFont="0" applyFill="0" applyBorder="0" applyAlignment="0" applyProtection="0"/>
    <xf numFmtId="0" fontId="37" fillId="0" borderId="0"/>
    <xf numFmtId="0" fontId="22" fillId="11" borderId="30" applyNumberFormat="0" applyAlignment="0" applyProtection="0"/>
    <xf numFmtId="0" fontId="20" fillId="25" borderId="30" applyNumberFormat="0" applyAlignment="0" applyProtection="0"/>
    <xf numFmtId="0" fontId="7" fillId="20" borderId="31" applyNumberFormat="0" applyAlignment="0" applyProtection="0"/>
    <xf numFmtId="0" fontId="21" fillId="11" borderId="32" applyNumberFormat="0" applyAlignment="0" applyProtection="0"/>
    <xf numFmtId="0" fontId="19" fillId="0" borderId="33" applyNumberFormat="0" applyFill="0" applyAlignment="0" applyProtection="0"/>
    <xf numFmtId="41" fontId="11" fillId="0" borderId="0" applyFont="0" applyFill="0" applyBorder="0" applyAlignment="0" applyProtection="0"/>
    <xf numFmtId="0" fontId="22" fillId="11" borderId="35" applyNumberFormat="0" applyAlignment="0" applyProtection="0"/>
    <xf numFmtId="0" fontId="19" fillId="0" borderId="42" applyNumberFormat="0" applyFill="0" applyAlignment="0" applyProtection="0"/>
    <xf numFmtId="0" fontId="21" fillId="11" borderId="41" applyNumberFormat="0" applyAlignment="0" applyProtection="0"/>
    <xf numFmtId="0" fontId="20" fillId="25" borderId="39" applyNumberFormat="0" applyAlignment="0" applyProtection="0"/>
    <xf numFmtId="0" fontId="20" fillId="25" borderId="35" applyNumberFormat="0" applyAlignment="0" applyProtection="0"/>
    <xf numFmtId="0" fontId="7" fillId="20" borderId="36" applyNumberFormat="0" applyAlignment="0" applyProtection="0"/>
    <xf numFmtId="0" fontId="21" fillId="11" borderId="37" applyNumberFormat="0" applyAlignment="0" applyProtection="0"/>
    <xf numFmtId="0" fontId="19" fillId="0" borderId="38" applyNumberFormat="0" applyFill="0" applyAlignment="0" applyProtection="0"/>
    <xf numFmtId="0" fontId="22" fillId="11" borderId="39" applyNumberFormat="0" applyAlignment="0" applyProtection="0"/>
    <xf numFmtId="0" fontId="7" fillId="20" borderId="40" applyNumberFormat="0" applyAlignment="0" applyProtection="0"/>
    <xf numFmtId="41" fontId="11" fillId="0" borderId="0" applyFont="0" applyFill="0" applyBorder="0" applyAlignment="0" applyProtection="0"/>
    <xf numFmtId="0" fontId="19" fillId="0" borderId="75" applyNumberFormat="0" applyFill="0" applyAlignment="0" applyProtection="0"/>
    <xf numFmtId="0" fontId="21" fillId="11" borderId="69" applyNumberFormat="0" applyAlignment="0" applyProtection="0"/>
    <xf numFmtId="0" fontId="22" fillId="11" borderId="59" applyNumberFormat="0" applyAlignment="0" applyProtection="0"/>
    <xf numFmtId="0" fontId="21" fillId="11" borderId="74" applyNumberFormat="0" applyAlignment="0" applyProtection="0"/>
    <xf numFmtId="0" fontId="22" fillId="11" borderId="67" applyNumberFormat="0" applyAlignment="0" applyProtection="0"/>
    <xf numFmtId="0" fontId="7" fillId="20" borderId="73" applyNumberFormat="0" applyAlignment="0" applyProtection="0"/>
    <xf numFmtId="0" fontId="20" fillId="25" borderId="72" applyNumberFormat="0" applyAlignment="0" applyProtection="0"/>
    <xf numFmtId="0" fontId="21" fillId="11" borderId="65" applyNumberFormat="0" applyAlignment="0" applyProtection="0"/>
    <xf numFmtId="0" fontId="7" fillId="20" borderId="64" applyNumberFormat="0" applyAlignment="0" applyProtection="0"/>
    <xf numFmtId="0" fontId="19" fillId="0" borderId="79" applyNumberFormat="0" applyFill="0" applyAlignment="0" applyProtection="0"/>
    <xf numFmtId="0" fontId="20" fillId="25" borderId="59" applyNumberFormat="0" applyAlignment="0" applyProtection="0"/>
    <xf numFmtId="0" fontId="7" fillId="20" borderId="68" applyNumberFormat="0" applyAlignment="0" applyProtection="0"/>
    <xf numFmtId="0" fontId="20" fillId="25" borderId="67" applyNumberFormat="0" applyAlignment="0" applyProtection="0"/>
    <xf numFmtId="0" fontId="7" fillId="20" borderId="60" applyNumberFormat="0" applyAlignment="0" applyProtection="0"/>
    <xf numFmtId="0" fontId="21" fillId="11" borderId="61" applyNumberFormat="0" applyAlignment="0" applyProtection="0"/>
    <xf numFmtId="0" fontId="19" fillId="0" borderId="62" applyNumberFormat="0" applyFill="0" applyAlignment="0" applyProtection="0"/>
    <xf numFmtId="0" fontId="19" fillId="0" borderId="70" applyNumberFormat="0" applyFill="0" applyAlignment="0" applyProtection="0"/>
    <xf numFmtId="0" fontId="19" fillId="0" borderId="66" applyNumberFormat="0" applyFill="0" applyAlignment="0" applyProtection="0"/>
    <xf numFmtId="0" fontId="20" fillId="25" borderId="63" applyNumberFormat="0" applyAlignment="0" applyProtection="0"/>
    <xf numFmtId="0" fontId="22" fillId="11" borderId="63" applyNumberFormat="0" applyAlignment="0" applyProtection="0"/>
    <xf numFmtId="41" fontId="11" fillId="0" borderId="0" applyFont="0" applyFill="0" applyBorder="0" applyAlignment="0" applyProtection="0"/>
    <xf numFmtId="0" fontId="21" fillId="11" borderId="78" applyNumberFormat="0" applyAlignment="0" applyProtection="0"/>
    <xf numFmtId="0" fontId="20" fillId="25" borderId="76" applyNumberFormat="0" applyAlignment="0" applyProtection="0"/>
    <xf numFmtId="0" fontId="22" fillId="11" borderId="72" applyNumberFormat="0" applyAlignment="0" applyProtection="0"/>
    <xf numFmtId="0" fontId="22" fillId="11" borderId="76" applyNumberFormat="0" applyAlignment="0" applyProtection="0"/>
    <xf numFmtId="0" fontId="7" fillId="20" borderId="77" applyNumberFormat="0" applyAlignment="0" applyProtection="0"/>
  </cellStyleXfs>
  <cellXfs count="381">
    <xf numFmtId="0" fontId="0" fillId="0" borderId="0" xfId="0"/>
    <xf numFmtId="0" fontId="0" fillId="0" borderId="25" xfId="0" applyBorder="1" applyAlignment="1" applyProtection="1">
      <alignment horizontal="center" vertical="center" wrapText="1"/>
      <protection locked="0"/>
    </xf>
    <xf numFmtId="0" fontId="27" fillId="0" borderId="0" xfId="0" applyFont="1"/>
    <xf numFmtId="0" fontId="30" fillId="0" borderId="0" xfId="0" applyFont="1"/>
    <xf numFmtId="0" fontId="31" fillId="0" borderId="0" xfId="0" applyFont="1" applyAlignment="1">
      <alignment horizontal="center" vertical="center" wrapText="1"/>
    </xf>
    <xf numFmtId="0" fontId="28" fillId="31" borderId="0" xfId="0" applyFont="1" applyFill="1" applyAlignment="1">
      <alignment horizontal="center" vertical="center" wrapText="1" readingOrder="1"/>
    </xf>
    <xf numFmtId="0" fontId="29" fillId="9" borderId="17" xfId="0" applyFont="1" applyFill="1" applyBorder="1" applyAlignment="1">
      <alignment horizontal="center" vertical="center" wrapText="1" readingOrder="1"/>
    </xf>
    <xf numFmtId="0" fontId="29" fillId="0" borderId="17" xfId="0" applyFont="1" applyBorder="1" applyAlignment="1">
      <alignment horizontal="justify" vertical="center" wrapText="1" readingOrder="1"/>
    </xf>
    <xf numFmtId="9" fontId="29" fillId="0" borderId="17" xfId="0" applyNumberFormat="1" applyFont="1" applyBorder="1" applyAlignment="1">
      <alignment horizontal="center" vertical="center" wrapText="1" readingOrder="1"/>
    </xf>
    <xf numFmtId="0" fontId="29" fillId="29" borderId="18" xfId="0" applyFont="1" applyFill="1" applyBorder="1" applyAlignment="1">
      <alignment horizontal="center" vertical="center" wrapText="1" readingOrder="1"/>
    </xf>
    <xf numFmtId="0" fontId="29" fillId="0" borderId="18" xfId="0" applyFont="1" applyBorder="1" applyAlignment="1">
      <alignment horizontal="justify" vertical="center" wrapText="1" readingOrder="1"/>
    </xf>
    <xf numFmtId="9" fontId="29" fillId="0" borderId="18" xfId="0" applyNumberFormat="1" applyFont="1" applyBorder="1" applyAlignment="1">
      <alignment horizontal="center" vertical="center" wrapText="1" readingOrder="1"/>
    </xf>
    <xf numFmtId="0" fontId="29" fillId="32" borderId="18" xfId="0" applyFont="1" applyFill="1" applyBorder="1" applyAlignment="1">
      <alignment horizontal="center" vertical="center" wrapText="1" readingOrder="1"/>
    </xf>
    <xf numFmtId="0" fontId="29" fillId="28" borderId="18" xfId="0" applyFont="1" applyFill="1" applyBorder="1" applyAlignment="1">
      <alignment horizontal="center" vertical="center" wrapText="1" readingOrder="1"/>
    </xf>
    <xf numFmtId="0" fontId="32" fillId="3" borderId="18" xfId="0" applyFont="1" applyFill="1" applyBorder="1" applyAlignment="1">
      <alignment horizontal="center" vertical="center" wrapText="1" readingOrder="1"/>
    </xf>
    <xf numFmtId="0" fontId="31" fillId="4" borderId="0" xfId="0" applyFont="1" applyFill="1" applyAlignment="1">
      <alignment horizontal="center" vertical="center" wrapText="1"/>
    </xf>
    <xf numFmtId="0" fontId="31" fillId="0" borderId="17" xfId="0" applyFont="1" applyBorder="1" applyAlignment="1">
      <alignment horizontal="justify" vertical="center" wrapText="1" readingOrder="1"/>
    </xf>
    <xf numFmtId="0" fontId="31" fillId="0" borderId="18" xfId="0" applyFont="1" applyBorder="1" applyAlignment="1">
      <alignment horizontal="justify" vertical="center" wrapText="1" readingOrder="1"/>
    </xf>
    <xf numFmtId="0" fontId="31" fillId="0" borderId="0" xfId="0" applyFont="1"/>
    <xf numFmtId="0" fontId="33" fillId="0" borderId="0" xfId="0" applyFont="1"/>
    <xf numFmtId="0" fontId="27" fillId="4" borderId="0" xfId="0" applyFont="1" applyFill="1"/>
    <xf numFmtId="0" fontId="28" fillId="33" borderId="21" xfId="0" applyFont="1" applyFill="1" applyBorder="1" applyAlignment="1">
      <alignment horizontal="center" vertical="center" wrapText="1" readingOrder="1"/>
    </xf>
    <xf numFmtId="0" fontId="35" fillId="0" borderId="0" xfId="0" applyFont="1"/>
    <xf numFmtId="0" fontId="29" fillId="4" borderId="1" xfId="0" applyFont="1" applyFill="1" applyBorder="1" applyAlignment="1">
      <alignment horizontal="justify" vertical="center" wrapText="1" readingOrder="1"/>
    </xf>
    <xf numFmtId="9" fontId="28" fillId="4" borderId="23" xfId="0" applyNumberFormat="1" applyFont="1" applyFill="1" applyBorder="1" applyAlignment="1">
      <alignment horizontal="center" vertical="center" wrapText="1" readingOrder="1"/>
    </xf>
    <xf numFmtId="41" fontId="33" fillId="0" borderId="0" xfId="67" applyFont="1" applyAlignment="1" applyProtection="1">
      <alignment horizontal="center" vertical="center"/>
    </xf>
    <xf numFmtId="10" fontId="33" fillId="0" borderId="0" xfId="66" applyNumberFormat="1" applyFont="1" applyAlignment="1" applyProtection="1">
      <alignment vertical="center"/>
    </xf>
    <xf numFmtId="9" fontId="28" fillId="0" borderId="18" xfId="0" applyNumberFormat="1" applyFont="1" applyBorder="1" applyAlignment="1">
      <alignment horizontal="center" vertical="center" wrapText="1" readingOrder="1"/>
    </xf>
    <xf numFmtId="9" fontId="29" fillId="0" borderId="0" xfId="0" applyNumberFormat="1" applyFont="1" applyAlignment="1">
      <alignment horizontal="center" vertical="center" wrapText="1" readingOrder="1"/>
    </xf>
    <xf numFmtId="0" fontId="31" fillId="0" borderId="0" xfId="0" applyFont="1" applyAlignment="1">
      <alignment wrapText="1"/>
    </xf>
    <xf numFmtId="9" fontId="31" fillId="0" borderId="0" xfId="66" applyFont="1" applyAlignment="1" applyProtection="1">
      <alignment vertical="center"/>
    </xf>
    <xf numFmtId="41" fontId="31" fillId="0" borderId="0" xfId="67" applyFont="1" applyAlignment="1" applyProtection="1">
      <alignment horizontal="center" vertical="center"/>
    </xf>
    <xf numFmtId="0" fontId="31" fillId="0" borderId="17" xfId="0" applyFont="1" applyBorder="1" applyAlignment="1">
      <alignment horizontal="center" vertical="center" wrapText="1" readingOrder="1"/>
    </xf>
    <xf numFmtId="0" fontId="31" fillId="0" borderId="18" xfId="0" applyFont="1" applyBorder="1" applyAlignment="1">
      <alignment horizontal="center" vertical="center" wrapText="1" readingOrder="1"/>
    </xf>
    <xf numFmtId="0" fontId="38" fillId="0" borderId="0" xfId="0" applyFont="1" applyAlignment="1">
      <alignment vertical="center"/>
    </xf>
    <xf numFmtId="0" fontId="28" fillId="33" borderId="20" xfId="0" applyFont="1" applyFill="1" applyBorder="1" applyAlignment="1">
      <alignment horizontal="center" vertical="center" wrapText="1" readingOrder="1"/>
    </xf>
    <xf numFmtId="0" fontId="28" fillId="4" borderId="1" xfId="0" applyFont="1" applyFill="1" applyBorder="1" applyAlignment="1">
      <alignment horizontal="center" vertical="center" wrapText="1" readingOrder="1"/>
    </xf>
    <xf numFmtId="0" fontId="9" fillId="0" borderId="0" xfId="0" applyFont="1" applyAlignment="1">
      <alignment vertical="center" wrapText="1"/>
    </xf>
    <xf numFmtId="9" fontId="27" fillId="0" borderId="0" xfId="66" applyFont="1"/>
    <xf numFmtId="0" fontId="39" fillId="0" borderId="0" xfId="0" applyFont="1"/>
    <xf numFmtId="41" fontId="39" fillId="0" borderId="0" xfId="0" applyNumberFormat="1" applyFont="1"/>
    <xf numFmtId="166" fontId="39" fillId="0" borderId="0" xfId="0" applyNumberFormat="1" applyFont="1"/>
    <xf numFmtId="165" fontId="39" fillId="0" borderId="0" xfId="0" applyNumberFormat="1" applyFont="1"/>
    <xf numFmtId="0" fontId="40" fillId="0" borderId="0" xfId="0" applyFont="1" applyAlignment="1">
      <alignment vertical="center"/>
    </xf>
    <xf numFmtId="0" fontId="9" fillId="0" borderId="0" xfId="0" applyFont="1" applyAlignment="1">
      <alignment vertical="center"/>
    </xf>
    <xf numFmtId="0" fontId="3" fillId="0" borderId="0" xfId="0" applyFont="1" applyAlignment="1">
      <alignment horizontal="center" vertical="center"/>
    </xf>
    <xf numFmtId="3" fontId="9" fillId="0" borderId="0" xfId="0" applyNumberFormat="1" applyFont="1"/>
    <xf numFmtId="41" fontId="9" fillId="0" borderId="0" xfId="0" applyNumberFormat="1" applyFont="1"/>
    <xf numFmtId="0" fontId="3" fillId="0" borderId="0" xfId="0" applyFont="1" applyAlignment="1">
      <alignment vertical="center" wrapText="1"/>
    </xf>
    <xf numFmtId="41" fontId="3" fillId="0" borderId="0" xfId="67" applyFont="1" applyFill="1" applyAlignment="1" applyProtection="1">
      <alignment vertical="center"/>
    </xf>
    <xf numFmtId="164" fontId="9" fillId="0" borderId="0" xfId="66" applyNumberFormat="1" applyFont="1" applyFill="1" applyAlignment="1" applyProtection="1">
      <alignment vertical="center"/>
    </xf>
    <xf numFmtId="9" fontId="9" fillId="0" borderId="0" xfId="66" applyFont="1" applyFill="1" applyAlignment="1" applyProtection="1">
      <alignment vertical="center"/>
    </xf>
    <xf numFmtId="10" fontId="9" fillId="0" borderId="0" xfId="66" applyNumberFormat="1" applyFont="1" applyAlignment="1" applyProtection="1">
      <alignment vertical="center"/>
    </xf>
    <xf numFmtId="41" fontId="9" fillId="0" borderId="0" xfId="67" applyFont="1" applyFill="1" applyAlignment="1" applyProtection="1">
      <alignment vertical="center"/>
    </xf>
    <xf numFmtId="0" fontId="27" fillId="0" borderId="0" xfId="0" applyFont="1" applyAlignment="1">
      <alignment wrapText="1"/>
    </xf>
    <xf numFmtId="0" fontId="0" fillId="0" borderId="25" xfId="0" applyBorder="1" applyAlignment="1" applyProtection="1">
      <alignment vertical="center" wrapText="1"/>
      <protection locked="0"/>
    </xf>
    <xf numFmtId="0" fontId="1" fillId="35" borderId="25"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left" vertical="top"/>
    </xf>
    <xf numFmtId="0" fontId="0" fillId="0" borderId="0" xfId="0"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29" fillId="4" borderId="43" xfId="0" applyFont="1" applyFill="1" applyBorder="1" applyAlignment="1">
      <alignment horizontal="center" vertical="center" wrapText="1" readingOrder="1"/>
    </xf>
    <xf numFmtId="0" fontId="0" fillId="0" borderId="48" xfId="0" applyBorder="1" applyAlignment="1" applyProtection="1">
      <alignment vertical="center" wrapText="1"/>
      <protection locked="0"/>
    </xf>
    <xf numFmtId="0" fontId="1" fillId="35" borderId="48" xfId="0" applyFont="1" applyFill="1" applyBorder="1" applyAlignment="1">
      <alignment horizontal="center" vertical="center" wrapText="1"/>
    </xf>
    <xf numFmtId="0" fontId="0" fillId="0" borderId="48" xfId="0" applyBorder="1" applyAlignment="1" applyProtection="1">
      <alignment horizontal="center" vertical="center" wrapText="1"/>
      <protection locked="0"/>
    </xf>
    <xf numFmtId="0" fontId="1" fillId="0" borderId="50" xfId="0" applyFont="1" applyBorder="1" applyAlignment="1">
      <alignment horizontal="left" vertical="top" wrapText="1"/>
    </xf>
    <xf numFmtId="0" fontId="1" fillId="0" borderId="48" xfId="0" applyFont="1" applyBorder="1" applyAlignment="1">
      <alignment horizontal="left" vertical="top" wrapText="1"/>
    </xf>
    <xf numFmtId="0" fontId="0" fillId="0" borderId="48" xfId="0" applyBorder="1" applyAlignment="1">
      <alignment horizontal="left" vertical="top" wrapText="1"/>
    </xf>
    <xf numFmtId="0" fontId="0" fillId="0" borderId="46" xfId="0" applyBorder="1" applyAlignment="1">
      <alignment horizontal="left" vertical="top" wrapText="1"/>
    </xf>
    <xf numFmtId="0" fontId="1" fillId="4" borderId="48" xfId="0" applyFont="1" applyFill="1" applyBorder="1" applyAlignment="1">
      <alignment horizontal="left" vertical="top" wrapText="1"/>
    </xf>
    <xf numFmtId="0" fontId="0" fillId="4" borderId="48" xfId="0" applyFill="1" applyBorder="1" applyAlignment="1">
      <alignment horizontal="left" vertical="top" wrapText="1"/>
    </xf>
    <xf numFmtId="0" fontId="1" fillId="0" borderId="52" xfId="0" applyFont="1" applyBorder="1" applyAlignment="1">
      <alignment horizontal="left" vertical="top" wrapText="1"/>
    </xf>
    <xf numFmtId="0" fontId="1" fillId="0" borderId="49" xfId="0" applyFont="1" applyBorder="1" applyAlignment="1">
      <alignment horizontal="left" vertical="top" wrapText="1"/>
    </xf>
    <xf numFmtId="0" fontId="0" fillId="0" borderId="49" xfId="0" applyBorder="1" applyAlignment="1">
      <alignment horizontal="left" vertical="top" wrapText="1"/>
    </xf>
    <xf numFmtId="0" fontId="3" fillId="37" borderId="48" xfId="0" applyFont="1" applyFill="1" applyBorder="1" applyAlignment="1">
      <alignment horizontal="center" vertical="center"/>
    </xf>
    <xf numFmtId="0" fontId="0" fillId="0" borderId="51" xfId="0" applyBorder="1" applyAlignment="1">
      <alignment horizontal="left" vertical="top" wrapText="1"/>
    </xf>
    <xf numFmtId="0" fontId="28" fillId="4" borderId="48" xfId="0" applyFont="1" applyFill="1" applyBorder="1" applyAlignment="1">
      <alignment horizontal="center" vertical="center" wrapText="1" readingOrder="1"/>
    </xf>
    <xf numFmtId="0" fontId="29" fillId="4" borderId="48" xfId="0" applyFont="1" applyFill="1" applyBorder="1" applyAlignment="1">
      <alignment horizontal="justify" vertical="center" wrapText="1" readingOrder="1"/>
    </xf>
    <xf numFmtId="9" fontId="28" fillId="4" borderId="53" xfId="0" applyNumberFormat="1" applyFont="1" applyFill="1" applyBorder="1" applyAlignment="1">
      <alignment horizontal="center" vertical="center" wrapText="1" readingOrder="1"/>
    </xf>
    <xf numFmtId="0" fontId="29" fillId="4" borderId="53" xfId="0" applyFont="1" applyFill="1" applyBorder="1" applyAlignment="1">
      <alignment horizontal="center" vertical="center" wrapText="1" readingOrder="1"/>
    </xf>
    <xf numFmtId="0" fontId="28" fillId="4" borderId="54" xfId="0" applyFont="1" applyFill="1" applyBorder="1" applyAlignment="1">
      <alignment horizontal="center" vertical="center" wrapText="1" readingOrder="1"/>
    </xf>
    <xf numFmtId="0" fontId="29" fillId="4" borderId="54" xfId="0" applyFont="1" applyFill="1" applyBorder="1" applyAlignment="1">
      <alignment horizontal="justify" vertical="center" wrapText="1" readingOrder="1"/>
    </xf>
    <xf numFmtId="0" fontId="0" fillId="0" borderId="71" xfId="0" applyBorder="1" applyAlignment="1" applyProtection="1">
      <alignment horizontal="center" vertical="center" wrapText="1"/>
      <protection locked="0"/>
    </xf>
    <xf numFmtId="0" fontId="1" fillId="35" borderId="71" xfId="0" applyFont="1" applyFill="1" applyBorder="1" applyAlignment="1">
      <alignment horizontal="center" vertical="center" wrapText="1"/>
    </xf>
    <xf numFmtId="0" fontId="0" fillId="0" borderId="71" xfId="0" applyBorder="1" applyAlignment="1" applyProtection="1">
      <alignment vertical="center" wrapText="1"/>
      <protection locked="0"/>
    </xf>
    <xf numFmtId="0" fontId="43" fillId="0" borderId="0" xfId="0" applyFont="1" applyAlignment="1" applyProtection="1">
      <alignment vertical="center" wrapText="1"/>
      <protection locked="0"/>
    </xf>
    <xf numFmtId="0" fontId="42" fillId="0" borderId="0" xfId="0" applyFont="1" applyProtection="1">
      <protection locked="0"/>
    </xf>
    <xf numFmtId="0" fontId="43" fillId="0" borderId="0" xfId="0" applyFont="1" applyAlignment="1">
      <alignment vertical="center" wrapText="1"/>
    </xf>
    <xf numFmtId="0" fontId="44" fillId="6" borderId="49" xfId="0" applyFont="1" applyFill="1" applyBorder="1" applyAlignment="1">
      <alignment horizontal="center" vertical="center"/>
    </xf>
    <xf numFmtId="0" fontId="44" fillId="6" borderId="49" xfId="0" applyFont="1" applyFill="1" applyBorder="1" applyAlignment="1">
      <alignment horizontal="center" vertical="center" wrapText="1"/>
    </xf>
    <xf numFmtId="0" fontId="45" fillId="6" borderId="49" xfId="0" applyFont="1" applyFill="1" applyBorder="1" applyAlignment="1">
      <alignment horizontal="center" vertical="center" wrapText="1"/>
    </xf>
    <xf numFmtId="0" fontId="45" fillId="5" borderId="49" xfId="0" applyFont="1" applyFill="1" applyBorder="1" applyAlignment="1">
      <alignment horizontal="center" vertical="center" wrapText="1"/>
    </xf>
    <xf numFmtId="0" fontId="44" fillId="5" borderId="49" xfId="0" applyFont="1" applyFill="1" applyBorder="1" applyAlignment="1">
      <alignment horizontal="center" vertical="center" wrapText="1"/>
    </xf>
    <xf numFmtId="0" fontId="44" fillId="2" borderId="49" xfId="0" applyFont="1" applyFill="1" applyBorder="1" applyAlignment="1">
      <alignment horizontal="center" vertical="center" wrapText="1"/>
    </xf>
    <xf numFmtId="0" fontId="44" fillId="2" borderId="51" xfId="0" applyFont="1" applyFill="1" applyBorder="1" applyAlignment="1">
      <alignment horizontal="center" vertical="center" wrapText="1"/>
    </xf>
    <xf numFmtId="0" fontId="44" fillId="2" borderId="49" xfId="0" applyFont="1" applyFill="1" applyBorder="1" applyAlignment="1">
      <alignment horizontal="center" vertical="center"/>
    </xf>
    <xf numFmtId="0" fontId="44" fillId="8" borderId="49"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42" fillId="0" borderId="0" xfId="0" applyFont="1" applyAlignment="1" applyProtection="1">
      <alignment vertical="center"/>
      <protection locked="0"/>
    </xf>
    <xf numFmtId="0" fontId="41" fillId="0" borderId="25" xfId="0" applyFont="1" applyBorder="1" applyAlignment="1" applyProtection="1">
      <alignment horizontal="left" vertical="center" wrapText="1"/>
      <protection locked="0"/>
    </xf>
    <xf numFmtId="0" fontId="41" fillId="0" borderId="25" xfId="0" applyFont="1" applyBorder="1" applyAlignment="1" applyProtection="1">
      <alignment vertical="center" wrapText="1"/>
      <protection locked="0"/>
    </xf>
    <xf numFmtId="0" fontId="49" fillId="35" borderId="25" xfId="0" applyFont="1" applyFill="1" applyBorder="1" applyAlignment="1">
      <alignment horizontal="center" vertical="center" wrapText="1"/>
    </xf>
    <xf numFmtId="0" fontId="41" fillId="4" borderId="25" xfId="0" applyFont="1" applyFill="1" applyBorder="1" applyAlignment="1" applyProtection="1">
      <alignment vertical="center" wrapText="1"/>
      <protection locked="0"/>
    </xf>
    <xf numFmtId="0" fontId="42" fillId="0" borderId="25" xfId="0" applyFont="1" applyBorder="1" applyAlignment="1" applyProtection="1">
      <alignment vertical="center" wrapText="1"/>
      <protection locked="0"/>
    </xf>
    <xf numFmtId="0" fontId="42" fillId="0" borderId="25" xfId="0" applyFont="1" applyBorder="1" applyProtection="1">
      <protection locked="0"/>
    </xf>
    <xf numFmtId="0" fontId="49" fillId="35" borderId="25" xfId="0" applyFont="1" applyFill="1" applyBorder="1" applyAlignment="1">
      <alignment horizontal="center"/>
    </xf>
    <xf numFmtId="9" fontId="49" fillId="35" borderId="25" xfId="66" applyFont="1" applyFill="1" applyBorder="1" applyAlignment="1" applyProtection="1">
      <alignment horizontal="center"/>
    </xf>
    <xf numFmtId="0" fontId="42" fillId="0" borderId="26" xfId="0" applyFont="1" applyBorder="1" applyProtection="1">
      <protection locked="0"/>
    </xf>
    <xf numFmtId="0" fontId="42" fillId="0" borderId="48" xfId="0" applyFont="1" applyBorder="1" applyAlignment="1" applyProtection="1">
      <alignment vertical="center" wrapText="1"/>
      <protection locked="0"/>
    </xf>
    <xf numFmtId="0" fontId="49" fillId="35" borderId="48" xfId="0" applyFont="1" applyFill="1" applyBorder="1" applyAlignment="1">
      <alignment horizontal="center" vertical="center" wrapText="1"/>
    </xf>
    <xf numFmtId="0" fontId="42" fillId="0" borderId="48" xfId="0" applyFont="1" applyBorder="1" applyProtection="1">
      <protection locked="0"/>
    </xf>
    <xf numFmtId="0" fontId="49" fillId="35" borderId="48" xfId="0" applyFont="1" applyFill="1" applyBorder="1" applyAlignment="1">
      <alignment horizontal="center"/>
    </xf>
    <xf numFmtId="9" fontId="49" fillId="35" borderId="48" xfId="66" applyFont="1" applyFill="1" applyBorder="1" applyAlignment="1" applyProtection="1">
      <alignment horizontal="center"/>
    </xf>
    <xf numFmtId="0" fontId="42" fillId="0" borderId="84" xfId="0" applyFont="1" applyBorder="1" applyProtection="1">
      <protection locked="0"/>
    </xf>
    <xf numFmtId="0" fontId="42" fillId="0" borderId="80" xfId="0" applyFont="1" applyBorder="1" applyAlignment="1" applyProtection="1">
      <alignment vertical="center" wrapText="1"/>
      <protection locked="0"/>
    </xf>
    <xf numFmtId="0" fontId="49" fillId="35" borderId="80" xfId="0" applyFont="1" applyFill="1" applyBorder="1" applyAlignment="1">
      <alignment horizontal="center" vertical="center" wrapText="1"/>
    </xf>
    <xf numFmtId="0" fontId="42" fillId="0" borderId="80" xfId="0" applyFont="1" applyBorder="1" applyProtection="1">
      <protection locked="0"/>
    </xf>
    <xf numFmtId="0" fontId="49" fillId="35" borderId="80" xfId="0" applyFont="1" applyFill="1" applyBorder="1" applyAlignment="1">
      <alignment horizontal="center"/>
    </xf>
    <xf numFmtId="9" fontId="49" fillId="35" borderId="80" xfId="66" applyFont="1" applyFill="1" applyBorder="1" applyAlignment="1" applyProtection="1">
      <alignment horizontal="center"/>
    </xf>
    <xf numFmtId="0" fontId="42" fillId="0" borderId="86" xfId="0" applyFont="1" applyBorder="1" applyProtection="1">
      <protection locked="0"/>
    </xf>
    <xf numFmtId="0" fontId="42" fillId="4" borderId="25" xfId="0" applyFont="1" applyFill="1" applyBorder="1" applyAlignment="1" applyProtection="1">
      <alignment vertical="center" wrapText="1"/>
      <protection locked="0"/>
    </xf>
    <xf numFmtId="0" fontId="42" fillId="0" borderId="25" xfId="0" applyFont="1" applyBorder="1" applyAlignment="1" applyProtection="1">
      <alignment horizontal="left" vertical="center" wrapText="1"/>
      <protection locked="0"/>
    </xf>
    <xf numFmtId="0" fontId="42" fillId="0" borderId="48" xfId="0" applyFont="1" applyBorder="1" applyAlignment="1" applyProtection="1">
      <alignment horizontal="left" vertical="center" wrapText="1"/>
      <protection locked="0"/>
    </xf>
    <xf numFmtId="0" fontId="42" fillId="0" borderId="80" xfId="0" applyFont="1" applyBorder="1" applyAlignment="1" applyProtection="1">
      <alignment horizontal="left" vertical="center" wrapText="1"/>
      <protection locked="0"/>
    </xf>
    <xf numFmtId="0" fontId="49" fillId="35" borderId="1" xfId="0" applyFont="1" applyFill="1" applyBorder="1" applyAlignment="1">
      <alignment horizontal="center" vertical="center" wrapText="1"/>
    </xf>
    <xf numFmtId="0" fontId="42" fillId="0" borderId="1" xfId="0" applyFont="1" applyBorder="1" applyProtection="1">
      <protection locked="0"/>
    </xf>
    <xf numFmtId="0" fontId="49" fillId="35" borderId="1" xfId="0" applyFont="1" applyFill="1" applyBorder="1" applyAlignment="1">
      <alignment horizontal="center"/>
    </xf>
    <xf numFmtId="9" fontId="49" fillId="35" borderId="1" xfId="66" applyFont="1" applyFill="1" applyBorder="1" applyAlignment="1" applyProtection="1">
      <alignment horizontal="center"/>
    </xf>
    <xf numFmtId="0" fontId="42" fillId="0" borderId="23" xfId="0" applyFont="1" applyBorder="1" applyProtection="1">
      <protection locked="0"/>
    </xf>
    <xf numFmtId="0" fontId="48" fillId="35" borderId="48" xfId="0" applyFont="1" applyFill="1" applyBorder="1" applyAlignment="1">
      <alignment horizontal="center" vertical="center" wrapText="1"/>
    </xf>
    <xf numFmtId="0" fontId="42" fillId="4" borderId="48" xfId="0" applyFont="1" applyFill="1" applyBorder="1" applyProtection="1">
      <protection locked="0"/>
    </xf>
    <xf numFmtId="0" fontId="42" fillId="4" borderId="84" xfId="0" applyFont="1" applyFill="1" applyBorder="1" applyProtection="1">
      <protection locked="0"/>
    </xf>
    <xf numFmtId="0" fontId="42" fillId="4" borderId="0" xfId="0" applyFont="1" applyFill="1" applyProtection="1">
      <protection locked="0"/>
    </xf>
    <xf numFmtId="0" fontId="42" fillId="0" borderId="25" xfId="0" applyFont="1" applyBorder="1" applyAlignment="1" applyProtection="1">
      <alignment horizontal="center" vertical="center" wrapText="1"/>
      <protection locked="0"/>
    </xf>
    <xf numFmtId="0" fontId="49" fillId="35" borderId="25" xfId="0" applyFont="1" applyFill="1" applyBorder="1" applyAlignment="1">
      <alignment horizontal="center" vertical="center"/>
    </xf>
    <xf numFmtId="9" fontId="49" fillId="35" borderId="25" xfId="66" applyFont="1" applyFill="1" applyBorder="1" applyAlignment="1" applyProtection="1">
      <alignment horizontal="center" vertical="center"/>
    </xf>
    <xf numFmtId="0" fontId="42" fillId="0" borderId="48" xfId="0" applyFont="1" applyBorder="1" applyAlignment="1" applyProtection="1">
      <alignment horizontal="center" vertical="center" wrapText="1"/>
      <protection locked="0"/>
    </xf>
    <xf numFmtId="0" fontId="42" fillId="4" borderId="48" xfId="0" applyFont="1" applyFill="1" applyBorder="1" applyAlignment="1" applyProtection="1">
      <alignment vertical="center" wrapText="1"/>
      <protection locked="0"/>
    </xf>
    <xf numFmtId="0" fontId="49" fillId="35" borderId="48" xfId="0" applyFont="1" applyFill="1" applyBorder="1" applyAlignment="1">
      <alignment horizontal="center" vertical="center"/>
    </xf>
    <xf numFmtId="9" fontId="49" fillId="35" borderId="48" xfId="66" applyFont="1" applyFill="1" applyBorder="1" applyAlignment="1" applyProtection="1">
      <alignment horizontal="center" vertical="center"/>
    </xf>
    <xf numFmtId="0" fontId="42" fillId="0" borderId="80" xfId="0" applyFont="1" applyBorder="1" applyAlignment="1" applyProtection="1">
      <alignment horizontal="center" vertical="center" wrapText="1"/>
      <protection locked="0"/>
    </xf>
    <xf numFmtId="0" fontId="42" fillId="4" borderId="80" xfId="0" applyFont="1" applyFill="1" applyBorder="1" applyAlignment="1" applyProtection="1">
      <alignment vertical="center" wrapText="1"/>
      <protection locked="0"/>
    </xf>
    <xf numFmtId="0" fontId="42" fillId="4" borderId="80" xfId="0" applyFont="1" applyFill="1" applyBorder="1" applyProtection="1">
      <protection locked="0"/>
    </xf>
    <xf numFmtId="0" fontId="49" fillId="35" borderId="80" xfId="0" applyFont="1" applyFill="1" applyBorder="1" applyAlignment="1">
      <alignment horizontal="center" vertical="center"/>
    </xf>
    <xf numFmtId="9" fontId="49" fillId="35" borderId="80" xfId="66" applyFont="1" applyFill="1" applyBorder="1" applyAlignment="1" applyProtection="1">
      <alignment horizontal="center" vertical="center"/>
    </xf>
    <xf numFmtId="0" fontId="42" fillId="4" borderId="25" xfId="0" applyFont="1" applyFill="1" applyBorder="1" applyProtection="1">
      <protection locked="0"/>
    </xf>
    <xf numFmtId="0" fontId="52" fillId="0" borderId="48"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5" fillId="0" borderId="25" xfId="0" applyFont="1" applyBorder="1" applyAlignment="1" applyProtection="1">
      <alignment horizontal="center" vertical="center" wrapText="1"/>
      <protection locked="0"/>
    </xf>
    <xf numFmtId="0" fontId="42" fillId="0" borderId="25" xfId="0" applyFont="1" applyBorder="1" applyAlignment="1" applyProtection="1">
      <alignment vertical="center"/>
      <protection locked="0"/>
    </xf>
    <xf numFmtId="0" fontId="42" fillId="0" borderId="25"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92" xfId="0" applyFont="1" applyBorder="1" applyAlignment="1" applyProtection="1">
      <alignment horizontal="center" vertical="center"/>
      <protection locked="0"/>
    </xf>
    <xf numFmtId="0" fontId="5" fillId="0" borderId="48" xfId="0" applyFont="1" applyBorder="1" applyAlignment="1" applyProtection="1">
      <alignment vertical="center" wrapText="1"/>
      <protection locked="0"/>
    </xf>
    <xf numFmtId="0" fontId="5" fillId="0" borderId="48" xfId="0" applyFont="1" applyBorder="1" applyAlignment="1" applyProtection="1">
      <alignment horizontal="center" vertical="center" wrapText="1"/>
      <protection locked="0"/>
    </xf>
    <xf numFmtId="0" fontId="42" fillId="0" borderId="48" xfId="0" applyFont="1" applyBorder="1" applyAlignment="1" applyProtection="1">
      <alignment vertical="center"/>
      <protection locked="0"/>
    </xf>
    <xf numFmtId="0" fontId="5" fillId="0" borderId="50" xfId="0" applyFont="1" applyBorder="1" applyAlignment="1" applyProtection="1">
      <alignment horizontal="center" vertical="center"/>
      <protection locked="0"/>
    </xf>
    <xf numFmtId="0" fontId="5" fillId="0" borderId="93" xfId="0" applyFont="1" applyBorder="1" applyAlignment="1" applyProtection="1">
      <alignment horizontal="center" vertical="center"/>
      <protection locked="0"/>
    </xf>
    <xf numFmtId="0" fontId="5" fillId="0" borderId="80" xfId="0" applyFont="1" applyBorder="1" applyAlignment="1" applyProtection="1">
      <alignment vertical="center" wrapText="1"/>
      <protection locked="0"/>
    </xf>
    <xf numFmtId="0" fontId="42" fillId="0" borderId="25" xfId="0" applyFont="1" applyBorder="1" applyAlignment="1" applyProtection="1">
      <alignment vertical="top" wrapText="1"/>
      <protection locked="0"/>
    </xf>
    <xf numFmtId="0" fontId="42" fillId="0" borderId="48" xfId="0" applyFont="1" applyBorder="1" applyAlignment="1" applyProtection="1">
      <alignment vertical="top" wrapText="1"/>
      <protection locked="0"/>
    </xf>
    <xf numFmtId="0" fontId="42" fillId="0" borderId="80" xfId="0" applyFont="1" applyBorder="1" applyAlignment="1" applyProtection="1">
      <alignment vertical="top" wrapText="1"/>
      <protection locked="0"/>
    </xf>
    <xf numFmtId="0" fontId="41" fillId="0" borderId="48" xfId="0" applyFont="1" applyBorder="1" applyAlignment="1" applyProtection="1">
      <alignment vertical="center" wrapText="1"/>
      <protection locked="0"/>
    </xf>
    <xf numFmtId="0" fontId="41" fillId="0" borderId="80" xfId="0" applyFont="1" applyBorder="1" applyAlignment="1" applyProtection="1">
      <alignment vertical="center" wrapText="1"/>
      <protection locked="0"/>
    </xf>
    <xf numFmtId="0" fontId="5" fillId="0" borderId="80"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42" fillId="0" borderId="48" xfId="0" applyFont="1" applyBorder="1" applyAlignment="1" applyProtection="1">
      <alignment horizontal="center" vertical="center"/>
      <protection locked="0"/>
    </xf>
    <xf numFmtId="0" fontId="42" fillId="0" borderId="80" xfId="0" applyFont="1" applyBorder="1" applyAlignment="1" applyProtection="1">
      <alignment horizontal="center" vertical="center"/>
      <protection locked="0"/>
    </xf>
    <xf numFmtId="0" fontId="41" fillId="0" borderId="26" xfId="0" applyFont="1" applyBorder="1" applyAlignment="1" applyProtection="1">
      <alignment vertical="center" wrapText="1"/>
      <protection locked="0"/>
    </xf>
    <xf numFmtId="1" fontId="49" fillId="35" borderId="48" xfId="66" applyNumberFormat="1" applyFont="1" applyFill="1" applyBorder="1" applyAlignment="1">
      <alignment horizontal="center" vertical="center" wrapText="1"/>
    </xf>
    <xf numFmtId="1" fontId="42" fillId="0" borderId="48" xfId="66" applyNumberFormat="1" applyFont="1" applyFill="1" applyBorder="1" applyAlignment="1" applyProtection="1">
      <alignment horizontal="center" vertical="center" wrapText="1"/>
      <protection locked="0"/>
    </xf>
    <xf numFmtId="0" fontId="41" fillId="0" borderId="84" xfId="0" applyFont="1" applyBorder="1" applyAlignment="1" applyProtection="1">
      <alignment vertical="center" wrapText="1"/>
      <protection locked="0"/>
    </xf>
    <xf numFmtId="0" fontId="41" fillId="0" borderId="48" xfId="0" applyFont="1" applyBorder="1" applyAlignment="1" applyProtection="1">
      <alignment vertical="top" wrapText="1"/>
      <protection locked="0"/>
    </xf>
    <xf numFmtId="0" fontId="41" fillId="0" borderId="84" xfId="0" applyFont="1" applyBorder="1" applyAlignment="1" applyProtection="1">
      <alignment vertical="top" wrapText="1"/>
      <protection locked="0"/>
    </xf>
    <xf numFmtId="0" fontId="54" fillId="0" borderId="48" xfId="0" applyFont="1" applyBorder="1" applyAlignment="1" applyProtection="1">
      <alignment vertical="center" wrapText="1"/>
      <protection locked="0"/>
    </xf>
    <xf numFmtId="0" fontId="41" fillId="0" borderId="80" xfId="0" applyFont="1" applyBorder="1" applyAlignment="1" applyProtection="1">
      <alignment vertical="top" wrapText="1"/>
      <protection locked="0"/>
    </xf>
    <xf numFmtId="0" fontId="41" fillId="0" borderId="86" xfId="0" applyFont="1" applyBorder="1" applyAlignment="1" applyProtection="1">
      <alignment vertical="top" wrapText="1"/>
      <protection locked="0"/>
    </xf>
    <xf numFmtId="0" fontId="48" fillId="35" borderId="25" xfId="0" applyFont="1" applyFill="1" applyBorder="1" applyAlignment="1">
      <alignment horizontal="center" vertical="center" wrapText="1"/>
    </xf>
    <xf numFmtId="0" fontId="42" fillId="0" borderId="0" xfId="0" applyFont="1" applyAlignment="1" applyProtection="1">
      <alignment horizontal="center" vertical="center" wrapText="1"/>
      <protection locked="0"/>
    </xf>
    <xf numFmtId="0" fontId="0" fillId="0" borderId="48" xfId="0" applyBorder="1" applyProtection="1">
      <protection locked="0"/>
    </xf>
    <xf numFmtId="0" fontId="0" fillId="0" borderId="48" xfId="0" applyBorder="1" applyAlignment="1" applyProtection="1">
      <alignment vertical="center"/>
      <protection locked="0"/>
    </xf>
    <xf numFmtId="0" fontId="1" fillId="35" borderId="48" xfId="0" applyFont="1" applyFill="1" applyBorder="1" applyAlignment="1">
      <alignment horizontal="center" vertical="center"/>
    </xf>
    <xf numFmtId="9" fontId="1" fillId="35" borderId="48" xfId="66" applyFont="1" applyFill="1" applyBorder="1" applyAlignment="1" applyProtection="1">
      <alignment horizontal="center" vertical="center"/>
    </xf>
    <xf numFmtId="0" fontId="0" fillId="0" borderId="25" xfId="0" applyBorder="1" applyProtection="1">
      <protection locked="0"/>
    </xf>
    <xf numFmtId="0" fontId="0" fillId="0" borderId="25" xfId="0" applyBorder="1" applyAlignment="1" applyProtection="1">
      <alignment vertical="center"/>
      <protection locked="0"/>
    </xf>
    <xf numFmtId="0" fontId="1" fillId="35" borderId="25" xfId="0" applyFont="1" applyFill="1" applyBorder="1" applyAlignment="1">
      <alignment horizontal="center" vertical="center"/>
    </xf>
    <xf numFmtId="9" fontId="1" fillId="35" borderId="25" xfId="66" applyFont="1" applyFill="1" applyBorder="1" applyAlignment="1" applyProtection="1">
      <alignment horizontal="center" vertical="center"/>
    </xf>
    <xf numFmtId="0" fontId="0" fillId="0" borderId="71" xfId="0" applyBorder="1" applyProtection="1">
      <protection locked="0"/>
    </xf>
    <xf numFmtId="0" fontId="0" fillId="0" borderId="71" xfId="0" applyBorder="1" applyAlignment="1" applyProtection="1">
      <alignment vertical="center"/>
      <protection locked="0"/>
    </xf>
    <xf numFmtId="0" fontId="1" fillId="35" borderId="71" xfId="0" applyFont="1" applyFill="1" applyBorder="1" applyAlignment="1">
      <alignment horizontal="center" vertical="center"/>
    </xf>
    <xf numFmtId="9" fontId="1" fillId="35" borderId="71" xfId="66" applyFont="1" applyFill="1" applyBorder="1" applyAlignment="1" applyProtection="1">
      <alignment horizontal="center" vertical="center"/>
    </xf>
    <xf numFmtId="0" fontId="41" fillId="4" borderId="48" xfId="0" applyFont="1" applyFill="1" applyBorder="1" applyAlignment="1" applyProtection="1">
      <alignment vertical="center" wrapText="1"/>
      <protection locked="0"/>
    </xf>
    <xf numFmtId="0" fontId="41" fillId="4" borderId="25" xfId="0" applyFont="1" applyFill="1" applyBorder="1" applyAlignment="1" applyProtection="1">
      <alignment horizontal="center" vertical="center" wrapText="1"/>
      <protection locked="0"/>
    </xf>
    <xf numFmtId="0" fontId="42" fillId="4" borderId="25" xfId="0" applyFont="1" applyFill="1" applyBorder="1" applyAlignment="1" applyProtection="1">
      <alignment horizontal="center" vertical="center" wrapText="1"/>
      <protection locked="0"/>
    </xf>
    <xf numFmtId="0" fontId="42" fillId="4" borderId="48" xfId="0" applyFont="1" applyFill="1" applyBorder="1" applyAlignment="1" applyProtection="1">
      <alignment horizontal="center" vertical="center"/>
      <protection locked="0"/>
    </xf>
    <xf numFmtId="0" fontId="42" fillId="4" borderId="25" xfId="0" applyFont="1" applyFill="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42" fillId="4" borderId="48" xfId="0" applyFont="1" applyFill="1" applyBorder="1" applyAlignment="1" applyProtection="1">
      <alignment horizontal="center" vertical="center" wrapText="1"/>
      <protection locked="0"/>
    </xf>
    <xf numFmtId="0" fontId="42" fillId="4" borderId="80" xfId="0" applyFont="1" applyFill="1" applyBorder="1" applyAlignment="1" applyProtection="1">
      <alignment horizontal="center" vertical="center" wrapText="1"/>
      <protection locked="0"/>
    </xf>
    <xf numFmtId="0" fontId="41" fillId="0" borderId="25" xfId="0" applyFont="1" applyBorder="1" applyAlignment="1" applyProtection="1">
      <alignment horizontal="center" vertical="center" wrapText="1"/>
      <protection locked="0"/>
    </xf>
    <xf numFmtId="0" fontId="52" fillId="0" borderId="48" xfId="0" applyFont="1" applyBorder="1" applyAlignment="1" applyProtection="1">
      <alignment horizontal="center" vertical="center" wrapText="1"/>
      <protection locked="0"/>
    </xf>
    <xf numFmtId="0" fontId="41" fillId="0" borderId="48" xfId="0" applyFont="1" applyBorder="1" applyAlignment="1" applyProtection="1">
      <alignment horizontal="center" vertical="center" wrapText="1"/>
      <protection locked="0"/>
    </xf>
    <xf numFmtId="0" fontId="41" fillId="0" borderId="80" xfId="0" applyFont="1" applyBorder="1" applyAlignment="1" applyProtection="1">
      <alignment horizontal="center" vertical="center" wrapText="1"/>
      <protection locked="0"/>
    </xf>
    <xf numFmtId="1" fontId="42" fillId="0" borderId="48" xfId="0" applyNumberFormat="1" applyFont="1" applyBorder="1" applyAlignment="1" applyProtection="1">
      <alignment horizontal="center" vertical="center" wrapText="1"/>
      <protection locked="0"/>
    </xf>
    <xf numFmtId="0" fontId="0" fillId="0" borderId="2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56"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4" fillId="0" borderId="2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8" xfId="0" applyFont="1" applyBorder="1" applyAlignment="1">
      <alignment horizontal="center" vertical="center" wrapText="1"/>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0" fillId="35" borderId="27" xfId="0" applyFill="1" applyBorder="1" applyAlignment="1" applyProtection="1">
      <alignment horizontal="center" vertical="center" wrapText="1"/>
      <protection locked="0"/>
    </xf>
    <xf numFmtId="0" fontId="0" fillId="35" borderId="2" xfId="0" applyFill="1" applyBorder="1" applyAlignment="1" applyProtection="1">
      <alignment horizontal="center" vertical="center" wrapText="1"/>
      <protection locked="0"/>
    </xf>
    <xf numFmtId="0" fontId="0" fillId="35" borderId="28" xfId="0" applyFill="1" applyBorder="1" applyAlignment="1" applyProtection="1">
      <alignment horizontal="center" vertical="center" wrapText="1"/>
      <protection locked="0"/>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6" fillId="35" borderId="88" xfId="0" applyFont="1" applyFill="1" applyBorder="1" applyAlignment="1">
      <alignment horizontal="center" vertical="center" wrapText="1"/>
    </xf>
    <xf numFmtId="0" fontId="6" fillId="35" borderId="89" xfId="0" applyFont="1" applyFill="1" applyBorder="1" applyAlignment="1">
      <alignment horizontal="center" vertical="center" wrapText="1"/>
    </xf>
    <xf numFmtId="0" fontId="6" fillId="35" borderId="90" xfId="0" applyFont="1" applyFill="1" applyBorder="1" applyAlignment="1">
      <alignment horizontal="center" vertical="center" wrapText="1"/>
    </xf>
    <xf numFmtId="0" fontId="0" fillId="35" borderId="27" xfId="0" applyFill="1" applyBorder="1" applyAlignment="1">
      <alignment horizontal="center" vertical="center" wrapText="1"/>
    </xf>
    <xf numFmtId="0" fontId="0" fillId="35" borderId="2" xfId="0" applyFill="1" applyBorder="1" applyAlignment="1">
      <alignment horizontal="center" vertical="center" wrapText="1"/>
    </xf>
    <xf numFmtId="0" fontId="0" fillId="35" borderId="28" xfId="0" applyFill="1" applyBorder="1" applyAlignment="1">
      <alignment horizontal="center" vertical="center" wrapText="1"/>
    </xf>
    <xf numFmtId="0" fontId="4" fillId="35" borderId="27" xfId="0" applyFont="1" applyFill="1" applyBorder="1" applyAlignment="1">
      <alignment horizontal="center" vertical="center" wrapText="1"/>
    </xf>
    <xf numFmtId="0" fontId="4" fillId="35" borderId="2" xfId="0" applyFont="1" applyFill="1" applyBorder="1" applyAlignment="1">
      <alignment horizontal="center" vertical="center" wrapText="1"/>
    </xf>
    <xf numFmtId="0" fontId="4" fillId="35" borderId="28" xfId="0" applyFont="1" applyFill="1" applyBorder="1" applyAlignment="1">
      <alignment horizontal="center" vertical="center" wrapText="1"/>
    </xf>
    <xf numFmtId="0" fontId="10" fillId="35" borderId="27" xfId="0" applyFont="1" applyFill="1" applyBorder="1" applyAlignment="1">
      <alignment horizontal="center" vertical="center" wrapText="1"/>
    </xf>
    <xf numFmtId="0" fontId="10" fillId="35" borderId="2" xfId="0" applyFont="1" applyFill="1" applyBorder="1" applyAlignment="1">
      <alignment horizontal="center" vertical="center" wrapText="1"/>
    </xf>
    <xf numFmtId="0" fontId="10" fillId="35" borderId="28" xfId="0" applyFont="1" applyFill="1" applyBorder="1" applyAlignment="1">
      <alignment horizontal="center" vertical="center" wrapText="1"/>
    </xf>
    <xf numFmtId="0" fontId="1" fillId="35" borderId="27" xfId="0" applyFont="1" applyFill="1" applyBorder="1" applyAlignment="1">
      <alignment horizontal="center" vertical="center" wrapText="1"/>
    </xf>
    <xf numFmtId="0" fontId="1" fillId="35" borderId="2" xfId="0" applyFont="1" applyFill="1" applyBorder="1" applyAlignment="1">
      <alignment horizontal="center" vertical="center" wrapText="1"/>
    </xf>
    <xf numFmtId="0" fontId="1" fillId="35" borderId="28" xfId="0" applyFont="1" applyFill="1" applyBorder="1" applyAlignment="1">
      <alignment horizontal="center" vertical="center" wrapText="1"/>
    </xf>
    <xf numFmtId="0" fontId="1" fillId="35" borderId="48" xfId="0" applyFont="1" applyFill="1" applyBorder="1" applyAlignment="1" applyProtection="1">
      <alignment horizontal="center" vertical="center" wrapText="1"/>
      <protection locked="0"/>
    </xf>
    <xf numFmtId="0" fontId="4" fillId="35" borderId="46" xfId="0" applyFont="1" applyFill="1" applyBorder="1" applyAlignment="1" applyProtection="1">
      <alignment horizontal="center" vertical="center" wrapText="1"/>
      <protection locked="0"/>
    </xf>
    <xf numFmtId="0" fontId="42" fillId="0" borderId="27" xfId="0" applyFont="1" applyBorder="1" applyAlignment="1" applyProtection="1">
      <alignment horizontal="center" vertical="center"/>
      <protection locked="0"/>
    </xf>
    <xf numFmtId="0" fontId="42" fillId="0" borderId="2" xfId="0" applyFont="1" applyBorder="1" applyAlignment="1" applyProtection="1">
      <alignment horizontal="center" vertical="center"/>
      <protection locked="0"/>
    </xf>
    <xf numFmtId="0" fontId="42" fillId="0" borderId="28" xfId="0" applyFont="1" applyBorder="1" applyAlignment="1" applyProtection="1">
      <alignment horizontal="center" vertical="center"/>
      <protection locked="0"/>
    </xf>
    <xf numFmtId="0" fontId="42" fillId="0" borderId="56" xfId="0" applyFont="1" applyBorder="1" applyAlignment="1" applyProtection="1">
      <alignment horizontal="center" vertical="center"/>
      <protection locked="0"/>
    </xf>
    <xf numFmtId="0" fontId="42" fillId="0" borderId="57" xfId="0" applyFont="1" applyBorder="1" applyAlignment="1" applyProtection="1">
      <alignment horizontal="center" vertical="center"/>
      <protection locked="0"/>
    </xf>
    <xf numFmtId="0" fontId="42" fillId="0" borderId="58" xfId="0" applyFont="1" applyBorder="1" applyAlignment="1" applyProtection="1">
      <alignment horizontal="center" vertical="center"/>
      <protection locked="0"/>
    </xf>
    <xf numFmtId="0" fontId="41" fillId="0" borderId="27"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28" xfId="0" applyFont="1" applyBorder="1" applyAlignment="1">
      <alignment horizontal="center" vertical="center" wrapText="1"/>
    </xf>
    <xf numFmtId="0" fontId="42" fillId="0" borderId="27" xfId="0" applyFont="1" applyBorder="1" applyAlignment="1">
      <alignment horizontal="center" vertical="center"/>
    </xf>
    <xf numFmtId="0" fontId="42" fillId="0" borderId="2" xfId="0" applyFont="1" applyBorder="1" applyAlignment="1">
      <alignment horizontal="center" vertical="center"/>
    </xf>
    <xf numFmtId="0" fontId="42" fillId="0" borderId="28" xfId="0" applyFont="1" applyBorder="1" applyAlignment="1">
      <alignment horizontal="center" vertical="center"/>
    </xf>
    <xf numFmtId="0" fontId="42" fillId="0" borderId="27"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28" xfId="0" applyFont="1" applyBorder="1" applyAlignment="1">
      <alignment horizontal="center" vertical="center" wrapText="1"/>
    </xf>
    <xf numFmtId="0" fontId="42" fillId="35" borderId="27" xfId="0" applyFont="1" applyFill="1" applyBorder="1" applyAlignment="1" applyProtection="1">
      <alignment horizontal="center" vertical="center" wrapText="1"/>
      <protection locked="0"/>
    </xf>
    <xf numFmtId="0" fontId="42" fillId="35" borderId="2" xfId="0" applyFont="1" applyFill="1" applyBorder="1" applyAlignment="1" applyProtection="1">
      <alignment horizontal="center" vertical="center" wrapText="1"/>
      <protection locked="0"/>
    </xf>
    <xf numFmtId="0" fontId="42" fillId="35" borderId="28" xfId="0" applyFont="1" applyFill="1" applyBorder="1" applyAlignment="1" applyProtection="1">
      <alignment horizontal="center" vertical="center" wrapText="1"/>
      <protection locked="0"/>
    </xf>
    <xf numFmtId="0" fontId="48" fillId="35" borderId="88" xfId="0" applyFont="1" applyFill="1" applyBorder="1" applyAlignment="1">
      <alignment horizontal="center" vertical="center" wrapText="1"/>
    </xf>
    <xf numFmtId="0" fontId="48" fillId="35" borderId="89" xfId="0" applyFont="1" applyFill="1" applyBorder="1" applyAlignment="1">
      <alignment horizontal="center" vertical="center" wrapText="1"/>
    </xf>
    <xf numFmtId="0" fontId="48" fillId="35" borderId="90" xfId="0" applyFont="1" applyFill="1" applyBorder="1" applyAlignment="1">
      <alignment horizontal="center" vertical="center" wrapText="1"/>
    </xf>
    <xf numFmtId="0" fontId="41" fillId="35" borderId="91" xfId="0" applyFont="1" applyFill="1" applyBorder="1" applyAlignment="1">
      <alignment horizontal="center" vertical="center" wrapText="1"/>
    </xf>
    <xf numFmtId="0" fontId="41" fillId="35" borderId="34" xfId="0" applyFont="1" applyFill="1" applyBorder="1" applyAlignment="1">
      <alignment horizontal="center" vertical="center" wrapText="1"/>
    </xf>
    <xf numFmtId="0" fontId="41" fillId="35" borderId="96" xfId="0" applyFont="1" applyFill="1" applyBorder="1" applyAlignment="1">
      <alignment horizontal="center" vertical="center" wrapText="1"/>
    </xf>
    <xf numFmtId="0" fontId="49" fillId="35" borderId="27" xfId="0" applyFont="1" applyFill="1" applyBorder="1" applyAlignment="1">
      <alignment horizontal="center" vertical="center" wrapText="1"/>
    </xf>
    <xf numFmtId="0" fontId="49" fillId="35" borderId="2" xfId="0" applyFont="1" applyFill="1" applyBorder="1" applyAlignment="1">
      <alignment horizontal="center" vertical="center" wrapText="1"/>
    </xf>
    <xf numFmtId="0" fontId="49" fillId="35" borderId="28" xfId="0" applyFont="1" applyFill="1" applyBorder="1" applyAlignment="1">
      <alignment horizontal="center" vertical="center" wrapText="1"/>
    </xf>
    <xf numFmtId="0" fontId="42" fillId="35" borderId="27" xfId="0" applyFont="1" applyFill="1" applyBorder="1" applyAlignment="1">
      <alignment horizontal="center" vertical="center" wrapText="1"/>
    </xf>
    <xf numFmtId="0" fontId="42" fillId="35" borderId="2" xfId="0" applyFont="1" applyFill="1" applyBorder="1" applyAlignment="1">
      <alignment horizontal="center" vertical="center" wrapText="1"/>
    </xf>
    <xf numFmtId="0" fontId="42" fillId="35" borderId="28" xfId="0" applyFont="1" applyFill="1" applyBorder="1" applyAlignment="1">
      <alignment horizontal="center" vertical="center" wrapText="1"/>
    </xf>
    <xf numFmtId="0" fontId="41" fillId="35" borderId="27" xfId="0" applyFont="1" applyFill="1" applyBorder="1" applyAlignment="1">
      <alignment horizontal="center" vertical="center" wrapText="1"/>
    </xf>
    <xf numFmtId="0" fontId="41" fillId="35" borderId="2" xfId="0" applyFont="1" applyFill="1" applyBorder="1" applyAlignment="1">
      <alignment horizontal="center" vertical="center" wrapText="1"/>
    </xf>
    <xf numFmtId="0" fontId="41" fillId="35" borderId="28" xfId="0" applyFont="1" applyFill="1" applyBorder="1" applyAlignment="1">
      <alignment horizontal="center" vertical="center" wrapText="1"/>
    </xf>
    <xf numFmtId="0" fontId="50" fillId="35" borderId="27" xfId="0" applyFont="1" applyFill="1" applyBorder="1" applyAlignment="1">
      <alignment horizontal="center" vertical="center" wrapText="1"/>
    </xf>
    <xf numFmtId="0" fontId="50" fillId="35" borderId="2" xfId="0" applyFont="1" applyFill="1" applyBorder="1" applyAlignment="1">
      <alignment horizontal="center" vertical="center" wrapText="1"/>
    </xf>
    <xf numFmtId="0" fontId="50" fillId="35" borderId="28" xfId="0" applyFont="1" applyFill="1" applyBorder="1" applyAlignment="1">
      <alignment horizontal="center" vertical="center" wrapText="1"/>
    </xf>
    <xf numFmtId="0" fontId="48" fillId="35" borderId="24" xfId="0" applyFont="1" applyFill="1" applyBorder="1" applyAlignment="1">
      <alignment horizontal="center" vertical="center" wrapText="1"/>
    </xf>
    <xf numFmtId="0" fontId="48" fillId="35" borderId="83" xfId="0" applyFont="1" applyFill="1" applyBorder="1" applyAlignment="1">
      <alignment horizontal="center" vertical="center" wrapText="1"/>
    </xf>
    <xf numFmtId="0" fontId="48" fillId="35" borderId="85" xfId="0" applyFont="1" applyFill="1" applyBorder="1" applyAlignment="1">
      <alignment horizontal="center" vertical="center" wrapText="1"/>
    </xf>
    <xf numFmtId="0" fontId="41" fillId="35" borderId="26" xfId="0" applyFont="1" applyFill="1" applyBorder="1" applyAlignment="1">
      <alignment horizontal="center" vertical="center" wrapText="1"/>
    </xf>
    <xf numFmtId="0" fontId="41" fillId="35" borderId="84" xfId="0" applyFont="1" applyFill="1" applyBorder="1" applyAlignment="1">
      <alignment horizontal="center" vertical="center" wrapText="1"/>
    </xf>
    <xf numFmtId="0" fontId="41" fillId="35" borderId="86" xfId="0" applyFont="1" applyFill="1" applyBorder="1" applyAlignment="1">
      <alignment horizontal="center" vertical="center" wrapText="1"/>
    </xf>
    <xf numFmtId="0" fontId="48" fillId="35" borderId="29" xfId="0" applyFont="1" applyFill="1" applyBorder="1" applyAlignment="1">
      <alignment horizontal="center" vertical="center" wrapText="1"/>
    </xf>
    <xf numFmtId="0" fontId="48" fillId="35" borderId="50" xfId="0" applyFont="1" applyFill="1" applyBorder="1" applyAlignment="1">
      <alignment horizontal="center" vertical="center" wrapText="1"/>
    </xf>
    <xf numFmtId="0" fontId="48" fillId="35" borderId="87" xfId="0" applyFont="1" applyFill="1" applyBorder="1" applyAlignment="1">
      <alignment horizontal="center" vertical="center" wrapText="1"/>
    </xf>
    <xf numFmtId="0" fontId="49" fillId="35" borderId="25" xfId="0" applyFont="1" applyFill="1" applyBorder="1" applyAlignment="1">
      <alignment horizontal="center" vertical="center" wrapText="1"/>
    </xf>
    <xf numFmtId="0" fontId="49" fillId="35" borderId="48" xfId="0" applyFont="1" applyFill="1" applyBorder="1" applyAlignment="1">
      <alignment horizontal="center" vertical="center" wrapText="1"/>
    </xf>
    <xf numFmtId="0" fontId="49" fillId="35" borderId="80" xfId="0" applyFont="1" applyFill="1" applyBorder="1" applyAlignment="1">
      <alignment horizontal="center" vertical="center" wrapText="1"/>
    </xf>
    <xf numFmtId="0" fontId="42" fillId="35" borderId="25" xfId="0" applyFont="1" applyFill="1" applyBorder="1" applyAlignment="1">
      <alignment horizontal="center" vertical="center" wrapText="1"/>
    </xf>
    <xf numFmtId="0" fontId="42" fillId="35" borderId="48" xfId="0" applyFont="1" applyFill="1" applyBorder="1" applyAlignment="1">
      <alignment horizontal="center" vertical="center" wrapText="1"/>
    </xf>
    <xf numFmtId="0" fontId="42" fillId="35" borderId="80" xfId="0" applyFont="1" applyFill="1" applyBorder="1" applyAlignment="1">
      <alignment horizontal="center" vertical="center" wrapText="1"/>
    </xf>
    <xf numFmtId="0" fontId="48" fillId="35" borderId="81" xfId="0" applyFont="1" applyFill="1" applyBorder="1" applyAlignment="1">
      <alignment horizontal="center" vertical="center" wrapText="1"/>
    </xf>
    <xf numFmtId="0" fontId="48" fillId="35" borderId="45" xfId="0" applyFont="1" applyFill="1" applyBorder="1" applyAlignment="1">
      <alignment horizontal="center" vertical="center" wrapText="1"/>
    </xf>
    <xf numFmtId="0" fontId="48" fillId="35" borderId="82" xfId="0" applyFont="1" applyFill="1" applyBorder="1" applyAlignment="1">
      <alignment horizontal="center" vertical="center" wrapText="1"/>
    </xf>
    <xf numFmtId="0" fontId="41" fillId="35" borderId="94" xfId="0" applyFont="1" applyFill="1" applyBorder="1" applyAlignment="1">
      <alignment horizontal="center" vertical="center" wrapText="1"/>
    </xf>
    <xf numFmtId="0" fontId="41" fillId="35" borderId="46" xfId="0" applyFont="1" applyFill="1" applyBorder="1" applyAlignment="1">
      <alignment horizontal="center" vertical="center" wrapText="1"/>
    </xf>
    <xf numFmtId="0" fontId="41" fillId="35" borderId="95" xfId="0" applyFont="1" applyFill="1" applyBorder="1" applyAlignment="1">
      <alignment horizontal="center" vertical="center" wrapText="1"/>
    </xf>
    <xf numFmtId="0" fontId="5" fillId="35" borderId="25" xfId="0" applyFont="1" applyFill="1" applyBorder="1" applyAlignment="1">
      <alignment horizontal="center" vertical="center" wrapText="1"/>
    </xf>
    <xf numFmtId="0" fontId="5" fillId="35" borderId="48" xfId="0" applyFont="1" applyFill="1" applyBorder="1" applyAlignment="1">
      <alignment horizontal="center" vertical="center" wrapText="1"/>
    </xf>
    <xf numFmtId="0" fontId="5" fillId="35" borderId="80" xfId="0" applyFont="1" applyFill="1" applyBorder="1" applyAlignment="1">
      <alignment horizontal="center" vertical="center" wrapText="1"/>
    </xf>
    <xf numFmtId="0" fontId="41" fillId="35" borderId="25" xfId="0" applyFont="1" applyFill="1" applyBorder="1" applyAlignment="1">
      <alignment horizontal="center" vertical="center" wrapText="1"/>
    </xf>
    <xf numFmtId="0" fontId="41" fillId="35" borderId="48" xfId="0" applyFont="1" applyFill="1" applyBorder="1" applyAlignment="1">
      <alignment horizontal="center" vertical="center" wrapText="1"/>
    </xf>
    <xf numFmtId="0" fontId="41" fillId="35" borderId="80" xfId="0" applyFont="1" applyFill="1" applyBorder="1" applyAlignment="1">
      <alignment horizontal="center" vertical="center" wrapText="1"/>
    </xf>
    <xf numFmtId="0" fontId="50" fillId="35" borderId="25" xfId="0" applyFont="1" applyFill="1" applyBorder="1" applyAlignment="1">
      <alignment horizontal="center" vertical="center" wrapText="1"/>
    </xf>
    <xf numFmtId="0" fontId="50" fillId="35" borderId="48" xfId="0" applyFont="1" applyFill="1" applyBorder="1" applyAlignment="1">
      <alignment horizontal="center" vertical="center" wrapText="1"/>
    </xf>
    <xf numFmtId="0" fontId="50" fillId="35" borderId="80" xfId="0" applyFont="1" applyFill="1" applyBorder="1" applyAlignment="1">
      <alignment horizontal="center" vertical="center" wrapText="1"/>
    </xf>
    <xf numFmtId="0" fontId="53" fillId="35" borderId="25" xfId="0" applyFont="1" applyFill="1" applyBorder="1" applyAlignment="1">
      <alignment horizontal="center" vertical="center" wrapText="1"/>
    </xf>
    <xf numFmtId="0" fontId="53" fillId="35" borderId="48" xfId="0" applyFont="1" applyFill="1" applyBorder="1" applyAlignment="1">
      <alignment horizontal="center" vertical="center" wrapText="1"/>
    </xf>
    <xf numFmtId="0" fontId="53" fillId="35" borderId="80" xfId="0" applyFont="1" applyFill="1" applyBorder="1" applyAlignment="1">
      <alignment horizontal="center" vertical="center" wrapText="1"/>
    </xf>
    <xf numFmtId="0" fontId="51" fillId="35" borderId="25" xfId="0" applyFont="1" applyFill="1" applyBorder="1" applyAlignment="1">
      <alignment horizontal="center" vertical="center" wrapText="1"/>
    </xf>
    <xf numFmtId="0" fontId="51" fillId="35" borderId="48" xfId="0" applyFont="1" applyFill="1" applyBorder="1" applyAlignment="1">
      <alignment horizontal="center" vertical="center" wrapText="1"/>
    </xf>
    <xf numFmtId="0" fontId="51" fillId="35" borderId="80" xfId="0" applyFont="1" applyFill="1" applyBorder="1" applyAlignment="1">
      <alignment horizontal="center" vertical="center" wrapText="1"/>
    </xf>
    <xf numFmtId="0" fontId="42" fillId="0" borderId="27" xfId="0" applyFont="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42" fillId="0" borderId="28" xfId="0" applyFont="1" applyBorder="1" applyAlignment="1" applyProtection="1">
      <alignment horizontal="center" vertical="center" wrapText="1"/>
      <protection locked="0"/>
    </xf>
    <xf numFmtId="0" fontId="42" fillId="35" borderId="25" xfId="0" applyFont="1" applyFill="1" applyBorder="1" applyAlignment="1" applyProtection="1">
      <alignment horizontal="center" vertical="center" wrapText="1"/>
      <protection locked="0"/>
    </xf>
    <xf numFmtId="0" fontId="42" fillId="35" borderId="48" xfId="0" applyFont="1" applyFill="1" applyBorder="1" applyAlignment="1" applyProtection="1">
      <alignment horizontal="center" vertical="center" wrapText="1"/>
      <protection locked="0"/>
    </xf>
    <xf numFmtId="0" fontId="42" fillId="35" borderId="80" xfId="0" applyFont="1" applyFill="1" applyBorder="1" applyAlignment="1" applyProtection="1">
      <alignment horizontal="center" vertical="center" wrapText="1"/>
      <protection locked="0"/>
    </xf>
    <xf numFmtId="0" fontId="42" fillId="0" borderId="25" xfId="0" applyFont="1" applyBorder="1" applyAlignment="1" applyProtection="1">
      <alignment horizontal="center" vertical="center" wrapText="1"/>
      <protection locked="0"/>
    </xf>
    <xf numFmtId="0" fontId="42" fillId="0" borderId="48" xfId="0" applyFont="1" applyBorder="1" applyAlignment="1" applyProtection="1">
      <alignment horizontal="center" vertical="center" wrapText="1"/>
      <protection locked="0"/>
    </xf>
    <xf numFmtId="0" fontId="42" fillId="0" borderId="80" xfId="0" applyFont="1" applyBorder="1" applyAlignment="1" applyProtection="1">
      <alignment horizontal="center" vertical="center" wrapText="1"/>
      <protection locked="0"/>
    </xf>
    <xf numFmtId="0" fontId="44" fillId="7" borderId="46" xfId="0" applyFont="1" applyFill="1" applyBorder="1" applyAlignment="1">
      <alignment horizontal="center" vertical="center" wrapText="1"/>
    </xf>
    <xf numFmtId="0" fontId="44" fillId="7" borderId="47" xfId="0" applyFont="1" applyFill="1" applyBorder="1" applyAlignment="1">
      <alignment horizontal="center" vertical="center" wrapText="1"/>
    </xf>
    <xf numFmtId="0" fontId="44" fillId="6" borderId="46" xfId="0" applyFont="1" applyFill="1" applyBorder="1" applyAlignment="1">
      <alignment horizontal="center" vertical="center"/>
    </xf>
    <xf numFmtId="0" fontId="44" fillId="6" borderId="47" xfId="0" applyFont="1" applyFill="1" applyBorder="1" applyAlignment="1">
      <alignment horizontal="center" vertical="center"/>
    </xf>
    <xf numFmtId="0" fontId="44" fillId="5" borderId="47" xfId="0" applyFont="1" applyFill="1" applyBorder="1" applyAlignment="1">
      <alignment horizontal="center" vertical="center"/>
    </xf>
    <xf numFmtId="0" fontId="44" fillId="2" borderId="47" xfId="0" applyFont="1" applyFill="1" applyBorder="1" applyAlignment="1">
      <alignment horizontal="center" vertical="center"/>
    </xf>
    <xf numFmtId="0" fontId="44" fillId="8" borderId="46" xfId="0" applyFont="1" applyFill="1" applyBorder="1" applyAlignment="1">
      <alignment horizontal="center" vertical="center" wrapText="1"/>
    </xf>
    <xf numFmtId="0" fontId="44" fillId="8" borderId="47" xfId="0" applyFont="1" applyFill="1" applyBorder="1" applyAlignment="1">
      <alignment horizontal="center" vertical="center"/>
    </xf>
    <xf numFmtId="0" fontId="44" fillId="8" borderId="50" xfId="0" applyFont="1" applyFill="1" applyBorder="1" applyAlignment="1">
      <alignment horizontal="center" vertical="center"/>
    </xf>
    <xf numFmtId="0" fontId="44" fillId="7" borderId="49" xfId="0" applyFont="1" applyFill="1" applyBorder="1" applyAlignment="1">
      <alignment horizontal="center" vertical="center" wrapText="1"/>
    </xf>
    <xf numFmtId="0" fontId="44" fillId="7" borderId="2" xfId="0" applyFont="1" applyFill="1" applyBorder="1" applyAlignment="1">
      <alignment horizontal="center" vertical="center" wrapText="1"/>
    </xf>
    <xf numFmtId="0" fontId="44" fillId="6" borderId="46" xfId="0" applyFont="1" applyFill="1" applyBorder="1" applyAlignment="1">
      <alignment horizontal="center"/>
    </xf>
    <xf numFmtId="0" fontId="44" fillId="6" borderId="47" xfId="0" applyFont="1" applyFill="1" applyBorder="1" applyAlignment="1">
      <alignment horizontal="center"/>
    </xf>
    <xf numFmtId="0" fontId="44" fillId="8" borderId="46" xfId="0" applyFont="1" applyFill="1" applyBorder="1" applyAlignment="1">
      <alignment horizontal="center"/>
    </xf>
    <xf numFmtId="0" fontId="44" fillId="8" borderId="47" xfId="0" applyFont="1" applyFill="1" applyBorder="1" applyAlignment="1">
      <alignment horizontal="center"/>
    </xf>
    <xf numFmtId="0" fontId="44" fillId="8" borderId="50" xfId="0" applyFont="1" applyFill="1" applyBorder="1" applyAlignment="1">
      <alignment horizontal="center"/>
    </xf>
    <xf numFmtId="0" fontId="51" fillId="35" borderId="27" xfId="0" applyFont="1" applyFill="1" applyBorder="1" applyAlignment="1">
      <alignment horizontal="center" vertical="center" wrapText="1"/>
    </xf>
    <xf numFmtId="0" fontId="51" fillId="35" borderId="2" xfId="0" applyFont="1" applyFill="1" applyBorder="1" applyAlignment="1">
      <alignment horizontal="center" vertical="center" wrapText="1"/>
    </xf>
    <xf numFmtId="0" fontId="51" fillId="35" borderId="28" xfId="0" applyFont="1" applyFill="1" applyBorder="1" applyAlignment="1">
      <alignment horizontal="center" vertical="center" wrapText="1"/>
    </xf>
    <xf numFmtId="0" fontId="5" fillId="0" borderId="2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8" xfId="0" applyFont="1" applyBorder="1" applyAlignment="1">
      <alignment horizontal="center" vertical="center" wrapText="1"/>
    </xf>
    <xf numFmtId="0" fontId="48" fillId="35" borderId="1" xfId="0" applyFont="1" applyFill="1" applyBorder="1" applyAlignment="1">
      <alignment horizontal="center" vertical="center" wrapText="1"/>
    </xf>
    <xf numFmtId="0" fontId="48" fillId="35" borderId="48" xfId="0" applyFont="1" applyFill="1" applyBorder="1" applyAlignment="1">
      <alignment horizontal="center" vertical="center" wrapText="1"/>
    </xf>
    <xf numFmtId="0" fontId="49" fillId="35" borderId="1" xfId="0" applyFont="1" applyFill="1" applyBorder="1" applyAlignment="1">
      <alignment horizontal="center" vertical="center" wrapText="1"/>
    </xf>
    <xf numFmtId="0" fontId="42" fillId="35" borderId="1" xfId="0" applyFont="1" applyFill="1" applyBorder="1" applyAlignment="1">
      <alignment horizontal="center" vertical="center" wrapText="1"/>
    </xf>
    <xf numFmtId="0" fontId="41" fillId="35" borderId="1" xfId="0" applyFont="1" applyFill="1" applyBorder="1" applyAlignment="1">
      <alignment horizontal="center" vertical="center" wrapText="1"/>
    </xf>
    <xf numFmtId="0" fontId="50" fillId="35"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48" xfId="0" applyFont="1" applyBorder="1" applyAlignment="1">
      <alignment horizontal="center" vertical="center" wrapText="1"/>
    </xf>
    <xf numFmtId="0" fontId="42" fillId="0" borderId="1" xfId="0" applyFont="1" applyBorder="1" applyAlignment="1">
      <alignment horizontal="center" vertical="center"/>
    </xf>
    <xf numFmtId="0" fontId="42" fillId="0" borderId="48" xfId="0" applyFont="1" applyBorder="1" applyAlignment="1">
      <alignment horizontal="center" vertical="center"/>
    </xf>
    <xf numFmtId="0" fontId="50" fillId="35" borderId="49"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48" xfId="0" applyFont="1" applyBorder="1" applyAlignment="1">
      <alignment horizontal="center" vertical="center" wrapText="1"/>
    </xf>
    <xf numFmtId="0" fontId="41" fillId="0" borderId="49" xfId="0" applyFont="1" applyBorder="1" applyAlignment="1">
      <alignment horizontal="center" vertical="center" wrapText="1"/>
    </xf>
    <xf numFmtId="0" fontId="42" fillId="0" borderId="49" xfId="0" applyFont="1" applyBorder="1" applyAlignment="1">
      <alignment horizontal="center" vertical="center"/>
    </xf>
    <xf numFmtId="0" fontId="42" fillId="35" borderId="49" xfId="0" applyFont="1" applyFill="1" applyBorder="1" applyAlignment="1" applyProtection="1">
      <alignment horizontal="center" vertical="center" wrapText="1"/>
      <protection locked="0"/>
    </xf>
    <xf numFmtId="0" fontId="43" fillId="30" borderId="34" xfId="0" applyFont="1" applyFill="1" applyBorder="1" applyAlignment="1" applyProtection="1">
      <alignment horizontal="center" vertical="center" wrapText="1"/>
      <protection locked="0"/>
    </xf>
    <xf numFmtId="0" fontId="43" fillId="30" borderId="0" xfId="0" applyFont="1" applyFill="1" applyAlignment="1" applyProtection="1">
      <alignment horizontal="center" vertical="center" wrapText="1"/>
      <protection locked="0"/>
    </xf>
    <xf numFmtId="0" fontId="43" fillId="34" borderId="46" xfId="0" applyFont="1" applyFill="1" applyBorder="1" applyAlignment="1">
      <alignment horizontal="center" vertical="center" wrapText="1"/>
    </xf>
    <xf numFmtId="0" fontId="43" fillId="34" borderId="47" xfId="0" applyFont="1" applyFill="1" applyBorder="1" applyAlignment="1">
      <alignment horizontal="center" vertical="center" wrapText="1"/>
    </xf>
    <xf numFmtId="0" fontId="42" fillId="0" borderId="49" xfId="0" applyFont="1" applyBorder="1" applyAlignment="1">
      <alignment horizontal="center" vertical="center" wrapText="1"/>
    </xf>
    <xf numFmtId="0" fontId="48" fillId="35" borderId="80" xfId="0" applyFont="1" applyFill="1" applyBorder="1" applyAlignment="1">
      <alignment horizontal="center" vertical="center" wrapText="1"/>
    </xf>
    <xf numFmtId="0" fontId="42" fillId="35" borderId="49" xfId="0" applyFont="1" applyFill="1" applyBorder="1" applyAlignment="1">
      <alignment horizontal="center" vertical="center" wrapText="1"/>
    </xf>
    <xf numFmtId="0" fontId="41" fillId="35" borderId="49" xfId="0" applyFont="1" applyFill="1" applyBorder="1" applyAlignment="1">
      <alignment horizontal="center" vertical="center" wrapText="1"/>
    </xf>
    <xf numFmtId="0" fontId="42" fillId="35" borderId="1" xfId="0" applyFont="1" applyFill="1" applyBorder="1" applyAlignment="1" applyProtection="1">
      <alignment horizontal="center" vertical="center" wrapText="1"/>
      <protection locked="0"/>
    </xf>
    <xf numFmtId="0" fontId="1" fillId="36" borderId="48" xfId="0" applyFont="1" applyFill="1" applyBorder="1" applyAlignment="1">
      <alignment horizontal="center" vertical="center"/>
    </xf>
    <xf numFmtId="0" fontId="28" fillId="4" borderId="55" xfId="0" applyFont="1" applyFill="1" applyBorder="1" applyAlignment="1">
      <alignment horizontal="center" vertical="center" wrapText="1" readingOrder="1"/>
    </xf>
    <xf numFmtId="0" fontId="28" fillId="4" borderId="44" xfId="0" applyFont="1" applyFill="1" applyBorder="1" applyAlignment="1">
      <alignment horizontal="center" vertical="center" wrapText="1" readingOrder="1"/>
    </xf>
    <xf numFmtId="0" fontId="28" fillId="4" borderId="48" xfId="0" applyFont="1" applyFill="1" applyBorder="1" applyAlignment="1">
      <alignment horizontal="center" vertical="center" wrapText="1" readingOrder="1"/>
    </xf>
    <xf numFmtId="0" fontId="28" fillId="4" borderId="54" xfId="0" applyFont="1" applyFill="1" applyBorder="1" applyAlignment="1">
      <alignment horizontal="center" vertical="center" wrapText="1" readingOrder="1"/>
    </xf>
    <xf numFmtId="0" fontId="30" fillId="0" borderId="0" xfId="0" applyFont="1" applyAlignment="1">
      <alignment horizontal="center" vertical="center"/>
    </xf>
    <xf numFmtId="0" fontId="28" fillId="33" borderId="14" xfId="0" applyFont="1" applyFill="1" applyBorder="1" applyAlignment="1">
      <alignment horizontal="center" vertical="center" wrapText="1" readingOrder="1"/>
    </xf>
    <xf numFmtId="0" fontId="28" fillId="33" borderId="15" xfId="0" applyFont="1" applyFill="1" applyBorder="1" applyAlignment="1">
      <alignment horizontal="center" vertical="center" wrapText="1" readingOrder="1"/>
    </xf>
    <xf numFmtId="0" fontId="28" fillId="33" borderId="16" xfId="0" applyFont="1" applyFill="1" applyBorder="1" applyAlignment="1">
      <alignment horizontal="center" vertical="center" wrapText="1" readingOrder="1"/>
    </xf>
    <xf numFmtId="0" fontId="28" fillId="33" borderId="19" xfId="0" applyFont="1" applyFill="1" applyBorder="1" applyAlignment="1">
      <alignment horizontal="center" vertical="center" wrapText="1" readingOrder="1"/>
    </xf>
    <xf numFmtId="0" fontId="28" fillId="33" borderId="20" xfId="0" applyFont="1" applyFill="1" applyBorder="1" applyAlignment="1">
      <alignment horizontal="center" vertical="center" wrapText="1" readingOrder="1"/>
    </xf>
    <xf numFmtId="0" fontId="28" fillId="4" borderId="22" xfId="0" applyFont="1" applyFill="1" applyBorder="1" applyAlignment="1">
      <alignment horizontal="center" vertical="center" wrapText="1" readingOrder="1"/>
    </xf>
    <xf numFmtId="0" fontId="28" fillId="4" borderId="1" xfId="0" applyFont="1" applyFill="1" applyBorder="1" applyAlignment="1">
      <alignment horizontal="center" vertical="center" wrapText="1" readingOrder="1"/>
    </xf>
  </cellXfs>
  <cellStyles count="112">
    <cellStyle name="Bueno 2" xfId="3" xr:uid="{00000000-0005-0000-0000-000000000000}"/>
    <cellStyle name="Cálculo 2" xfId="4" xr:uid="{00000000-0005-0000-0000-000001000000}"/>
    <cellStyle name="Cálculo 2 2" xfId="69" xr:uid="{00000000-0005-0000-0000-000002000000}"/>
    <cellStyle name="Cálculo 2 3" xfId="75" xr:uid="{00000000-0005-0000-0000-000003000000}"/>
    <cellStyle name="Cálculo 2 4" xfId="83" xr:uid="{00000000-0005-0000-0000-000004000000}"/>
    <cellStyle name="Cálculo 2 5" xfId="88" xr:uid="{0351A29E-DED4-4AA1-9DDE-DCF858F8251B}"/>
    <cellStyle name="Cálculo 2 6" xfId="105" xr:uid="{DE38E701-AC44-42A9-AAE9-0168FFBDED14}"/>
    <cellStyle name="Cálculo 2 7" xfId="90" xr:uid="{464BAB8E-E95B-49FE-8C2E-33B1189A39DA}"/>
    <cellStyle name="Cálculo 2 8" xfId="109" xr:uid="{BC27546A-10C9-4D68-9E98-71B2E6851B83}"/>
    <cellStyle name="Cálculo 2 9" xfId="110" xr:uid="{E693D076-FDA5-4457-9FB4-84A6567FF6A4}"/>
    <cellStyle name="Celda de comprobación 2" xfId="5" xr:uid="{00000000-0005-0000-0000-000005000000}"/>
    <cellStyle name="Celda vinculada 2" xfId="6" xr:uid="{00000000-0005-0000-0000-000006000000}"/>
    <cellStyle name="Encabezado 1 2" xfId="41" xr:uid="{00000000-0005-0000-0000-000007000000}"/>
    <cellStyle name="Encabezado 4 2" xfId="7" xr:uid="{00000000-0005-0000-0000-000008000000}"/>
    <cellStyle name="Énfasis 1" xfId="8" xr:uid="{00000000-0005-0000-0000-000009000000}"/>
    <cellStyle name="Énfasis 2" xfId="9" xr:uid="{00000000-0005-0000-0000-00000A000000}"/>
    <cellStyle name="Énfasis 3" xfId="10" xr:uid="{00000000-0005-0000-0000-00000B000000}"/>
    <cellStyle name="Énfasis1 - 20%" xfId="12" xr:uid="{00000000-0005-0000-0000-00000C000000}"/>
    <cellStyle name="Énfasis1 - 40%" xfId="13" xr:uid="{00000000-0005-0000-0000-00000D000000}"/>
    <cellStyle name="Énfasis1 - 60%" xfId="14" xr:uid="{00000000-0005-0000-0000-00000E000000}"/>
    <cellStyle name="Énfasis1 2" xfId="11" xr:uid="{00000000-0005-0000-0000-00000F000000}"/>
    <cellStyle name="Énfasis1 3" xfId="60" xr:uid="{00000000-0005-0000-0000-000010000000}"/>
    <cellStyle name="Énfasis2 - 20%" xfId="16" xr:uid="{00000000-0005-0000-0000-000011000000}"/>
    <cellStyle name="Énfasis2 - 40%" xfId="17" xr:uid="{00000000-0005-0000-0000-000012000000}"/>
    <cellStyle name="Énfasis2 - 60%" xfId="18" xr:uid="{00000000-0005-0000-0000-000013000000}"/>
    <cellStyle name="Énfasis2 2" xfId="15" xr:uid="{00000000-0005-0000-0000-000014000000}"/>
    <cellStyle name="Énfasis2 3" xfId="61" xr:uid="{00000000-0005-0000-0000-000015000000}"/>
    <cellStyle name="Énfasis3 - 20%" xfId="20" xr:uid="{00000000-0005-0000-0000-000016000000}"/>
    <cellStyle name="Énfasis3 - 40%" xfId="21" xr:uid="{00000000-0005-0000-0000-000017000000}"/>
    <cellStyle name="Énfasis3 - 60%" xfId="22" xr:uid="{00000000-0005-0000-0000-000018000000}"/>
    <cellStyle name="Énfasis3 2" xfId="19" xr:uid="{00000000-0005-0000-0000-000019000000}"/>
    <cellStyle name="Énfasis3 3" xfId="62" xr:uid="{00000000-0005-0000-0000-00001A000000}"/>
    <cellStyle name="Énfasis4 - 20%" xfId="24" xr:uid="{00000000-0005-0000-0000-00001B000000}"/>
    <cellStyle name="Énfasis4 - 40%" xfId="25" xr:uid="{00000000-0005-0000-0000-00001C000000}"/>
    <cellStyle name="Énfasis4 - 60%" xfId="26" xr:uid="{00000000-0005-0000-0000-00001D000000}"/>
    <cellStyle name="Énfasis4 2" xfId="23" xr:uid="{00000000-0005-0000-0000-00001E000000}"/>
    <cellStyle name="Énfasis4 3" xfId="63" xr:uid="{00000000-0005-0000-0000-00001F000000}"/>
    <cellStyle name="Énfasis5 - 20%" xfId="28" xr:uid="{00000000-0005-0000-0000-000020000000}"/>
    <cellStyle name="Énfasis5 - 40%" xfId="29" xr:uid="{00000000-0005-0000-0000-000021000000}"/>
    <cellStyle name="Énfasis5 - 60%" xfId="30" xr:uid="{00000000-0005-0000-0000-000022000000}"/>
    <cellStyle name="Énfasis5 2" xfId="27" xr:uid="{00000000-0005-0000-0000-000023000000}"/>
    <cellStyle name="Énfasis5 3" xfId="64" xr:uid="{00000000-0005-0000-0000-000024000000}"/>
    <cellStyle name="Énfasis6 - 20%" xfId="32" xr:uid="{00000000-0005-0000-0000-000025000000}"/>
    <cellStyle name="Énfasis6 - 40%" xfId="33" xr:uid="{00000000-0005-0000-0000-000026000000}"/>
    <cellStyle name="Énfasis6 - 60%" xfId="34" xr:uid="{00000000-0005-0000-0000-000027000000}"/>
    <cellStyle name="Énfasis6 2" xfId="31" xr:uid="{00000000-0005-0000-0000-000028000000}"/>
    <cellStyle name="Énfasis6 3" xfId="65" xr:uid="{00000000-0005-0000-0000-000029000000}"/>
    <cellStyle name="Entrada 2" xfId="35" xr:uid="{00000000-0005-0000-0000-00002A000000}"/>
    <cellStyle name="Entrada 2 2" xfId="70" xr:uid="{00000000-0005-0000-0000-00002B000000}"/>
    <cellStyle name="Entrada 2 3" xfId="79" xr:uid="{00000000-0005-0000-0000-00002C000000}"/>
    <cellStyle name="Entrada 2 4" xfId="78" xr:uid="{00000000-0005-0000-0000-00002D000000}"/>
    <cellStyle name="Entrada 2 5" xfId="96" xr:uid="{D94BC23B-C3ED-4BB4-B526-3237F8A25658}"/>
    <cellStyle name="Entrada 2 6" xfId="104" xr:uid="{6B0A957D-DDC3-4FF8-A50E-AA41AAE65647}"/>
    <cellStyle name="Entrada 2 7" xfId="98" xr:uid="{24260031-A6DA-4CD0-8AFB-4C1F6FCDDB1E}"/>
    <cellStyle name="Entrada 2 8" xfId="92" xr:uid="{8C275D60-4A23-4691-B89E-631E990A040D}"/>
    <cellStyle name="Entrada 2 9" xfId="108" xr:uid="{03CC4AB5-194B-4D71-A789-F7BE0A841AD2}"/>
    <cellStyle name="Incorrecto 2" xfId="36" xr:uid="{00000000-0005-0000-0000-00002E000000}"/>
    <cellStyle name="Millares [0]" xfId="67" builtinId="6"/>
    <cellStyle name="Millares [0] 2" xfId="74" xr:uid="{00000000-0005-0000-0000-000030000000}"/>
    <cellStyle name="Millares [0] 3" xfId="85" xr:uid="{00000000-0005-0000-0000-000031000000}"/>
    <cellStyle name="Millares [0] 4" xfId="106" xr:uid="{34269A45-957A-4E13-9F1D-367F0C1FB66B}"/>
    <cellStyle name="Neutral 2" xfId="37" xr:uid="{00000000-0005-0000-0000-000032000000}"/>
    <cellStyle name="Normal" xfId="0" builtinId="0"/>
    <cellStyle name="Normal 2" xfId="2" xr:uid="{00000000-0005-0000-0000-000034000000}"/>
    <cellStyle name="Normal 2 2" xfId="49" xr:uid="{00000000-0005-0000-0000-000035000000}"/>
    <cellStyle name="Normal 2 2 2" xfId="68" xr:uid="{00000000-0005-0000-0000-000036000000}"/>
    <cellStyle name="Normal 2 3" xfId="46" xr:uid="{00000000-0005-0000-0000-000037000000}"/>
    <cellStyle name="Normal 3" xfId="1" xr:uid="{00000000-0005-0000-0000-000038000000}"/>
    <cellStyle name="Normal 3 2" xfId="52" xr:uid="{00000000-0005-0000-0000-000039000000}"/>
    <cellStyle name="Normal 3 2 2" xfId="58" xr:uid="{00000000-0005-0000-0000-00003A000000}"/>
    <cellStyle name="Normal 3 3" xfId="54" xr:uid="{00000000-0005-0000-0000-00003B000000}"/>
    <cellStyle name="Normal 3 4" xfId="47" xr:uid="{00000000-0005-0000-0000-00003C000000}"/>
    <cellStyle name="Normal 4" xfId="48" xr:uid="{00000000-0005-0000-0000-00003D000000}"/>
    <cellStyle name="Normal 4 2" xfId="51" xr:uid="{00000000-0005-0000-0000-00003E000000}"/>
    <cellStyle name="Normal 4 2 2" xfId="57" xr:uid="{00000000-0005-0000-0000-00003F000000}"/>
    <cellStyle name="Normal 4 3" xfId="55" xr:uid="{00000000-0005-0000-0000-000040000000}"/>
    <cellStyle name="Normal 5" xfId="50" xr:uid="{00000000-0005-0000-0000-000041000000}"/>
    <cellStyle name="Normal 5 2" xfId="56" xr:uid="{00000000-0005-0000-0000-000042000000}"/>
    <cellStyle name="Normal 6" xfId="53" xr:uid="{00000000-0005-0000-0000-000043000000}"/>
    <cellStyle name="Normal 6 2" xfId="59" xr:uid="{00000000-0005-0000-0000-000044000000}"/>
    <cellStyle name="Notas 2" xfId="38" xr:uid="{00000000-0005-0000-0000-000045000000}"/>
    <cellStyle name="Notas 2 2" xfId="71" xr:uid="{00000000-0005-0000-0000-000046000000}"/>
    <cellStyle name="Notas 2 3" xfId="80" xr:uid="{00000000-0005-0000-0000-000047000000}"/>
    <cellStyle name="Notas 2 4" xfId="84" xr:uid="{00000000-0005-0000-0000-000048000000}"/>
    <cellStyle name="Notas 2 5" xfId="99" xr:uid="{256F6C3D-CBF0-46E1-A63A-86F798CA4D6E}"/>
    <cellStyle name="Notas 2 6" xfId="94" xr:uid="{C3A0402F-3B6E-4448-B71B-68E52DB08A7A}"/>
    <cellStyle name="Notas 2 7" xfId="97" xr:uid="{8ABD3CCB-80D3-40C2-982E-B47461A383B1}"/>
    <cellStyle name="Notas 2 8" xfId="91" xr:uid="{65D3FE41-D15F-4FA6-94D9-58BE32408748}"/>
    <cellStyle name="Notas 2 9" xfId="111" xr:uid="{2CC3AFFD-0E1F-47A9-B7A6-2CC92315B9B6}"/>
    <cellStyle name="Porcentaje" xfId="66" builtinId="5"/>
    <cellStyle name="Salida 2" xfId="39" xr:uid="{00000000-0005-0000-0000-00004A000000}"/>
    <cellStyle name="Salida 2 2" xfId="72" xr:uid="{00000000-0005-0000-0000-00004B000000}"/>
    <cellStyle name="Salida 2 3" xfId="81" xr:uid="{00000000-0005-0000-0000-00004C000000}"/>
    <cellStyle name="Salida 2 4" xfId="77" xr:uid="{00000000-0005-0000-0000-00004D000000}"/>
    <cellStyle name="Salida 2 5" xfId="100" xr:uid="{E328464A-5778-40C0-973C-DB899210349E}"/>
    <cellStyle name="Salida 2 6" xfId="93" xr:uid="{70D4E174-1A93-40FF-B18A-5887D212B01A}"/>
    <cellStyle name="Salida 2 7" xfId="87" xr:uid="{55E1E394-F6EB-4EFC-98C9-321B0705CECE}"/>
    <cellStyle name="Salida 2 8" xfId="89" xr:uid="{4ED94529-4AFB-4572-AF17-05F04CB21FBC}"/>
    <cellStyle name="Salida 2 9" xfId="107" xr:uid="{7ECFE197-C202-4C5C-BA88-948967F1F808}"/>
    <cellStyle name="Texto de advertencia 2" xfId="40" xr:uid="{00000000-0005-0000-0000-00004E000000}"/>
    <cellStyle name="Título 2 2" xfId="42" xr:uid="{00000000-0005-0000-0000-00004F000000}"/>
    <cellStyle name="Título 3 2" xfId="43" xr:uid="{00000000-0005-0000-0000-000050000000}"/>
    <cellStyle name="Título de hoja" xfId="44" xr:uid="{00000000-0005-0000-0000-000051000000}"/>
    <cellStyle name="Total 2" xfId="45" xr:uid="{00000000-0005-0000-0000-000052000000}"/>
    <cellStyle name="Total 2 2" xfId="73" xr:uid="{00000000-0005-0000-0000-000053000000}"/>
    <cellStyle name="Total 2 3" xfId="82" xr:uid="{00000000-0005-0000-0000-000054000000}"/>
    <cellStyle name="Total 2 4" xfId="76" xr:uid="{00000000-0005-0000-0000-000055000000}"/>
    <cellStyle name="Total 2 5" xfId="101" xr:uid="{1B560806-ACFE-43F1-AB6D-267ABAEA05EF}"/>
    <cellStyle name="Total 2 6" xfId="103" xr:uid="{AB34B7BE-0E97-4413-A9D3-FF425C5D9A3B}"/>
    <cellStyle name="Total 2 7" xfId="102" xr:uid="{815A9688-0D2F-4AEE-B86C-24C397196299}"/>
    <cellStyle name="Total 2 8" xfId="86" xr:uid="{916C64B8-834B-4226-A0E1-BF165D8E1300}"/>
    <cellStyle name="Total 2 9" xfId="95" xr:uid="{732AD5AB-28FB-4C6F-9048-9524170153EE}"/>
  </cellStyles>
  <dxfs count="61">
    <dxf>
      <font>
        <b val="0"/>
        <i val="0"/>
        <strike val="0"/>
        <condense val="0"/>
        <extend val="0"/>
        <outline val="0"/>
        <shadow val="0"/>
        <u val="none"/>
        <vertAlign val="baseline"/>
        <sz val="11"/>
        <color theme="1"/>
        <name val="Calibri"/>
        <scheme val="minor"/>
      </font>
      <alignment horizontal="left"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vertical="top"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colors>
    <mruColors>
      <color rgb="FFC00000"/>
      <color rgb="FFFFCC99"/>
      <color rgb="FF92D050"/>
      <color rgb="FFFFFF66"/>
      <color rgb="FFFFFFCC"/>
      <color rgb="FFFFFF00"/>
      <color rgb="FFFFFF99"/>
      <color rgb="FFE26B0A"/>
      <color rgb="FF00B050"/>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502227</xdr:colOff>
      <xdr:row>0</xdr:row>
      <xdr:rowOff>51952</xdr:rowOff>
    </xdr:from>
    <xdr:to>
      <xdr:col>7</xdr:col>
      <xdr:colOff>1125680</xdr:colOff>
      <xdr:row>3</xdr:row>
      <xdr:rowOff>44161</xdr:rowOff>
    </xdr:to>
    <xdr:pic>
      <xdr:nvPicPr>
        <xdr:cNvPr id="3" name="Imagen 2">
          <a:extLst>
            <a:ext uri="{FF2B5EF4-FFF2-40B4-BE49-F238E27FC236}">
              <a16:creationId xmlns:a16="http://schemas.microsoft.com/office/drawing/2014/main" id="{C280E39D-31F2-40D2-9F45-7814F232857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13402" y="51952"/>
          <a:ext cx="623453" cy="563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twoCellAnchor editAs="oneCell">
    <xdr:from>
      <xdr:col>1</xdr:col>
      <xdr:colOff>0</xdr:colOff>
      <xdr:row>0</xdr:row>
      <xdr:rowOff>0</xdr:rowOff>
    </xdr:from>
    <xdr:to>
      <xdr:col>2</xdr:col>
      <xdr:colOff>306955</xdr:colOff>
      <xdr:row>3</xdr:row>
      <xdr:rowOff>54346</xdr:rowOff>
    </xdr:to>
    <xdr:pic>
      <xdr:nvPicPr>
        <xdr:cNvPr id="3" name="Imagen 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80975" y="0"/>
          <a:ext cx="1992880" cy="6666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ntenedor/Users/nvanegas/Downloads/MR_REES_2025_ok.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R_Ges_Seg_Fis"/>
      <sheetName val="Árbol_GF"/>
      <sheetName val="MR_Corr1"/>
      <sheetName val="Árbol_Corr"/>
      <sheetName val="MR_Corr2"/>
      <sheetName val="MR_Corr3"/>
      <sheetName val="Amenazas_SI"/>
      <sheetName val="Vulnerabilidades_SI"/>
      <sheetName val="Controles_SI"/>
      <sheetName val="Catalogo_FIS"/>
      <sheetName val="Tablas_GSF"/>
      <sheetName val="Listas"/>
    </sheetNames>
    <sheetDataSet>
      <sheetData sheetId="0"/>
      <sheetData sheetId="1"/>
      <sheetData sheetId="2"/>
      <sheetData sheetId="3">
        <row r="12">
          <cell r="C12" t="str">
            <v>--</v>
          </cell>
          <cell r="G12">
            <v>0</v>
          </cell>
          <cell r="H12" t="str">
            <v xml:space="preserve">, , </v>
          </cell>
          <cell r="I12" t="str">
            <v xml:space="preserve">, , </v>
          </cell>
        </row>
        <row r="13">
          <cell r="C13" t="str">
            <v>--</v>
          </cell>
          <cell r="G13">
            <v>0</v>
          </cell>
          <cell r="H13" t="str">
            <v xml:space="preserve">, , </v>
          </cell>
          <cell r="I13" t="str">
            <v xml:space="preserve">, , </v>
          </cell>
        </row>
      </sheetData>
      <sheetData sheetId="4"/>
      <sheetData sheetId="5">
        <row r="45">
          <cell r="D45"/>
          <cell r="F45"/>
          <cell r="R45" t="str">
            <v/>
          </cell>
        </row>
        <row r="46">
          <cell r="D46"/>
          <cell r="F46"/>
          <cell r="R46" t="str">
            <v/>
          </cell>
        </row>
        <row r="47">
          <cell r="D47"/>
          <cell r="F47"/>
          <cell r="R47" t="str">
            <v/>
          </cell>
        </row>
        <row r="48">
          <cell r="D48"/>
          <cell r="F48"/>
          <cell r="R48" t="str">
            <v/>
          </cell>
        </row>
        <row r="49">
          <cell r="D49"/>
          <cell r="F49"/>
          <cell r="R49" t="str">
            <v/>
          </cell>
        </row>
        <row r="50">
          <cell r="D50"/>
          <cell r="F50"/>
          <cell r="R50" t="str">
            <v/>
          </cell>
        </row>
        <row r="56">
          <cell r="D56"/>
          <cell r="F56"/>
          <cell r="R56" t="str">
            <v/>
          </cell>
        </row>
        <row r="57">
          <cell r="D57"/>
          <cell r="F57"/>
          <cell r="R57" t="str">
            <v/>
          </cell>
        </row>
        <row r="58">
          <cell r="D58"/>
          <cell r="F58"/>
          <cell r="R58" t="str">
            <v/>
          </cell>
        </row>
        <row r="59">
          <cell r="D59"/>
          <cell r="F59"/>
          <cell r="R59" t="str">
            <v/>
          </cell>
        </row>
        <row r="60">
          <cell r="D60"/>
          <cell r="F60"/>
          <cell r="R60" t="str">
            <v/>
          </cell>
        </row>
        <row r="61">
          <cell r="D61"/>
          <cell r="F61"/>
          <cell r="R61" t="str">
            <v/>
          </cell>
        </row>
        <row r="69">
          <cell r="D69">
            <v>0</v>
          </cell>
          <cell r="E69" t="str">
            <v>SIN IMPACTO</v>
          </cell>
          <cell r="F69" t="e">
            <v>#N/A</v>
          </cell>
          <cell r="H69" t="e">
            <v>#DIV/0!</v>
          </cell>
          <cell r="J69" t="e">
            <v>#DIV/0!</v>
          </cell>
          <cell r="K69" t="e">
            <v>#DIV/0!</v>
          </cell>
        </row>
        <row r="70">
          <cell r="D70">
            <v>0</v>
          </cell>
          <cell r="E70" t="str">
            <v>SIN IMPACTO</v>
          </cell>
          <cell r="F70" t="e">
            <v>#N/A</v>
          </cell>
          <cell r="H70" t="e">
            <v>#DIV/0!</v>
          </cell>
          <cell r="J70" t="e">
            <v>#DIV/0!</v>
          </cell>
          <cell r="K70" t="e">
            <v>#DIV/0!</v>
          </cell>
        </row>
      </sheetData>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A4:D18" totalsRowShown="0" headerRowDxfId="8" dataDxfId="6" headerRowBorderDxfId="7" tableBorderDxfId="5" totalsRowBorderDxfId="4">
  <tableColumns count="4">
    <tableColumn id="1" xr3:uid="{00000000-0010-0000-0000-000001000000}" name="No" dataDxfId="3"/>
    <tableColumn id="2" xr3:uid="{00000000-0010-0000-0000-000002000000}" name="TRÁMITE" dataDxfId="2"/>
    <tableColumn id="3" xr3:uid="{00000000-0010-0000-0000-000003000000}" name="RIESGO DE CORRUPCIÓN ASOCIADO" dataDxfId="1"/>
    <tableColumn id="4" xr3:uid="{00000000-0010-0000-0000-000004000000}" name="PROCESO" dataDxfId="0"/>
  </tableColumns>
  <tableStyleInfo name="TableStyleLight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0FCC5-8B4F-4A5D-9CC1-0ED1019EA9EA}">
  <sheetPr>
    <pageSetUpPr fitToPage="1"/>
  </sheetPr>
  <dimension ref="A1:AK133"/>
  <sheetViews>
    <sheetView showGridLines="0" tabSelected="1" zoomScale="40" zoomScaleNormal="40" zoomScaleSheetLayoutView="100" zoomScalePageLayoutView="80" workbookViewId="0">
      <selection activeCell="D126" sqref="D126:D130"/>
    </sheetView>
  </sheetViews>
  <sheetFormatPr baseColWidth="10" defaultColWidth="11.42578125" defaultRowHeight="15" x14ac:dyDescent="0.25"/>
  <cols>
    <col min="1" max="1" width="24.85546875" style="87" customWidth="1"/>
    <col min="2" max="2" width="39.7109375" style="87" customWidth="1"/>
    <col min="3" max="3" width="14.42578125" style="87" customWidth="1"/>
    <col min="4" max="4" width="36.85546875" style="87" customWidth="1"/>
    <col min="5" max="5" width="46" style="87" customWidth="1"/>
    <col min="6" max="6" width="38.140625" style="87" customWidth="1"/>
    <col min="7" max="7" width="22.7109375" style="87" customWidth="1"/>
    <col min="8" max="8" width="114" style="87" customWidth="1"/>
    <col min="9" max="9" width="18.140625" style="87" customWidth="1"/>
    <col min="10" max="10" width="15.42578125" style="87" customWidth="1"/>
    <col min="11" max="11" width="13.140625" style="87" customWidth="1"/>
    <col min="12" max="12" width="20.5703125" style="87" customWidth="1"/>
    <col min="13" max="13" width="13.7109375" style="87" customWidth="1"/>
    <col min="14" max="14" width="15.28515625" style="87" customWidth="1"/>
    <col min="15" max="15" width="15.7109375" style="87" customWidth="1"/>
    <col min="16" max="16" width="13.140625" style="87" customWidth="1"/>
    <col min="17" max="17" width="15.140625" style="87" bestFit="1" customWidth="1"/>
    <col min="18" max="18" width="55.140625" style="87" customWidth="1"/>
    <col min="19" max="19" width="36.7109375" style="87" customWidth="1"/>
    <col min="20" max="20" width="8.140625" style="87" bestFit="1" customWidth="1"/>
    <col min="21" max="21" width="10.28515625" style="87" bestFit="1" customWidth="1"/>
    <col min="22" max="22" width="11" style="87" bestFit="1" customWidth="1"/>
    <col min="23" max="23" width="11.85546875" style="87" bestFit="1" customWidth="1"/>
    <col min="24" max="24" width="11" style="87" bestFit="1" customWidth="1"/>
    <col min="25" max="25" width="24.140625" style="87" customWidth="1"/>
    <col min="26" max="26" width="31.42578125" style="87" customWidth="1"/>
    <col min="27" max="27" width="50.42578125" style="87" customWidth="1"/>
    <col min="28" max="28" width="16.140625" style="87" customWidth="1"/>
    <col min="29" max="32" width="11.42578125" style="87"/>
    <col min="33" max="33" width="15.28515625" style="87" customWidth="1"/>
    <col min="34" max="34" width="15.85546875" style="87" customWidth="1"/>
    <col min="35" max="35" width="24.28515625" style="87" customWidth="1"/>
    <col min="36" max="36" width="18.42578125" style="87" customWidth="1"/>
    <col min="37" max="37" width="20.140625" style="87" customWidth="1"/>
    <col min="38" max="16384" width="11.42578125" style="87"/>
  </cols>
  <sheetData>
    <row r="1" spans="1:37" ht="15.75" x14ac:dyDescent="0.25">
      <c r="A1" s="359" t="s">
        <v>0</v>
      </c>
      <c r="B1" s="360"/>
      <c r="C1" s="360"/>
      <c r="D1" s="360"/>
      <c r="E1" s="360"/>
      <c r="F1" s="360"/>
      <c r="G1" s="360"/>
      <c r="H1" s="86"/>
    </row>
    <row r="3" spans="1:37" ht="15.75" x14ac:dyDescent="0.25">
      <c r="A3" s="361" t="s">
        <v>88</v>
      </c>
      <c r="B3" s="362"/>
      <c r="C3" s="362"/>
      <c r="D3" s="362"/>
      <c r="E3" s="362"/>
      <c r="F3" s="362"/>
      <c r="G3" s="362"/>
      <c r="H3" s="88"/>
    </row>
    <row r="5" spans="1:37" x14ac:dyDescent="0.25">
      <c r="A5" s="332"/>
      <c r="B5" s="333"/>
      <c r="C5" s="333"/>
      <c r="D5" s="333"/>
      <c r="E5" s="333"/>
      <c r="F5" s="333"/>
      <c r="G5" s="333"/>
      <c r="H5" s="333"/>
      <c r="I5" s="333"/>
      <c r="J5" s="333"/>
      <c r="K5" s="333"/>
      <c r="L5" s="333"/>
      <c r="M5" s="333"/>
      <c r="N5" s="333"/>
      <c r="O5" s="333"/>
      <c r="P5" s="333"/>
      <c r="Q5" s="333"/>
      <c r="R5" s="333"/>
      <c r="S5" s="333"/>
      <c r="T5" s="333"/>
      <c r="U5" s="333"/>
      <c r="V5" s="333"/>
      <c r="W5" s="333"/>
      <c r="X5" s="333"/>
      <c r="Y5" s="333"/>
      <c r="Z5" s="333"/>
      <c r="AA5" s="334" t="s">
        <v>4</v>
      </c>
      <c r="AB5" s="335"/>
      <c r="AC5" s="335"/>
      <c r="AD5" s="335"/>
      <c r="AE5" s="335"/>
      <c r="AF5" s="335"/>
      <c r="AG5" s="335"/>
      <c r="AH5" s="336"/>
      <c r="AI5" s="321" t="s">
        <v>5</v>
      </c>
      <c r="AJ5" s="322"/>
      <c r="AK5" s="322"/>
    </row>
    <row r="6" spans="1:37" ht="45.75" customHeight="1" x14ac:dyDescent="0.25">
      <c r="A6" s="323" t="s">
        <v>89</v>
      </c>
      <c r="B6" s="324"/>
      <c r="C6" s="324"/>
      <c r="D6" s="324"/>
      <c r="E6" s="324"/>
      <c r="F6" s="324"/>
      <c r="G6" s="324"/>
      <c r="H6" s="324"/>
      <c r="I6" s="325" t="s">
        <v>90</v>
      </c>
      <c r="J6" s="325"/>
      <c r="K6" s="325"/>
      <c r="L6" s="325"/>
      <c r="M6" s="325"/>
      <c r="N6" s="325"/>
      <c r="O6" s="325"/>
      <c r="P6" s="325"/>
      <c r="Q6" s="325"/>
      <c r="R6" s="326" t="s">
        <v>3</v>
      </c>
      <c r="S6" s="326"/>
      <c r="T6" s="326"/>
      <c r="U6" s="326"/>
      <c r="V6" s="326"/>
      <c r="W6" s="326"/>
      <c r="X6" s="326"/>
      <c r="Y6" s="326"/>
      <c r="Z6" s="326"/>
      <c r="AA6" s="327" t="s">
        <v>91</v>
      </c>
      <c r="AB6" s="328"/>
      <c r="AC6" s="328"/>
      <c r="AD6" s="328"/>
      <c r="AE6" s="328"/>
      <c r="AF6" s="328"/>
      <c r="AG6" s="328"/>
      <c r="AH6" s="329"/>
      <c r="AI6" s="330" t="s">
        <v>92</v>
      </c>
      <c r="AJ6" s="330" t="s">
        <v>21</v>
      </c>
      <c r="AK6" s="330" t="s">
        <v>22</v>
      </c>
    </row>
    <row r="7" spans="1:37" s="99" customFormat="1" ht="97.5" customHeight="1" thickBot="1" x14ac:dyDescent="0.3">
      <c r="A7" s="89" t="s">
        <v>1</v>
      </c>
      <c r="B7" s="90" t="s">
        <v>2</v>
      </c>
      <c r="C7" s="89" t="s">
        <v>93</v>
      </c>
      <c r="D7" s="89" t="s">
        <v>94</v>
      </c>
      <c r="E7" s="91" t="s">
        <v>95</v>
      </c>
      <c r="F7" s="91" t="s">
        <v>96</v>
      </c>
      <c r="G7" s="91" t="s">
        <v>97</v>
      </c>
      <c r="H7" s="91" t="s">
        <v>98</v>
      </c>
      <c r="I7" s="92" t="s">
        <v>6</v>
      </c>
      <c r="J7" s="92" t="s">
        <v>99</v>
      </c>
      <c r="K7" s="93" t="s">
        <v>100</v>
      </c>
      <c r="L7" s="93" t="s">
        <v>101</v>
      </c>
      <c r="M7" s="93" t="s">
        <v>102</v>
      </c>
      <c r="N7" s="92" t="s">
        <v>103</v>
      </c>
      <c r="O7" s="92" t="s">
        <v>104</v>
      </c>
      <c r="P7" s="93" t="s">
        <v>105</v>
      </c>
      <c r="Q7" s="93" t="s">
        <v>106</v>
      </c>
      <c r="R7" s="94" t="s">
        <v>107</v>
      </c>
      <c r="S7" s="94" t="s">
        <v>462</v>
      </c>
      <c r="T7" s="95" t="s">
        <v>463</v>
      </c>
      <c r="U7" s="94" t="s">
        <v>12</v>
      </c>
      <c r="V7" s="94" t="s">
        <v>13</v>
      </c>
      <c r="W7" s="94" t="s">
        <v>14</v>
      </c>
      <c r="X7" s="94" t="s">
        <v>15</v>
      </c>
      <c r="Y7" s="94" t="s">
        <v>16</v>
      </c>
      <c r="Z7" s="96" t="s">
        <v>17</v>
      </c>
      <c r="AA7" s="97" t="s">
        <v>18</v>
      </c>
      <c r="AB7" s="97" t="s">
        <v>19</v>
      </c>
      <c r="AC7" s="98" t="s">
        <v>12</v>
      </c>
      <c r="AD7" s="98" t="s">
        <v>13</v>
      </c>
      <c r="AE7" s="98" t="s">
        <v>14</v>
      </c>
      <c r="AF7" s="98" t="s">
        <v>15</v>
      </c>
      <c r="AG7" s="97" t="s">
        <v>464</v>
      </c>
      <c r="AH7" s="97" t="s">
        <v>20</v>
      </c>
      <c r="AI7" s="331"/>
      <c r="AJ7" s="331"/>
      <c r="AK7" s="331"/>
    </row>
    <row r="8" spans="1:37" s="99" customFormat="1" ht="66" customHeight="1" x14ac:dyDescent="0.25">
      <c r="A8" s="238" t="s">
        <v>38</v>
      </c>
      <c r="B8" s="239" t="s">
        <v>49</v>
      </c>
      <c r="C8" s="223" t="s">
        <v>469</v>
      </c>
      <c r="D8" s="235" t="s">
        <v>470</v>
      </c>
      <c r="E8" s="226" t="s">
        <v>471</v>
      </c>
      <c r="F8" s="226" t="s">
        <v>472</v>
      </c>
      <c r="G8" s="229" t="s">
        <v>298</v>
      </c>
      <c r="H8" s="232" t="s">
        <v>473</v>
      </c>
      <c r="I8" s="211" t="s">
        <v>282</v>
      </c>
      <c r="J8" s="211" t="s">
        <v>278</v>
      </c>
      <c r="K8" s="214" t="s">
        <v>279</v>
      </c>
      <c r="L8" s="220" t="s">
        <v>302</v>
      </c>
      <c r="M8" s="220" t="s">
        <v>281</v>
      </c>
      <c r="N8" s="211" t="s">
        <v>282</v>
      </c>
      <c r="O8" s="211" t="s">
        <v>278</v>
      </c>
      <c r="P8" s="214" t="s">
        <v>279</v>
      </c>
      <c r="Q8" s="217" t="s">
        <v>34</v>
      </c>
      <c r="R8" s="55" t="s">
        <v>479</v>
      </c>
      <c r="S8" s="55" t="s">
        <v>480</v>
      </c>
      <c r="T8" s="56">
        <f>IF(SUM(U8:X8)=0,"",SUM(U8:X8))</f>
        <v>12</v>
      </c>
      <c r="U8" s="1">
        <v>3</v>
      </c>
      <c r="V8" s="1">
        <v>3</v>
      </c>
      <c r="W8" s="1">
        <v>3</v>
      </c>
      <c r="X8" s="1">
        <v>3</v>
      </c>
      <c r="Y8" s="55" t="s">
        <v>57</v>
      </c>
      <c r="Z8" s="55" t="s">
        <v>481</v>
      </c>
      <c r="AA8" s="184"/>
      <c r="AB8" s="185"/>
      <c r="AC8" s="185"/>
      <c r="AD8" s="185"/>
      <c r="AE8" s="185"/>
      <c r="AF8" s="185"/>
      <c r="AG8" s="186" t="str">
        <f>IF(SUM(AC8:AF8)=0,"",SUM(AC8:AF8))</f>
        <v/>
      </c>
      <c r="AH8" s="187" t="str">
        <f>IF(ISERROR(AG8/T8),"",(AG8/T8))</f>
        <v/>
      </c>
      <c r="AI8" s="205"/>
      <c r="AJ8" s="205"/>
      <c r="AK8" s="208"/>
    </row>
    <row r="9" spans="1:37" s="99" customFormat="1" ht="96" customHeight="1" x14ac:dyDescent="0.25">
      <c r="A9" s="238"/>
      <c r="B9" s="239"/>
      <c r="C9" s="224"/>
      <c r="D9" s="236"/>
      <c r="E9" s="227"/>
      <c r="F9" s="227"/>
      <c r="G9" s="230"/>
      <c r="H9" s="233"/>
      <c r="I9" s="212"/>
      <c r="J9" s="212"/>
      <c r="K9" s="215"/>
      <c r="L9" s="221"/>
      <c r="M9" s="221"/>
      <c r="N9" s="212"/>
      <c r="O9" s="212"/>
      <c r="P9" s="215"/>
      <c r="Q9" s="218"/>
      <c r="R9" s="63" t="s">
        <v>482</v>
      </c>
      <c r="S9" s="63" t="s">
        <v>483</v>
      </c>
      <c r="T9" s="64">
        <f t="shared" ref="T9:T17" si="0">IF(SUM(U9:X9)=0,"",SUM(U9:X9))</f>
        <v>1</v>
      </c>
      <c r="U9" s="65"/>
      <c r="V9" s="65">
        <v>1</v>
      </c>
      <c r="W9" s="65"/>
      <c r="X9" s="65"/>
      <c r="Y9" s="63" t="s">
        <v>57</v>
      </c>
      <c r="Z9" s="63" t="s">
        <v>481</v>
      </c>
      <c r="AA9" s="180"/>
      <c r="AB9" s="181"/>
      <c r="AC9" s="181"/>
      <c r="AD9" s="181"/>
      <c r="AE9" s="181"/>
      <c r="AF9" s="181"/>
      <c r="AG9" s="182" t="str">
        <f t="shared" ref="AG9:AG17" si="1">IF(SUM(AC9:AF9)=0,"",SUM(AC9:AF9))</f>
        <v/>
      </c>
      <c r="AH9" s="183" t="str">
        <f t="shared" ref="AH9:AH17" si="2">IF(ISERROR(AG9/T9),"",(AG9/T9))</f>
        <v/>
      </c>
      <c r="AI9" s="206"/>
      <c r="AJ9" s="206"/>
      <c r="AK9" s="209"/>
    </row>
    <row r="10" spans="1:37" s="99" customFormat="1" ht="39.75" customHeight="1" x14ac:dyDescent="0.25">
      <c r="A10" s="238"/>
      <c r="B10" s="239"/>
      <c r="C10" s="224"/>
      <c r="D10" s="236"/>
      <c r="E10" s="227"/>
      <c r="F10" s="227"/>
      <c r="G10" s="230"/>
      <c r="H10" s="233"/>
      <c r="I10" s="212"/>
      <c r="J10" s="212"/>
      <c r="K10" s="215"/>
      <c r="L10" s="221"/>
      <c r="M10" s="221"/>
      <c r="N10" s="212"/>
      <c r="O10" s="212"/>
      <c r="P10" s="215"/>
      <c r="Q10" s="218"/>
      <c r="R10" s="63"/>
      <c r="S10" s="63"/>
      <c r="T10" s="64" t="str">
        <f t="shared" si="0"/>
        <v/>
      </c>
      <c r="U10" s="65"/>
      <c r="V10" s="65"/>
      <c r="W10" s="65"/>
      <c r="X10" s="65"/>
      <c r="Y10" s="63"/>
      <c r="Z10" s="63"/>
      <c r="AA10" s="180"/>
      <c r="AB10" s="181"/>
      <c r="AC10" s="181"/>
      <c r="AD10" s="181"/>
      <c r="AE10" s="181"/>
      <c r="AF10" s="181"/>
      <c r="AG10" s="182" t="str">
        <f t="shared" si="1"/>
        <v/>
      </c>
      <c r="AH10" s="183" t="str">
        <f t="shared" si="2"/>
        <v/>
      </c>
      <c r="AI10" s="206"/>
      <c r="AJ10" s="206"/>
      <c r="AK10" s="209"/>
    </row>
    <row r="11" spans="1:37" s="99" customFormat="1" ht="39.75" customHeight="1" x14ac:dyDescent="0.25">
      <c r="A11" s="238"/>
      <c r="B11" s="239"/>
      <c r="C11" s="224"/>
      <c r="D11" s="236"/>
      <c r="E11" s="227"/>
      <c r="F11" s="227"/>
      <c r="G11" s="230"/>
      <c r="H11" s="233"/>
      <c r="I11" s="212"/>
      <c r="J11" s="212"/>
      <c r="K11" s="215"/>
      <c r="L11" s="221"/>
      <c r="M11" s="221"/>
      <c r="N11" s="212"/>
      <c r="O11" s="212"/>
      <c r="P11" s="215"/>
      <c r="Q11" s="218"/>
      <c r="R11" s="63"/>
      <c r="S11" s="63"/>
      <c r="T11" s="64" t="str">
        <f t="shared" si="0"/>
        <v/>
      </c>
      <c r="U11" s="65"/>
      <c r="V11" s="65"/>
      <c r="W11" s="65"/>
      <c r="X11" s="65"/>
      <c r="Y11" s="63"/>
      <c r="Z11" s="63"/>
      <c r="AA11" s="180"/>
      <c r="AB11" s="181"/>
      <c r="AC11" s="181"/>
      <c r="AD11" s="181"/>
      <c r="AE11" s="181"/>
      <c r="AF11" s="181"/>
      <c r="AG11" s="182" t="str">
        <f t="shared" si="1"/>
        <v/>
      </c>
      <c r="AH11" s="183" t="str">
        <f t="shared" si="2"/>
        <v/>
      </c>
      <c r="AI11" s="206"/>
      <c r="AJ11" s="206"/>
      <c r="AK11" s="209"/>
    </row>
    <row r="12" spans="1:37" s="99" customFormat="1" ht="39.75" customHeight="1" thickBot="1" x14ac:dyDescent="0.3">
      <c r="A12" s="238"/>
      <c r="B12" s="239"/>
      <c r="C12" s="225"/>
      <c r="D12" s="237"/>
      <c r="E12" s="228"/>
      <c r="F12" s="228"/>
      <c r="G12" s="231"/>
      <c r="H12" s="234"/>
      <c r="I12" s="213"/>
      <c r="J12" s="213"/>
      <c r="K12" s="216"/>
      <c r="L12" s="222"/>
      <c r="M12" s="222"/>
      <c r="N12" s="213"/>
      <c r="O12" s="213"/>
      <c r="P12" s="216"/>
      <c r="Q12" s="219"/>
      <c r="R12" s="85"/>
      <c r="S12" s="85"/>
      <c r="T12" s="84" t="str">
        <f t="shared" si="0"/>
        <v/>
      </c>
      <c r="U12" s="83"/>
      <c r="V12" s="83"/>
      <c r="W12" s="83"/>
      <c r="X12" s="83"/>
      <c r="Y12" s="85"/>
      <c r="Z12" s="85"/>
      <c r="AA12" s="188"/>
      <c r="AB12" s="189"/>
      <c r="AC12" s="189"/>
      <c r="AD12" s="189"/>
      <c r="AE12" s="189"/>
      <c r="AF12" s="189"/>
      <c r="AG12" s="190" t="str">
        <f t="shared" si="1"/>
        <v/>
      </c>
      <c r="AH12" s="191" t="str">
        <f t="shared" si="2"/>
        <v/>
      </c>
      <c r="AI12" s="207"/>
      <c r="AJ12" s="207"/>
      <c r="AK12" s="210"/>
    </row>
    <row r="13" spans="1:37" s="99" customFormat="1" ht="133.5" customHeight="1" x14ac:dyDescent="0.25">
      <c r="A13" s="238"/>
      <c r="B13" s="239"/>
      <c r="C13" s="223" t="s">
        <v>474</v>
      </c>
      <c r="D13" s="235" t="s">
        <v>475</v>
      </c>
      <c r="E13" s="226" t="s">
        <v>476</v>
      </c>
      <c r="F13" s="226" t="s">
        <v>477</v>
      </c>
      <c r="G13" s="229" t="s">
        <v>275</v>
      </c>
      <c r="H13" s="232" t="s">
        <v>478</v>
      </c>
      <c r="I13" s="211" t="s">
        <v>282</v>
      </c>
      <c r="J13" s="211" t="s">
        <v>278</v>
      </c>
      <c r="K13" s="214" t="s">
        <v>279</v>
      </c>
      <c r="L13" s="220" t="s">
        <v>280</v>
      </c>
      <c r="M13" s="220" t="s">
        <v>281</v>
      </c>
      <c r="N13" s="211" t="s">
        <v>282</v>
      </c>
      <c r="O13" s="211" t="s">
        <v>278</v>
      </c>
      <c r="P13" s="214" t="s">
        <v>279</v>
      </c>
      <c r="Q13" s="217" t="s">
        <v>34</v>
      </c>
      <c r="R13" s="55" t="s">
        <v>467</v>
      </c>
      <c r="S13" s="55" t="s">
        <v>484</v>
      </c>
      <c r="T13" s="56">
        <f t="shared" si="0"/>
        <v>2</v>
      </c>
      <c r="U13" s="1"/>
      <c r="V13" s="1">
        <v>1</v>
      </c>
      <c r="W13" s="1"/>
      <c r="X13" s="1">
        <v>1</v>
      </c>
      <c r="Y13" s="55" t="s">
        <v>485</v>
      </c>
      <c r="Z13" s="55" t="s">
        <v>486</v>
      </c>
      <c r="AA13" s="184"/>
      <c r="AB13" s="185"/>
      <c r="AC13" s="185"/>
      <c r="AD13" s="185"/>
      <c r="AE13" s="185"/>
      <c r="AF13" s="185"/>
      <c r="AG13" s="186" t="str">
        <f t="shared" si="1"/>
        <v/>
      </c>
      <c r="AH13" s="187" t="str">
        <f t="shared" si="2"/>
        <v/>
      </c>
      <c r="AI13" s="205"/>
      <c r="AJ13" s="205"/>
      <c r="AK13" s="208"/>
    </row>
    <row r="14" spans="1:37" s="99" customFormat="1" ht="102" customHeight="1" x14ac:dyDescent="0.25">
      <c r="A14" s="238"/>
      <c r="B14" s="239"/>
      <c r="C14" s="224"/>
      <c r="D14" s="236"/>
      <c r="E14" s="227"/>
      <c r="F14" s="227"/>
      <c r="G14" s="230"/>
      <c r="H14" s="233"/>
      <c r="I14" s="212"/>
      <c r="J14" s="212"/>
      <c r="K14" s="215"/>
      <c r="L14" s="221"/>
      <c r="M14" s="221"/>
      <c r="N14" s="212"/>
      <c r="O14" s="212"/>
      <c r="P14" s="215"/>
      <c r="Q14" s="218"/>
      <c r="R14" s="63" t="s">
        <v>487</v>
      </c>
      <c r="S14" s="63" t="s">
        <v>468</v>
      </c>
      <c r="T14" s="64">
        <f t="shared" si="0"/>
        <v>4</v>
      </c>
      <c r="U14" s="65">
        <v>1</v>
      </c>
      <c r="V14" s="65">
        <v>1</v>
      </c>
      <c r="W14" s="65">
        <v>1</v>
      </c>
      <c r="X14" s="65">
        <v>1</v>
      </c>
      <c r="Y14" s="63" t="s">
        <v>485</v>
      </c>
      <c r="Z14" s="63" t="s">
        <v>486</v>
      </c>
      <c r="AA14" s="180"/>
      <c r="AB14" s="181"/>
      <c r="AC14" s="181"/>
      <c r="AD14" s="181"/>
      <c r="AE14" s="181"/>
      <c r="AF14" s="181"/>
      <c r="AG14" s="182" t="str">
        <f t="shared" si="1"/>
        <v/>
      </c>
      <c r="AH14" s="183" t="str">
        <f t="shared" si="2"/>
        <v/>
      </c>
      <c r="AI14" s="206"/>
      <c r="AJ14" s="206"/>
      <c r="AK14" s="209"/>
    </row>
    <row r="15" spans="1:37" s="99" customFormat="1" ht="39.75" customHeight="1" x14ac:dyDescent="0.25">
      <c r="A15" s="238"/>
      <c r="B15" s="239"/>
      <c r="C15" s="224"/>
      <c r="D15" s="236"/>
      <c r="E15" s="227"/>
      <c r="F15" s="227"/>
      <c r="G15" s="230"/>
      <c r="H15" s="233"/>
      <c r="I15" s="212"/>
      <c r="J15" s="212"/>
      <c r="K15" s="215"/>
      <c r="L15" s="221"/>
      <c r="M15" s="221"/>
      <c r="N15" s="212"/>
      <c r="O15" s="212"/>
      <c r="P15" s="215"/>
      <c r="Q15" s="218"/>
      <c r="R15" s="63"/>
      <c r="S15" s="63"/>
      <c r="T15" s="64" t="str">
        <f t="shared" si="0"/>
        <v/>
      </c>
      <c r="U15" s="65"/>
      <c r="V15" s="65"/>
      <c r="W15" s="65"/>
      <c r="X15" s="65"/>
      <c r="Y15" s="63"/>
      <c r="Z15" s="63"/>
      <c r="AA15" s="180"/>
      <c r="AB15" s="181"/>
      <c r="AC15" s="181"/>
      <c r="AD15" s="181"/>
      <c r="AE15" s="181"/>
      <c r="AF15" s="181"/>
      <c r="AG15" s="182" t="str">
        <f t="shared" si="1"/>
        <v/>
      </c>
      <c r="AH15" s="183" t="str">
        <f t="shared" si="2"/>
        <v/>
      </c>
      <c r="AI15" s="206"/>
      <c r="AJ15" s="206"/>
      <c r="AK15" s="209"/>
    </row>
    <row r="16" spans="1:37" s="99" customFormat="1" ht="39.75" customHeight="1" x14ac:dyDescent="0.25">
      <c r="A16" s="238"/>
      <c r="B16" s="239"/>
      <c r="C16" s="224"/>
      <c r="D16" s="236"/>
      <c r="E16" s="227"/>
      <c r="F16" s="227"/>
      <c r="G16" s="230"/>
      <c r="H16" s="233"/>
      <c r="I16" s="212"/>
      <c r="J16" s="212"/>
      <c r="K16" s="215"/>
      <c r="L16" s="221"/>
      <c r="M16" s="221"/>
      <c r="N16" s="212"/>
      <c r="O16" s="212"/>
      <c r="P16" s="215"/>
      <c r="Q16" s="218"/>
      <c r="R16" s="63"/>
      <c r="S16" s="63"/>
      <c r="T16" s="64" t="str">
        <f t="shared" si="0"/>
        <v/>
      </c>
      <c r="U16" s="65"/>
      <c r="V16" s="65"/>
      <c r="W16" s="65"/>
      <c r="X16" s="65"/>
      <c r="Y16" s="63"/>
      <c r="Z16" s="63"/>
      <c r="AA16" s="180"/>
      <c r="AB16" s="181"/>
      <c r="AC16" s="181"/>
      <c r="AD16" s="181"/>
      <c r="AE16" s="181"/>
      <c r="AF16" s="181"/>
      <c r="AG16" s="182" t="str">
        <f t="shared" si="1"/>
        <v/>
      </c>
      <c r="AH16" s="183" t="str">
        <f t="shared" si="2"/>
        <v/>
      </c>
      <c r="AI16" s="206"/>
      <c r="AJ16" s="206"/>
      <c r="AK16" s="209"/>
    </row>
    <row r="17" spans="1:37" s="99" customFormat="1" ht="39.75" customHeight="1" thickBot="1" x14ac:dyDescent="0.3">
      <c r="A17" s="238"/>
      <c r="B17" s="239"/>
      <c r="C17" s="225"/>
      <c r="D17" s="237"/>
      <c r="E17" s="228"/>
      <c r="F17" s="228"/>
      <c r="G17" s="231"/>
      <c r="H17" s="234"/>
      <c r="I17" s="213"/>
      <c r="J17" s="213"/>
      <c r="K17" s="216"/>
      <c r="L17" s="222"/>
      <c r="M17" s="222"/>
      <c r="N17" s="213"/>
      <c r="O17" s="213"/>
      <c r="P17" s="216"/>
      <c r="Q17" s="219"/>
      <c r="R17" s="85"/>
      <c r="S17" s="85"/>
      <c r="T17" s="84" t="str">
        <f t="shared" si="0"/>
        <v/>
      </c>
      <c r="U17" s="83"/>
      <c r="V17" s="83"/>
      <c r="W17" s="83"/>
      <c r="X17" s="83"/>
      <c r="Y17" s="85"/>
      <c r="Z17" s="85"/>
      <c r="AA17" s="188"/>
      <c r="AB17" s="189"/>
      <c r="AC17" s="189"/>
      <c r="AD17" s="189"/>
      <c r="AE17" s="189"/>
      <c r="AF17" s="189"/>
      <c r="AG17" s="190" t="str">
        <f t="shared" si="1"/>
        <v/>
      </c>
      <c r="AH17" s="191" t="str">
        <f t="shared" si="2"/>
        <v/>
      </c>
      <c r="AI17" s="207"/>
      <c r="AJ17" s="207"/>
      <c r="AK17" s="210"/>
    </row>
    <row r="18" spans="1:37" ht="53.25" customHeight="1" x14ac:dyDescent="0.25">
      <c r="A18" s="258" t="s">
        <v>48</v>
      </c>
      <c r="B18" s="261" t="s">
        <v>50</v>
      </c>
      <c r="C18" s="258" t="s">
        <v>283</v>
      </c>
      <c r="D18" s="264" t="s">
        <v>286</v>
      </c>
      <c r="E18" s="267" t="s">
        <v>289</v>
      </c>
      <c r="F18" s="267" t="s">
        <v>290</v>
      </c>
      <c r="G18" s="270" t="s">
        <v>291</v>
      </c>
      <c r="H18" s="273" t="s">
        <v>292</v>
      </c>
      <c r="I18" s="246" t="s">
        <v>282</v>
      </c>
      <c r="J18" s="246" t="s">
        <v>278</v>
      </c>
      <c r="K18" s="249" t="s">
        <v>279</v>
      </c>
      <c r="L18" s="252" t="s">
        <v>301</v>
      </c>
      <c r="M18" s="252" t="s">
        <v>281</v>
      </c>
      <c r="N18" s="246" t="s">
        <v>282</v>
      </c>
      <c r="O18" s="246" t="s">
        <v>278</v>
      </c>
      <c r="P18" s="249" t="s">
        <v>279</v>
      </c>
      <c r="Q18" s="255" t="s">
        <v>34</v>
      </c>
      <c r="R18" s="100" t="s">
        <v>258</v>
      </c>
      <c r="S18" s="101" t="s">
        <v>259</v>
      </c>
      <c r="T18" s="102">
        <f>IF(SUM(U18:X18)=0,"",SUM(U18:X18))</f>
        <v>4</v>
      </c>
      <c r="U18" s="193">
        <v>1</v>
      </c>
      <c r="V18" s="193">
        <v>1</v>
      </c>
      <c r="W18" s="193">
        <v>1</v>
      </c>
      <c r="X18" s="193">
        <v>1</v>
      </c>
      <c r="Y18" s="104" t="s">
        <v>53</v>
      </c>
      <c r="Z18" s="104" t="s">
        <v>108</v>
      </c>
      <c r="AA18" s="105"/>
      <c r="AB18" s="105"/>
      <c r="AC18" s="105"/>
      <c r="AD18" s="105"/>
      <c r="AE18" s="105"/>
      <c r="AF18" s="105"/>
      <c r="AG18" s="106" t="str">
        <f>IF(SUM(AC18:AF18)=0,"",SUM(AC18:AF18))</f>
        <v/>
      </c>
      <c r="AH18" s="107" t="str">
        <f>IF(ISERROR(AG18/T18),"",(AG18/T18))</f>
        <v/>
      </c>
      <c r="AI18" s="105"/>
      <c r="AJ18" s="105"/>
      <c r="AK18" s="108"/>
    </row>
    <row r="19" spans="1:37" ht="53.25" customHeight="1" x14ac:dyDescent="0.25">
      <c r="A19" s="259"/>
      <c r="B19" s="262"/>
      <c r="C19" s="259"/>
      <c r="D19" s="265"/>
      <c r="E19" s="268"/>
      <c r="F19" s="268"/>
      <c r="G19" s="271"/>
      <c r="H19" s="274"/>
      <c r="I19" s="247"/>
      <c r="J19" s="247"/>
      <c r="K19" s="250"/>
      <c r="L19" s="253"/>
      <c r="M19" s="253"/>
      <c r="N19" s="247"/>
      <c r="O19" s="247"/>
      <c r="P19" s="250"/>
      <c r="Q19" s="256"/>
      <c r="R19" s="109"/>
      <c r="S19" s="109"/>
      <c r="T19" s="110" t="str">
        <f t="shared" ref="T19:T40" si="3">IF(SUM(U19:X19)=0,"",SUM(U19:X19))</f>
        <v/>
      </c>
      <c r="U19" s="137"/>
      <c r="V19" s="137"/>
      <c r="W19" s="137"/>
      <c r="X19" s="137"/>
      <c r="Y19" s="109"/>
      <c r="Z19" s="109"/>
      <c r="AA19" s="111"/>
      <c r="AB19" s="111"/>
      <c r="AC19" s="111"/>
      <c r="AD19" s="111"/>
      <c r="AE19" s="111"/>
      <c r="AF19" s="111"/>
      <c r="AG19" s="112" t="str">
        <f t="shared" ref="AG19:AG40" si="4">IF(SUM(AC19:AF19)=0,"",SUM(AC19:AF19))</f>
        <v/>
      </c>
      <c r="AH19" s="113" t="str">
        <f t="shared" ref="AH19:AH40" si="5">IF(ISERROR(AG19/T19),"",(AG19/T19))</f>
        <v/>
      </c>
      <c r="AI19" s="111"/>
      <c r="AJ19" s="111"/>
      <c r="AK19" s="114"/>
    </row>
    <row r="20" spans="1:37" ht="53.25" customHeight="1" x14ac:dyDescent="0.25">
      <c r="A20" s="259"/>
      <c r="B20" s="262"/>
      <c r="C20" s="259"/>
      <c r="D20" s="265"/>
      <c r="E20" s="268"/>
      <c r="F20" s="268"/>
      <c r="G20" s="271"/>
      <c r="H20" s="274"/>
      <c r="I20" s="247"/>
      <c r="J20" s="247"/>
      <c r="K20" s="250"/>
      <c r="L20" s="253"/>
      <c r="M20" s="253"/>
      <c r="N20" s="247"/>
      <c r="O20" s="247"/>
      <c r="P20" s="250"/>
      <c r="Q20" s="256"/>
      <c r="R20" s="109"/>
      <c r="S20" s="109"/>
      <c r="T20" s="110" t="str">
        <f t="shared" si="3"/>
        <v/>
      </c>
      <c r="U20" s="137"/>
      <c r="V20" s="137"/>
      <c r="W20" s="137"/>
      <c r="X20" s="137"/>
      <c r="Y20" s="109"/>
      <c r="Z20" s="109"/>
      <c r="AA20" s="111"/>
      <c r="AB20" s="111"/>
      <c r="AC20" s="111"/>
      <c r="AD20" s="111"/>
      <c r="AE20" s="111"/>
      <c r="AF20" s="111"/>
      <c r="AG20" s="112" t="str">
        <f t="shared" si="4"/>
        <v/>
      </c>
      <c r="AH20" s="113" t="str">
        <f t="shared" si="5"/>
        <v/>
      </c>
      <c r="AI20" s="111"/>
      <c r="AJ20" s="111"/>
      <c r="AK20" s="114"/>
    </row>
    <row r="21" spans="1:37" ht="53.25" customHeight="1" x14ac:dyDescent="0.25">
      <c r="A21" s="259"/>
      <c r="B21" s="262"/>
      <c r="C21" s="259"/>
      <c r="D21" s="265"/>
      <c r="E21" s="268"/>
      <c r="F21" s="268"/>
      <c r="G21" s="271"/>
      <c r="H21" s="274"/>
      <c r="I21" s="247"/>
      <c r="J21" s="247"/>
      <c r="K21" s="250"/>
      <c r="L21" s="253"/>
      <c r="M21" s="253"/>
      <c r="N21" s="247"/>
      <c r="O21" s="247"/>
      <c r="P21" s="250"/>
      <c r="Q21" s="256"/>
      <c r="R21" s="109"/>
      <c r="S21" s="109"/>
      <c r="T21" s="110" t="str">
        <f t="shared" si="3"/>
        <v/>
      </c>
      <c r="U21" s="137"/>
      <c r="V21" s="137"/>
      <c r="W21" s="137"/>
      <c r="X21" s="137"/>
      <c r="Y21" s="109"/>
      <c r="Z21" s="109"/>
      <c r="AA21" s="111"/>
      <c r="AB21" s="111"/>
      <c r="AC21" s="111"/>
      <c r="AD21" s="111"/>
      <c r="AE21" s="111"/>
      <c r="AF21" s="111"/>
      <c r="AG21" s="112" t="str">
        <f t="shared" si="4"/>
        <v/>
      </c>
      <c r="AH21" s="113" t="str">
        <f t="shared" si="5"/>
        <v/>
      </c>
      <c r="AI21" s="111"/>
      <c r="AJ21" s="111"/>
      <c r="AK21" s="114"/>
    </row>
    <row r="22" spans="1:37" ht="53.25" customHeight="1" thickBot="1" x14ac:dyDescent="0.3">
      <c r="A22" s="259"/>
      <c r="B22" s="262"/>
      <c r="C22" s="260"/>
      <c r="D22" s="266"/>
      <c r="E22" s="269"/>
      <c r="F22" s="269"/>
      <c r="G22" s="272"/>
      <c r="H22" s="275"/>
      <c r="I22" s="248"/>
      <c r="J22" s="248"/>
      <c r="K22" s="251"/>
      <c r="L22" s="254"/>
      <c r="M22" s="254"/>
      <c r="N22" s="248"/>
      <c r="O22" s="248"/>
      <c r="P22" s="251"/>
      <c r="Q22" s="257"/>
      <c r="R22" s="115"/>
      <c r="S22" s="115"/>
      <c r="T22" s="116" t="str">
        <f t="shared" si="3"/>
        <v/>
      </c>
      <c r="U22" s="141"/>
      <c r="V22" s="141"/>
      <c r="W22" s="141"/>
      <c r="X22" s="141"/>
      <c r="Y22" s="115"/>
      <c r="Z22" s="115"/>
      <c r="AA22" s="117"/>
      <c r="AB22" s="117"/>
      <c r="AC22" s="117"/>
      <c r="AD22" s="117"/>
      <c r="AE22" s="117"/>
      <c r="AF22" s="117"/>
      <c r="AG22" s="118" t="str">
        <f t="shared" si="4"/>
        <v/>
      </c>
      <c r="AH22" s="119" t="str">
        <f t="shared" si="5"/>
        <v/>
      </c>
      <c r="AI22" s="117"/>
      <c r="AJ22" s="117"/>
      <c r="AK22" s="120"/>
    </row>
    <row r="23" spans="1:37" ht="113.25" customHeight="1" x14ac:dyDescent="0.25">
      <c r="A23" s="259"/>
      <c r="B23" s="262"/>
      <c r="C23" s="258" t="s">
        <v>284</v>
      </c>
      <c r="D23" s="264" t="s">
        <v>287</v>
      </c>
      <c r="E23" s="267" t="s">
        <v>293</v>
      </c>
      <c r="F23" s="267" t="s">
        <v>294</v>
      </c>
      <c r="G23" s="270" t="s">
        <v>295</v>
      </c>
      <c r="H23" s="273" t="s">
        <v>296</v>
      </c>
      <c r="I23" s="246" t="s">
        <v>282</v>
      </c>
      <c r="J23" s="246" t="s">
        <v>300</v>
      </c>
      <c r="K23" s="249" t="s">
        <v>300</v>
      </c>
      <c r="L23" s="252" t="s">
        <v>301</v>
      </c>
      <c r="M23" s="252" t="s">
        <v>281</v>
      </c>
      <c r="N23" s="246" t="s">
        <v>282</v>
      </c>
      <c r="O23" s="246" t="s">
        <v>300</v>
      </c>
      <c r="P23" s="249" t="s">
        <v>300</v>
      </c>
      <c r="Q23" s="315" t="s">
        <v>34</v>
      </c>
      <c r="R23" s="104" t="s">
        <v>109</v>
      </c>
      <c r="S23" s="104" t="s">
        <v>110</v>
      </c>
      <c r="T23" s="102">
        <f t="shared" si="3"/>
        <v>4</v>
      </c>
      <c r="U23" s="194">
        <v>1</v>
      </c>
      <c r="V23" s="194">
        <v>1</v>
      </c>
      <c r="W23" s="194">
        <v>1</v>
      </c>
      <c r="X23" s="194">
        <v>1</v>
      </c>
      <c r="Y23" s="104" t="s">
        <v>111</v>
      </c>
      <c r="Z23" s="122" t="s">
        <v>260</v>
      </c>
      <c r="AA23" s="105"/>
      <c r="AB23" s="105"/>
      <c r="AC23" s="105"/>
      <c r="AD23" s="105"/>
      <c r="AE23" s="105"/>
      <c r="AF23" s="105"/>
      <c r="AG23" s="106" t="str">
        <f t="shared" si="4"/>
        <v/>
      </c>
      <c r="AH23" s="107" t="str">
        <f t="shared" si="5"/>
        <v/>
      </c>
      <c r="AI23" s="105"/>
      <c r="AJ23" s="105"/>
      <c r="AK23" s="108"/>
    </row>
    <row r="24" spans="1:37" ht="73.5" customHeight="1" x14ac:dyDescent="0.25">
      <c r="A24" s="259"/>
      <c r="B24" s="262"/>
      <c r="C24" s="259"/>
      <c r="D24" s="265"/>
      <c r="E24" s="268"/>
      <c r="F24" s="268"/>
      <c r="G24" s="271"/>
      <c r="H24" s="274"/>
      <c r="I24" s="247"/>
      <c r="J24" s="247"/>
      <c r="K24" s="250"/>
      <c r="L24" s="253"/>
      <c r="M24" s="253"/>
      <c r="N24" s="247"/>
      <c r="O24" s="247"/>
      <c r="P24" s="250"/>
      <c r="Q24" s="316"/>
      <c r="R24" s="109" t="s">
        <v>261</v>
      </c>
      <c r="S24" s="109" t="s">
        <v>262</v>
      </c>
      <c r="T24" s="110">
        <f t="shared" si="3"/>
        <v>4</v>
      </c>
      <c r="U24" s="195">
        <v>1</v>
      </c>
      <c r="V24" s="195">
        <v>1</v>
      </c>
      <c r="W24" s="195">
        <v>1</v>
      </c>
      <c r="X24" s="195">
        <v>1</v>
      </c>
      <c r="Y24" s="109" t="s">
        <v>111</v>
      </c>
      <c r="Z24" s="123" t="s">
        <v>263</v>
      </c>
      <c r="AA24" s="111"/>
      <c r="AB24" s="111"/>
      <c r="AC24" s="111"/>
      <c r="AD24" s="111"/>
      <c r="AE24" s="111"/>
      <c r="AF24" s="111"/>
      <c r="AG24" s="112" t="str">
        <f t="shared" si="4"/>
        <v/>
      </c>
      <c r="AH24" s="113" t="str">
        <f t="shared" si="5"/>
        <v/>
      </c>
      <c r="AI24" s="111"/>
      <c r="AJ24" s="111"/>
      <c r="AK24" s="114"/>
    </row>
    <row r="25" spans="1:37" ht="11.45" customHeight="1" x14ac:dyDescent="0.25">
      <c r="A25" s="259"/>
      <c r="B25" s="262"/>
      <c r="C25" s="259"/>
      <c r="D25" s="265"/>
      <c r="E25" s="268"/>
      <c r="F25" s="268"/>
      <c r="G25" s="271"/>
      <c r="H25" s="274"/>
      <c r="I25" s="247"/>
      <c r="J25" s="247"/>
      <c r="K25" s="250"/>
      <c r="L25" s="253"/>
      <c r="M25" s="253"/>
      <c r="N25" s="247"/>
      <c r="O25" s="247"/>
      <c r="P25" s="250"/>
      <c r="Q25" s="316"/>
      <c r="R25" s="109"/>
      <c r="S25" s="109"/>
      <c r="T25" s="110" t="str">
        <f t="shared" si="3"/>
        <v/>
      </c>
      <c r="U25" s="137"/>
      <c r="V25" s="137"/>
      <c r="W25" s="137"/>
      <c r="X25" s="137"/>
      <c r="Y25" s="109"/>
      <c r="Z25" s="123"/>
      <c r="AA25" s="111"/>
      <c r="AB25" s="111"/>
      <c r="AC25" s="111"/>
      <c r="AD25" s="111"/>
      <c r="AE25" s="111"/>
      <c r="AF25" s="111"/>
      <c r="AG25" s="112" t="str">
        <f t="shared" si="4"/>
        <v/>
      </c>
      <c r="AH25" s="113" t="str">
        <f t="shared" si="5"/>
        <v/>
      </c>
      <c r="AI25" s="111"/>
      <c r="AJ25" s="111"/>
      <c r="AK25" s="114"/>
    </row>
    <row r="26" spans="1:37" ht="11.45" customHeight="1" x14ac:dyDescent="0.25">
      <c r="A26" s="259"/>
      <c r="B26" s="262"/>
      <c r="C26" s="259"/>
      <c r="D26" s="265"/>
      <c r="E26" s="268"/>
      <c r="F26" s="268"/>
      <c r="G26" s="271"/>
      <c r="H26" s="274"/>
      <c r="I26" s="247"/>
      <c r="J26" s="247"/>
      <c r="K26" s="250"/>
      <c r="L26" s="253"/>
      <c r="M26" s="253"/>
      <c r="N26" s="247"/>
      <c r="O26" s="247"/>
      <c r="P26" s="250"/>
      <c r="Q26" s="316"/>
      <c r="R26" s="109"/>
      <c r="S26" s="109"/>
      <c r="T26" s="110" t="str">
        <f t="shared" si="3"/>
        <v/>
      </c>
      <c r="U26" s="137"/>
      <c r="V26" s="137"/>
      <c r="W26" s="137"/>
      <c r="X26" s="137"/>
      <c r="Y26" s="109"/>
      <c r="Z26" s="123"/>
      <c r="AA26" s="111"/>
      <c r="AB26" s="111"/>
      <c r="AC26" s="111"/>
      <c r="AD26" s="111"/>
      <c r="AE26" s="111"/>
      <c r="AF26" s="111"/>
      <c r="AG26" s="112" t="str">
        <f t="shared" si="4"/>
        <v/>
      </c>
      <c r="AH26" s="113" t="str">
        <f t="shared" si="5"/>
        <v/>
      </c>
      <c r="AI26" s="111"/>
      <c r="AJ26" s="111"/>
      <c r="AK26" s="114"/>
    </row>
    <row r="27" spans="1:37" ht="11.45" customHeight="1" thickBot="1" x14ac:dyDescent="0.3">
      <c r="A27" s="259"/>
      <c r="B27" s="262"/>
      <c r="C27" s="260"/>
      <c r="D27" s="266"/>
      <c r="E27" s="269"/>
      <c r="F27" s="269"/>
      <c r="G27" s="272"/>
      <c r="H27" s="275"/>
      <c r="I27" s="248"/>
      <c r="J27" s="248"/>
      <c r="K27" s="251"/>
      <c r="L27" s="254"/>
      <c r="M27" s="254"/>
      <c r="N27" s="248"/>
      <c r="O27" s="248"/>
      <c r="P27" s="251"/>
      <c r="Q27" s="317"/>
      <c r="R27" s="115"/>
      <c r="S27" s="115"/>
      <c r="T27" s="116" t="str">
        <f t="shared" si="3"/>
        <v/>
      </c>
      <c r="U27" s="141"/>
      <c r="V27" s="141"/>
      <c r="W27" s="141"/>
      <c r="X27" s="141"/>
      <c r="Y27" s="115"/>
      <c r="Z27" s="124"/>
      <c r="AA27" s="117"/>
      <c r="AB27" s="117"/>
      <c r="AC27" s="117"/>
      <c r="AD27" s="117"/>
      <c r="AE27" s="117"/>
      <c r="AF27" s="117"/>
      <c r="AG27" s="118" t="str">
        <f t="shared" si="4"/>
        <v/>
      </c>
      <c r="AH27" s="119" t="str">
        <f t="shared" si="5"/>
        <v/>
      </c>
      <c r="AI27" s="117"/>
      <c r="AJ27" s="117"/>
      <c r="AK27" s="120"/>
    </row>
    <row r="28" spans="1:37" ht="93" customHeight="1" x14ac:dyDescent="0.25">
      <c r="A28" s="259"/>
      <c r="B28" s="262"/>
      <c r="C28" s="258" t="s">
        <v>285</v>
      </c>
      <c r="D28" s="264" t="s">
        <v>288</v>
      </c>
      <c r="E28" s="267" t="s">
        <v>297</v>
      </c>
      <c r="F28" s="267" t="s">
        <v>290</v>
      </c>
      <c r="G28" s="270" t="s">
        <v>298</v>
      </c>
      <c r="H28" s="337" t="s">
        <v>299</v>
      </c>
      <c r="I28" s="340" t="s">
        <v>282</v>
      </c>
      <c r="J28" s="340" t="s">
        <v>278</v>
      </c>
      <c r="K28" s="249" t="s">
        <v>279</v>
      </c>
      <c r="L28" s="252" t="s">
        <v>302</v>
      </c>
      <c r="M28" s="252" t="s">
        <v>281</v>
      </c>
      <c r="N28" s="246" t="s">
        <v>282</v>
      </c>
      <c r="O28" s="246" t="s">
        <v>278</v>
      </c>
      <c r="P28" s="249" t="s">
        <v>279</v>
      </c>
      <c r="Q28" s="315" t="s">
        <v>34</v>
      </c>
      <c r="R28" s="104" t="s">
        <v>261</v>
      </c>
      <c r="S28" s="104" t="s">
        <v>262</v>
      </c>
      <c r="T28" s="102">
        <f t="shared" si="3"/>
        <v>4</v>
      </c>
      <c r="U28" s="196">
        <v>1</v>
      </c>
      <c r="V28" s="196">
        <v>1</v>
      </c>
      <c r="W28" s="196">
        <v>1</v>
      </c>
      <c r="X28" s="196">
        <v>1</v>
      </c>
      <c r="Y28" s="104" t="s">
        <v>111</v>
      </c>
      <c r="Z28" s="122" t="s">
        <v>112</v>
      </c>
      <c r="AA28" s="105"/>
      <c r="AB28" s="105"/>
      <c r="AC28" s="105"/>
      <c r="AD28" s="105"/>
      <c r="AE28" s="105"/>
      <c r="AF28" s="105"/>
      <c r="AG28" s="106" t="str">
        <f t="shared" si="4"/>
        <v/>
      </c>
      <c r="AH28" s="107" t="str">
        <f t="shared" si="5"/>
        <v/>
      </c>
      <c r="AI28" s="105"/>
      <c r="AJ28" s="105"/>
      <c r="AK28" s="108"/>
    </row>
    <row r="29" spans="1:37" ht="133.5" customHeight="1" x14ac:dyDescent="0.25">
      <c r="A29" s="259"/>
      <c r="B29" s="262"/>
      <c r="C29" s="259"/>
      <c r="D29" s="265"/>
      <c r="E29" s="268"/>
      <c r="F29" s="268"/>
      <c r="G29" s="271"/>
      <c r="H29" s="338"/>
      <c r="I29" s="341"/>
      <c r="J29" s="341"/>
      <c r="K29" s="250"/>
      <c r="L29" s="253"/>
      <c r="M29" s="253"/>
      <c r="N29" s="247"/>
      <c r="O29" s="247"/>
      <c r="P29" s="250"/>
      <c r="Q29" s="316"/>
      <c r="R29" s="109" t="s">
        <v>113</v>
      </c>
      <c r="S29" s="109" t="s">
        <v>114</v>
      </c>
      <c r="T29" s="110">
        <f t="shared" si="3"/>
        <v>12</v>
      </c>
      <c r="U29" s="195">
        <v>3</v>
      </c>
      <c r="V29" s="195">
        <v>3</v>
      </c>
      <c r="W29" s="195">
        <v>3</v>
      </c>
      <c r="X29" s="195">
        <v>3</v>
      </c>
      <c r="Y29" s="109" t="s">
        <v>111</v>
      </c>
      <c r="Z29" s="123" t="s">
        <v>115</v>
      </c>
      <c r="AA29" s="111"/>
      <c r="AB29" s="111"/>
      <c r="AC29" s="111"/>
      <c r="AD29" s="111"/>
      <c r="AE29" s="111"/>
      <c r="AF29" s="111"/>
      <c r="AG29" s="112" t="str">
        <f t="shared" si="4"/>
        <v/>
      </c>
      <c r="AH29" s="113" t="str">
        <f t="shared" si="5"/>
        <v/>
      </c>
      <c r="AI29" s="111"/>
      <c r="AJ29" s="111"/>
      <c r="AK29" s="114"/>
    </row>
    <row r="30" spans="1:37" ht="72.75" customHeight="1" x14ac:dyDescent="0.25">
      <c r="A30" s="259"/>
      <c r="B30" s="262"/>
      <c r="C30" s="259"/>
      <c r="D30" s="265"/>
      <c r="E30" s="268"/>
      <c r="F30" s="268"/>
      <c r="G30" s="271"/>
      <c r="H30" s="338"/>
      <c r="I30" s="341"/>
      <c r="J30" s="341"/>
      <c r="K30" s="250"/>
      <c r="L30" s="253"/>
      <c r="M30" s="253"/>
      <c r="N30" s="247"/>
      <c r="O30" s="247"/>
      <c r="P30" s="250"/>
      <c r="Q30" s="316"/>
      <c r="R30" s="111"/>
      <c r="S30" s="111"/>
      <c r="T30" s="110" t="str">
        <f t="shared" si="3"/>
        <v/>
      </c>
      <c r="U30" s="167"/>
      <c r="V30" s="167"/>
      <c r="W30" s="167"/>
      <c r="X30" s="167"/>
      <c r="Y30" s="111"/>
      <c r="Z30" s="111"/>
      <c r="AA30" s="111"/>
      <c r="AB30" s="111"/>
      <c r="AC30" s="111"/>
      <c r="AD30" s="111"/>
      <c r="AE30" s="111"/>
      <c r="AF30" s="111"/>
      <c r="AG30" s="112" t="str">
        <f t="shared" si="4"/>
        <v/>
      </c>
      <c r="AH30" s="113" t="str">
        <f t="shared" si="5"/>
        <v/>
      </c>
      <c r="AI30" s="111"/>
      <c r="AJ30" s="111"/>
      <c r="AK30" s="114"/>
    </row>
    <row r="31" spans="1:37" ht="72.75" customHeight="1" x14ac:dyDescent="0.25">
      <c r="A31" s="259"/>
      <c r="B31" s="262"/>
      <c r="C31" s="259"/>
      <c r="D31" s="265"/>
      <c r="E31" s="268"/>
      <c r="F31" s="268"/>
      <c r="G31" s="271"/>
      <c r="H31" s="338"/>
      <c r="I31" s="341"/>
      <c r="J31" s="341"/>
      <c r="K31" s="250"/>
      <c r="L31" s="253"/>
      <c r="M31" s="253"/>
      <c r="N31" s="247"/>
      <c r="O31" s="247"/>
      <c r="P31" s="250"/>
      <c r="Q31" s="316"/>
      <c r="R31" s="111"/>
      <c r="S31" s="111"/>
      <c r="T31" s="110" t="str">
        <f t="shared" si="3"/>
        <v/>
      </c>
      <c r="U31" s="167"/>
      <c r="V31" s="167"/>
      <c r="W31" s="167"/>
      <c r="X31" s="167"/>
      <c r="Y31" s="111"/>
      <c r="Z31" s="111"/>
      <c r="AA31" s="111"/>
      <c r="AB31" s="111"/>
      <c r="AC31" s="111"/>
      <c r="AD31" s="111"/>
      <c r="AE31" s="111"/>
      <c r="AF31" s="111"/>
      <c r="AG31" s="112" t="str">
        <f t="shared" si="4"/>
        <v/>
      </c>
      <c r="AH31" s="113" t="str">
        <f t="shared" si="5"/>
        <v/>
      </c>
      <c r="AI31" s="111"/>
      <c r="AJ31" s="111"/>
      <c r="AK31" s="114"/>
    </row>
    <row r="32" spans="1:37" ht="72.75" customHeight="1" thickBot="1" x14ac:dyDescent="0.3">
      <c r="A32" s="259"/>
      <c r="B32" s="262"/>
      <c r="C32" s="260"/>
      <c r="D32" s="266"/>
      <c r="E32" s="269"/>
      <c r="F32" s="269"/>
      <c r="G32" s="272"/>
      <c r="H32" s="339"/>
      <c r="I32" s="342"/>
      <c r="J32" s="342"/>
      <c r="K32" s="251"/>
      <c r="L32" s="254"/>
      <c r="M32" s="254"/>
      <c r="N32" s="248"/>
      <c r="O32" s="248"/>
      <c r="P32" s="251"/>
      <c r="Q32" s="317"/>
      <c r="R32" s="117"/>
      <c r="S32" s="117"/>
      <c r="T32" s="116" t="str">
        <f t="shared" si="3"/>
        <v/>
      </c>
      <c r="U32" s="168"/>
      <c r="V32" s="168"/>
      <c r="W32" s="168"/>
      <c r="X32" s="168"/>
      <c r="Y32" s="117"/>
      <c r="Z32" s="117"/>
      <c r="AA32" s="117"/>
      <c r="AB32" s="117"/>
      <c r="AC32" s="117"/>
      <c r="AD32" s="117"/>
      <c r="AE32" s="117"/>
      <c r="AF32" s="117"/>
      <c r="AG32" s="118" t="str">
        <f t="shared" si="4"/>
        <v/>
      </c>
      <c r="AH32" s="119" t="str">
        <f t="shared" si="5"/>
        <v/>
      </c>
      <c r="AI32" s="117"/>
      <c r="AJ32" s="117"/>
      <c r="AK32" s="120"/>
    </row>
    <row r="33" spans="1:37" ht="72.75" hidden="1" customHeight="1" x14ac:dyDescent="0.3">
      <c r="A33" s="259"/>
      <c r="B33" s="271"/>
      <c r="C33" s="343" t="str">
        <f>[3]MR_Corr1!C12</f>
        <v>--</v>
      </c>
      <c r="D33" s="345">
        <f>+[3]MR_Corr1!G12</f>
        <v>0</v>
      </c>
      <c r="E33" s="346" t="str">
        <f>+[3]MR_Corr1!H12</f>
        <v xml:space="preserve">, , </v>
      </c>
      <c r="F33" s="346" t="str">
        <f>+[3]MR_Corr1!I12</f>
        <v xml:space="preserve">, , </v>
      </c>
      <c r="G33" s="347" t="str">
        <f>CONCATENATE(" *",[3]MR_Corr2!D45," *",[3]MR_Corr2!D46," *",[3]MR_Corr2!D47," *",[3]MR_Corr2!D48," *",[3]MR_Corr2!D49," *",[3]MR_Corr2!D50)</f>
        <v xml:space="preserve"> * * * * * *</v>
      </c>
      <c r="H33" s="348" t="str">
        <f>CONCATENATE(" *",[3]MR_Corr2!F45," *",[3]MR_Corr2!F46," *",[3]MR_Corr2!F47," *",[3]MR_Corr2!F48," *",[3]MR_Corr2!F49," *",[3]MR_Corr2!F50," *")</f>
        <v xml:space="preserve"> * * * * * * *</v>
      </c>
      <c r="I33" s="349">
        <f>[3]MR_Corr2!D69</f>
        <v>0</v>
      </c>
      <c r="J33" s="349" t="str">
        <f>[3]MR_Corr2!E69</f>
        <v>SIN IMPACTO</v>
      </c>
      <c r="K33" s="351" t="e">
        <f>[3]MR_Corr2!F69</f>
        <v>#N/A</v>
      </c>
      <c r="L33" s="354" t="str">
        <f>CONCATENATE(" *",[3]MR_Corr2!R45," *",[3]MR_Corr2!R46," *",[3]MR_Corr2!R47," *",[3]MR_Corr2!R48," *",[3]MR_Corr2!R49," *",[3]MR_Corr2!R50)</f>
        <v xml:space="preserve"> * * * * * *</v>
      </c>
      <c r="M33" s="354" t="e">
        <f>[3]MR_Corr2!H69</f>
        <v>#DIV/0!</v>
      </c>
      <c r="N33" s="349" t="e">
        <f>+[3]MR_Corr2!K69</f>
        <v>#DIV/0!</v>
      </c>
      <c r="O33" s="349" t="str">
        <f>J33</f>
        <v>SIN IMPACTO</v>
      </c>
      <c r="P33" s="351" t="e">
        <f>[3]MR_Corr2!J69</f>
        <v>#DIV/0!</v>
      </c>
      <c r="Q33" s="367"/>
      <c r="R33" s="126"/>
      <c r="S33" s="126"/>
      <c r="T33" s="125" t="str">
        <f t="shared" si="3"/>
        <v/>
      </c>
      <c r="U33" s="197"/>
      <c r="V33" s="197"/>
      <c r="W33" s="197"/>
      <c r="X33" s="197"/>
      <c r="Y33" s="126"/>
      <c r="Z33" s="126"/>
      <c r="AA33" s="126"/>
      <c r="AB33" s="126"/>
      <c r="AC33" s="126"/>
      <c r="AD33" s="126"/>
      <c r="AE33" s="126"/>
      <c r="AF33" s="126"/>
      <c r="AG33" s="127" t="str">
        <f t="shared" si="4"/>
        <v/>
      </c>
      <c r="AH33" s="128" t="str">
        <f t="shared" si="5"/>
        <v/>
      </c>
      <c r="AI33" s="126"/>
      <c r="AJ33" s="126"/>
      <c r="AK33" s="129"/>
    </row>
    <row r="34" spans="1:37" ht="72.75" hidden="1" customHeight="1" x14ac:dyDescent="0.3">
      <c r="A34" s="259"/>
      <c r="B34" s="271"/>
      <c r="C34" s="344"/>
      <c r="D34" s="286"/>
      <c r="E34" s="289"/>
      <c r="F34" s="289"/>
      <c r="G34" s="301"/>
      <c r="H34" s="304"/>
      <c r="I34" s="350"/>
      <c r="J34" s="350"/>
      <c r="K34" s="352"/>
      <c r="L34" s="355"/>
      <c r="M34" s="355"/>
      <c r="N34" s="350"/>
      <c r="O34" s="350"/>
      <c r="P34" s="352"/>
      <c r="Q34" s="316"/>
      <c r="R34" s="111"/>
      <c r="S34" s="111"/>
      <c r="T34" s="110" t="str">
        <f t="shared" si="3"/>
        <v/>
      </c>
      <c r="U34" s="167"/>
      <c r="V34" s="167"/>
      <c r="W34" s="167"/>
      <c r="X34" s="167"/>
      <c r="Y34" s="111"/>
      <c r="Z34" s="111"/>
      <c r="AA34" s="111"/>
      <c r="AB34" s="111"/>
      <c r="AC34" s="111"/>
      <c r="AD34" s="111"/>
      <c r="AE34" s="111"/>
      <c r="AF34" s="111"/>
      <c r="AG34" s="112" t="str">
        <f t="shared" si="4"/>
        <v/>
      </c>
      <c r="AH34" s="113" t="str">
        <f t="shared" si="5"/>
        <v/>
      </c>
      <c r="AI34" s="111"/>
      <c r="AJ34" s="111"/>
      <c r="AK34" s="114"/>
    </row>
    <row r="35" spans="1:37" ht="72.75" hidden="1" customHeight="1" x14ac:dyDescent="0.3">
      <c r="A35" s="259"/>
      <c r="B35" s="271"/>
      <c r="C35" s="344"/>
      <c r="D35" s="286"/>
      <c r="E35" s="289"/>
      <c r="F35" s="289"/>
      <c r="G35" s="301"/>
      <c r="H35" s="304"/>
      <c r="I35" s="350"/>
      <c r="J35" s="350"/>
      <c r="K35" s="352"/>
      <c r="L35" s="355"/>
      <c r="M35" s="355"/>
      <c r="N35" s="350"/>
      <c r="O35" s="350"/>
      <c r="P35" s="352"/>
      <c r="Q35" s="316"/>
      <c r="R35" s="111"/>
      <c r="S35" s="111"/>
      <c r="T35" s="110" t="str">
        <f t="shared" si="3"/>
        <v/>
      </c>
      <c r="U35" s="167"/>
      <c r="V35" s="167"/>
      <c r="W35" s="167"/>
      <c r="X35" s="167"/>
      <c r="Y35" s="111"/>
      <c r="Z35" s="111"/>
      <c r="AA35" s="111"/>
      <c r="AB35" s="111"/>
      <c r="AC35" s="111"/>
      <c r="AD35" s="111"/>
      <c r="AE35" s="111"/>
      <c r="AF35" s="111"/>
      <c r="AG35" s="112" t="str">
        <f t="shared" si="4"/>
        <v/>
      </c>
      <c r="AH35" s="113" t="str">
        <f t="shared" si="5"/>
        <v/>
      </c>
      <c r="AI35" s="111"/>
      <c r="AJ35" s="111"/>
      <c r="AK35" s="114"/>
    </row>
    <row r="36" spans="1:37" ht="72.75" hidden="1" customHeight="1" x14ac:dyDescent="0.3">
      <c r="A36" s="259"/>
      <c r="B36" s="271"/>
      <c r="C36" s="344"/>
      <c r="D36" s="286"/>
      <c r="E36" s="289"/>
      <c r="F36" s="289"/>
      <c r="G36" s="301"/>
      <c r="H36" s="304"/>
      <c r="I36" s="350"/>
      <c r="J36" s="350"/>
      <c r="K36" s="352"/>
      <c r="L36" s="355"/>
      <c r="M36" s="355"/>
      <c r="N36" s="350"/>
      <c r="O36" s="350"/>
      <c r="P36" s="352"/>
      <c r="Q36" s="316"/>
      <c r="R36" s="111"/>
      <c r="S36" s="111"/>
      <c r="T36" s="110" t="str">
        <f t="shared" si="3"/>
        <v/>
      </c>
      <c r="U36" s="167"/>
      <c r="V36" s="167"/>
      <c r="W36" s="167"/>
      <c r="X36" s="167"/>
      <c r="Y36" s="111"/>
      <c r="Z36" s="111"/>
      <c r="AA36" s="111"/>
      <c r="AB36" s="111"/>
      <c r="AC36" s="111"/>
      <c r="AD36" s="111"/>
      <c r="AE36" s="111"/>
      <c r="AF36" s="111"/>
      <c r="AG36" s="112" t="str">
        <f t="shared" si="4"/>
        <v/>
      </c>
      <c r="AH36" s="113" t="str">
        <f t="shared" si="5"/>
        <v/>
      </c>
      <c r="AI36" s="111"/>
      <c r="AJ36" s="111"/>
      <c r="AK36" s="114"/>
    </row>
    <row r="37" spans="1:37" ht="72.75" hidden="1" customHeight="1" x14ac:dyDescent="0.3">
      <c r="A37" s="259"/>
      <c r="B37" s="271"/>
      <c r="C37" s="344"/>
      <c r="D37" s="286"/>
      <c r="E37" s="289"/>
      <c r="F37" s="289"/>
      <c r="G37" s="301"/>
      <c r="H37" s="304"/>
      <c r="I37" s="350"/>
      <c r="J37" s="350"/>
      <c r="K37" s="352"/>
      <c r="L37" s="355"/>
      <c r="M37" s="355"/>
      <c r="N37" s="350"/>
      <c r="O37" s="350"/>
      <c r="P37" s="352"/>
      <c r="Q37" s="316"/>
      <c r="R37" s="111"/>
      <c r="S37" s="111"/>
      <c r="T37" s="110" t="str">
        <f t="shared" si="3"/>
        <v/>
      </c>
      <c r="U37" s="167"/>
      <c r="V37" s="167"/>
      <c r="W37" s="167"/>
      <c r="X37" s="167"/>
      <c r="Y37" s="111"/>
      <c r="Z37" s="111"/>
      <c r="AA37" s="111"/>
      <c r="AB37" s="111"/>
      <c r="AC37" s="111"/>
      <c r="AD37" s="111"/>
      <c r="AE37" s="111"/>
      <c r="AF37" s="111"/>
      <c r="AG37" s="112" t="str">
        <f t="shared" si="4"/>
        <v/>
      </c>
      <c r="AH37" s="113" t="str">
        <f t="shared" si="5"/>
        <v/>
      </c>
      <c r="AI37" s="111"/>
      <c r="AJ37" s="111"/>
      <c r="AK37" s="114"/>
    </row>
    <row r="38" spans="1:37" ht="72.75" hidden="1" customHeight="1" x14ac:dyDescent="0.3">
      <c r="A38" s="259"/>
      <c r="B38" s="271"/>
      <c r="C38" s="344" t="str">
        <f>[3]MR_Corr1!C13</f>
        <v>--</v>
      </c>
      <c r="D38" s="286">
        <f>+[3]MR_Corr1!G13</f>
        <v>0</v>
      </c>
      <c r="E38" s="365" t="str">
        <f>+[3]MR_Corr1!H13</f>
        <v xml:space="preserve">, , </v>
      </c>
      <c r="F38" s="365" t="str">
        <f>+[3]MR_Corr1!I13</f>
        <v xml:space="preserve">, , </v>
      </c>
      <c r="G38" s="366" t="str">
        <f>CONCATENATE(" *",[3]MR_Corr2!D56," *",[3]MR_Corr2!D57," *",[3]MR_Corr2!D58," *",[3]MR_Corr2!D59," *",[3]MR_Corr2!D60," *",[3]MR_Corr2!D61)</f>
        <v xml:space="preserve"> * * * * * *</v>
      </c>
      <c r="H38" s="353" t="str">
        <f>CONCATENATE(" *",[3]MR_Corr2!F56," *",[3]MR_Corr2!F57," *",[3]MR_Corr2!F58," *",[3]MR_Corr2!F59," *",[3]MR_Corr2!F60," *",[3]MR_Corr2!F61," *")</f>
        <v xml:space="preserve"> * * * * * * *</v>
      </c>
      <c r="I38" s="356">
        <f>[3]MR_Corr2!D70</f>
        <v>0</v>
      </c>
      <c r="J38" s="356" t="str">
        <f>[3]MR_Corr2!E70</f>
        <v>SIN IMPACTO</v>
      </c>
      <c r="K38" s="357" t="e">
        <f>[3]MR_Corr2!F70</f>
        <v>#N/A</v>
      </c>
      <c r="L38" s="363" t="str">
        <f>CONCATENATE(" *",[3]MR_Corr2!R56," *",[3]MR_Corr2!R57," *",[3]MR_Corr2!R58," *",[3]MR_Corr2!R59," *",[3]MR_Corr2!R60," *",[3]MR_Corr2!R61)</f>
        <v xml:space="preserve"> * * * * * *</v>
      </c>
      <c r="M38" s="363" t="e">
        <f>[3]MR_Corr2!H70</f>
        <v>#DIV/0!</v>
      </c>
      <c r="N38" s="356" t="e">
        <f>+[3]MR_Corr2!K70</f>
        <v>#DIV/0!</v>
      </c>
      <c r="O38" s="356" t="str">
        <f>J38</f>
        <v>SIN IMPACTO</v>
      </c>
      <c r="P38" s="357" t="e">
        <f>[3]MR_Corr2!J70</f>
        <v>#DIV/0!</v>
      </c>
      <c r="Q38" s="358"/>
      <c r="R38" s="111"/>
      <c r="S38" s="111"/>
      <c r="T38" s="110" t="str">
        <f t="shared" si="3"/>
        <v/>
      </c>
      <c r="U38" s="167"/>
      <c r="V38" s="167"/>
      <c r="W38" s="167"/>
      <c r="X38" s="167"/>
      <c r="Y38" s="111"/>
      <c r="Z38" s="111"/>
      <c r="AA38" s="111"/>
      <c r="AB38" s="111"/>
      <c r="AC38" s="111"/>
      <c r="AD38" s="111"/>
      <c r="AE38" s="111"/>
      <c r="AF38" s="111"/>
      <c r="AG38" s="112" t="str">
        <f t="shared" si="4"/>
        <v/>
      </c>
      <c r="AH38" s="113" t="str">
        <f t="shared" si="5"/>
        <v/>
      </c>
      <c r="AI38" s="111"/>
      <c r="AJ38" s="111"/>
      <c r="AK38" s="114"/>
    </row>
    <row r="39" spans="1:37" s="133" customFormat="1" ht="72.75" hidden="1" customHeight="1" x14ac:dyDescent="0.3">
      <c r="A39" s="259"/>
      <c r="B39" s="271"/>
      <c r="C39" s="344"/>
      <c r="D39" s="286"/>
      <c r="E39" s="268"/>
      <c r="F39" s="268"/>
      <c r="G39" s="271"/>
      <c r="H39" s="274"/>
      <c r="I39" s="247"/>
      <c r="J39" s="247"/>
      <c r="K39" s="250"/>
      <c r="L39" s="253"/>
      <c r="M39" s="253"/>
      <c r="N39" s="247"/>
      <c r="O39" s="247"/>
      <c r="P39" s="250"/>
      <c r="Q39" s="256"/>
      <c r="R39" s="131"/>
      <c r="S39" s="131"/>
      <c r="T39" s="110" t="str">
        <f t="shared" si="3"/>
        <v/>
      </c>
      <c r="U39" s="195"/>
      <c r="V39" s="195"/>
      <c r="W39" s="195"/>
      <c r="X39" s="195"/>
      <c r="Y39" s="131"/>
      <c r="Z39" s="131"/>
      <c r="AA39" s="131"/>
      <c r="AB39" s="131"/>
      <c r="AC39" s="131"/>
      <c r="AD39" s="131"/>
      <c r="AE39" s="131"/>
      <c r="AF39" s="131"/>
      <c r="AG39" s="112" t="str">
        <f t="shared" si="4"/>
        <v/>
      </c>
      <c r="AH39" s="113" t="str">
        <f t="shared" si="5"/>
        <v/>
      </c>
      <c r="AI39" s="131"/>
      <c r="AJ39" s="131"/>
      <c r="AK39" s="132"/>
    </row>
    <row r="40" spans="1:37" ht="72.75" hidden="1" customHeight="1" x14ac:dyDescent="0.3">
      <c r="A40" s="260"/>
      <c r="B40" s="272"/>
      <c r="C40" s="364"/>
      <c r="D40" s="287"/>
      <c r="E40" s="269"/>
      <c r="F40" s="269"/>
      <c r="G40" s="272"/>
      <c r="H40" s="275"/>
      <c r="I40" s="248"/>
      <c r="J40" s="248"/>
      <c r="K40" s="251"/>
      <c r="L40" s="254"/>
      <c r="M40" s="254"/>
      <c r="N40" s="248"/>
      <c r="O40" s="248"/>
      <c r="P40" s="251"/>
      <c r="Q40" s="257"/>
      <c r="R40" s="117"/>
      <c r="S40" s="117"/>
      <c r="T40" s="116" t="str">
        <f t="shared" si="3"/>
        <v/>
      </c>
      <c r="U40" s="168"/>
      <c r="V40" s="168"/>
      <c r="W40" s="168"/>
      <c r="X40" s="168"/>
      <c r="Y40" s="117"/>
      <c r="Z40" s="117"/>
      <c r="AA40" s="117"/>
      <c r="AB40" s="117"/>
      <c r="AC40" s="117"/>
      <c r="AD40" s="117"/>
      <c r="AE40" s="117"/>
      <c r="AF40" s="117"/>
      <c r="AG40" s="118" t="str">
        <f t="shared" si="4"/>
        <v/>
      </c>
      <c r="AH40" s="119" t="str">
        <f t="shared" si="5"/>
        <v/>
      </c>
      <c r="AI40" s="117"/>
      <c r="AJ40" s="117"/>
      <c r="AK40" s="120"/>
    </row>
    <row r="41" spans="1:37" ht="105.75" customHeight="1" x14ac:dyDescent="0.25">
      <c r="A41" s="276" t="s">
        <v>60</v>
      </c>
      <c r="B41" s="279" t="s">
        <v>264</v>
      </c>
      <c r="C41" s="276" t="s">
        <v>265</v>
      </c>
      <c r="D41" s="285" t="s">
        <v>267</v>
      </c>
      <c r="E41" s="288" t="s">
        <v>269</v>
      </c>
      <c r="F41" s="288" t="s">
        <v>270</v>
      </c>
      <c r="G41" s="300" t="s">
        <v>271</v>
      </c>
      <c r="H41" s="309" t="s">
        <v>272</v>
      </c>
      <c r="I41" s="318" t="s">
        <v>277</v>
      </c>
      <c r="J41" s="318" t="s">
        <v>278</v>
      </c>
      <c r="K41" s="249" t="s">
        <v>279</v>
      </c>
      <c r="L41" s="312" t="s">
        <v>280</v>
      </c>
      <c r="M41" s="312" t="s">
        <v>281</v>
      </c>
      <c r="N41" s="312" t="s">
        <v>282</v>
      </c>
      <c r="O41" s="312" t="s">
        <v>278</v>
      </c>
      <c r="P41" s="249" t="s">
        <v>279</v>
      </c>
      <c r="Q41" s="315" t="s">
        <v>34</v>
      </c>
      <c r="R41" s="104" t="s">
        <v>303</v>
      </c>
      <c r="S41" s="104" t="s">
        <v>304</v>
      </c>
      <c r="T41" s="102">
        <f>IF(SUM(U41:X41)=0,"",SUM(U41:X41))</f>
        <v>4</v>
      </c>
      <c r="U41" s="134">
        <v>1</v>
      </c>
      <c r="V41" s="134">
        <v>1</v>
      </c>
      <c r="W41" s="134">
        <v>1</v>
      </c>
      <c r="X41" s="134">
        <v>1</v>
      </c>
      <c r="Y41" s="104" t="s">
        <v>64</v>
      </c>
      <c r="Z41" s="103" t="s">
        <v>305</v>
      </c>
      <c r="AA41" s="105"/>
      <c r="AB41" s="105"/>
      <c r="AC41" s="105"/>
      <c r="AD41" s="105"/>
      <c r="AE41" s="105"/>
      <c r="AF41" s="105"/>
      <c r="AG41" s="135" t="str">
        <f>IF(SUM(AC41:AF41)=0,"",SUM(AC41:AF41))</f>
        <v/>
      </c>
      <c r="AH41" s="136" t="str">
        <f>IF(ISERROR(AG41/T41),"",(AG41/T41))</f>
        <v/>
      </c>
      <c r="AI41" s="240"/>
      <c r="AJ41" s="240"/>
      <c r="AK41" s="243"/>
    </row>
    <row r="42" spans="1:37" ht="105.75" customHeight="1" x14ac:dyDescent="0.25">
      <c r="A42" s="277"/>
      <c r="B42" s="280"/>
      <c r="C42" s="277"/>
      <c r="D42" s="286"/>
      <c r="E42" s="289"/>
      <c r="F42" s="289"/>
      <c r="G42" s="301"/>
      <c r="H42" s="310"/>
      <c r="I42" s="319"/>
      <c r="J42" s="319"/>
      <c r="K42" s="250"/>
      <c r="L42" s="313"/>
      <c r="M42" s="313"/>
      <c r="N42" s="313"/>
      <c r="O42" s="313"/>
      <c r="P42" s="250"/>
      <c r="Q42" s="316"/>
      <c r="R42" s="138" t="s">
        <v>306</v>
      </c>
      <c r="S42" s="192" t="s">
        <v>66</v>
      </c>
      <c r="T42" s="110">
        <f t="shared" ref="T42:T50" si="6">IF(SUM(U42:X42)=0,"",SUM(U42:X42))</f>
        <v>12</v>
      </c>
      <c r="U42" s="198">
        <v>3</v>
      </c>
      <c r="V42" s="198">
        <v>3</v>
      </c>
      <c r="W42" s="198">
        <v>3</v>
      </c>
      <c r="X42" s="198">
        <v>3</v>
      </c>
      <c r="Y42" s="138" t="s">
        <v>64</v>
      </c>
      <c r="Z42" s="138" t="s">
        <v>65</v>
      </c>
      <c r="AA42" s="131"/>
      <c r="AB42" s="111"/>
      <c r="AC42" s="111"/>
      <c r="AD42" s="111"/>
      <c r="AE42" s="111"/>
      <c r="AF42" s="111"/>
      <c r="AG42" s="139" t="str">
        <f t="shared" ref="AG42:AG50" si="7">IF(SUM(AC42:AF42)=0,"",SUM(AC42:AF42))</f>
        <v/>
      </c>
      <c r="AH42" s="140" t="str">
        <f t="shared" ref="AH42:AH50" si="8">IF(ISERROR(AG42/T42),"",(AG42/T42))</f>
        <v/>
      </c>
      <c r="AI42" s="241"/>
      <c r="AJ42" s="241"/>
      <c r="AK42" s="244"/>
    </row>
    <row r="43" spans="1:37" ht="15" customHeight="1" x14ac:dyDescent="0.25">
      <c r="A43" s="277"/>
      <c r="B43" s="280"/>
      <c r="C43" s="277"/>
      <c r="D43" s="286"/>
      <c r="E43" s="289"/>
      <c r="F43" s="289"/>
      <c r="G43" s="301"/>
      <c r="H43" s="310"/>
      <c r="I43" s="319"/>
      <c r="J43" s="319"/>
      <c r="K43" s="250"/>
      <c r="L43" s="313"/>
      <c r="M43" s="313"/>
      <c r="N43" s="313"/>
      <c r="O43" s="313"/>
      <c r="P43" s="250"/>
      <c r="Q43" s="316"/>
      <c r="R43" s="138"/>
      <c r="S43" s="138"/>
      <c r="T43" s="110" t="str">
        <f t="shared" si="6"/>
        <v/>
      </c>
      <c r="U43" s="198"/>
      <c r="V43" s="198"/>
      <c r="W43" s="198"/>
      <c r="X43" s="198"/>
      <c r="Y43" s="138"/>
      <c r="Z43" s="138"/>
      <c r="AA43" s="131"/>
      <c r="AB43" s="111"/>
      <c r="AC43" s="111"/>
      <c r="AD43" s="111"/>
      <c r="AE43" s="111"/>
      <c r="AF43" s="111"/>
      <c r="AG43" s="139" t="str">
        <f t="shared" si="7"/>
        <v/>
      </c>
      <c r="AH43" s="140" t="str">
        <f t="shared" si="8"/>
        <v/>
      </c>
      <c r="AI43" s="241"/>
      <c r="AJ43" s="241"/>
      <c r="AK43" s="244"/>
    </row>
    <row r="44" spans="1:37" ht="15" customHeight="1" x14ac:dyDescent="0.25">
      <c r="A44" s="277"/>
      <c r="B44" s="280"/>
      <c r="C44" s="277"/>
      <c r="D44" s="286"/>
      <c r="E44" s="289"/>
      <c r="F44" s="289"/>
      <c r="G44" s="301"/>
      <c r="H44" s="310"/>
      <c r="I44" s="319"/>
      <c r="J44" s="319"/>
      <c r="K44" s="250"/>
      <c r="L44" s="313"/>
      <c r="M44" s="313"/>
      <c r="N44" s="313"/>
      <c r="O44" s="313"/>
      <c r="P44" s="250"/>
      <c r="Q44" s="316"/>
      <c r="R44" s="138"/>
      <c r="S44" s="138"/>
      <c r="T44" s="110" t="str">
        <f t="shared" si="6"/>
        <v/>
      </c>
      <c r="U44" s="198"/>
      <c r="V44" s="198"/>
      <c r="W44" s="198"/>
      <c r="X44" s="198"/>
      <c r="Y44" s="138"/>
      <c r="Z44" s="138"/>
      <c r="AA44" s="131"/>
      <c r="AB44" s="111"/>
      <c r="AC44" s="111"/>
      <c r="AD44" s="111"/>
      <c r="AE44" s="111"/>
      <c r="AF44" s="111"/>
      <c r="AG44" s="139" t="str">
        <f t="shared" si="7"/>
        <v/>
      </c>
      <c r="AH44" s="140" t="str">
        <f t="shared" si="8"/>
        <v/>
      </c>
      <c r="AI44" s="241"/>
      <c r="AJ44" s="241"/>
      <c r="AK44" s="244"/>
    </row>
    <row r="45" spans="1:37" ht="15" customHeight="1" thickBot="1" x14ac:dyDescent="0.3">
      <c r="A45" s="277"/>
      <c r="B45" s="280"/>
      <c r="C45" s="278"/>
      <c r="D45" s="287"/>
      <c r="E45" s="290"/>
      <c r="F45" s="290"/>
      <c r="G45" s="302"/>
      <c r="H45" s="311"/>
      <c r="I45" s="320"/>
      <c r="J45" s="320"/>
      <c r="K45" s="251"/>
      <c r="L45" s="314"/>
      <c r="M45" s="314"/>
      <c r="N45" s="314"/>
      <c r="O45" s="314"/>
      <c r="P45" s="251"/>
      <c r="Q45" s="317"/>
      <c r="R45" s="142"/>
      <c r="S45" s="142"/>
      <c r="T45" s="116" t="str">
        <f t="shared" si="6"/>
        <v/>
      </c>
      <c r="U45" s="199"/>
      <c r="V45" s="199"/>
      <c r="W45" s="199"/>
      <c r="X45" s="199"/>
      <c r="Y45" s="142"/>
      <c r="Z45" s="142"/>
      <c r="AA45" s="143"/>
      <c r="AB45" s="117"/>
      <c r="AC45" s="117"/>
      <c r="AD45" s="117"/>
      <c r="AE45" s="117"/>
      <c r="AF45" s="117"/>
      <c r="AG45" s="144" t="str">
        <f t="shared" si="7"/>
        <v/>
      </c>
      <c r="AH45" s="145" t="str">
        <f t="shared" si="8"/>
        <v/>
      </c>
      <c r="AI45" s="242"/>
      <c r="AJ45" s="242"/>
      <c r="AK45" s="245"/>
    </row>
    <row r="46" spans="1:37" ht="116.25" customHeight="1" x14ac:dyDescent="0.25">
      <c r="A46" s="277"/>
      <c r="B46" s="280"/>
      <c r="C46" s="276" t="s">
        <v>266</v>
      </c>
      <c r="D46" s="285" t="s">
        <v>268</v>
      </c>
      <c r="E46" s="288" t="s">
        <v>273</v>
      </c>
      <c r="F46" s="288" t="s">
        <v>274</v>
      </c>
      <c r="G46" s="300" t="s">
        <v>275</v>
      </c>
      <c r="H46" s="309" t="s">
        <v>276</v>
      </c>
      <c r="I46" s="318" t="s">
        <v>282</v>
      </c>
      <c r="J46" s="318" t="s">
        <v>278</v>
      </c>
      <c r="K46" s="249" t="s">
        <v>279</v>
      </c>
      <c r="L46" s="312" t="s">
        <v>280</v>
      </c>
      <c r="M46" s="312" t="s">
        <v>281</v>
      </c>
      <c r="N46" s="312" t="s">
        <v>282</v>
      </c>
      <c r="O46" s="312" t="s">
        <v>278</v>
      </c>
      <c r="P46" s="249" t="s">
        <v>279</v>
      </c>
      <c r="Q46" s="315" t="s">
        <v>34</v>
      </c>
      <c r="R46" s="121" t="s">
        <v>303</v>
      </c>
      <c r="S46" s="121" t="s">
        <v>304</v>
      </c>
      <c r="T46" s="102">
        <f t="shared" si="6"/>
        <v>4</v>
      </c>
      <c r="U46" s="194">
        <v>1</v>
      </c>
      <c r="V46" s="194">
        <v>1</v>
      </c>
      <c r="W46" s="194">
        <v>1</v>
      </c>
      <c r="X46" s="194">
        <v>1</v>
      </c>
      <c r="Y46" s="121" t="s">
        <v>64</v>
      </c>
      <c r="Z46" s="103" t="s">
        <v>305</v>
      </c>
      <c r="AA46" s="146"/>
      <c r="AB46" s="105"/>
      <c r="AC46" s="105"/>
      <c r="AD46" s="105"/>
      <c r="AE46" s="105"/>
      <c r="AF46" s="105"/>
      <c r="AG46" s="135" t="str">
        <f t="shared" si="7"/>
        <v/>
      </c>
      <c r="AH46" s="136" t="str">
        <f t="shared" si="8"/>
        <v/>
      </c>
      <c r="AI46" s="240"/>
      <c r="AJ46" s="240"/>
      <c r="AK46" s="243"/>
    </row>
    <row r="47" spans="1:37" ht="116.25" customHeight="1" x14ac:dyDescent="0.25">
      <c r="A47" s="277"/>
      <c r="B47" s="280"/>
      <c r="C47" s="277"/>
      <c r="D47" s="286"/>
      <c r="E47" s="289"/>
      <c r="F47" s="289"/>
      <c r="G47" s="301"/>
      <c r="H47" s="310"/>
      <c r="I47" s="319"/>
      <c r="J47" s="319"/>
      <c r="K47" s="250"/>
      <c r="L47" s="313"/>
      <c r="M47" s="313"/>
      <c r="N47" s="313"/>
      <c r="O47" s="313"/>
      <c r="P47" s="250"/>
      <c r="Q47" s="316"/>
      <c r="R47" s="138" t="s">
        <v>307</v>
      </c>
      <c r="S47" s="138" t="s">
        <v>56</v>
      </c>
      <c r="T47" s="110">
        <f t="shared" si="6"/>
        <v>12</v>
      </c>
      <c r="U47" s="198">
        <v>3</v>
      </c>
      <c r="V47" s="198">
        <v>3</v>
      </c>
      <c r="W47" s="198">
        <v>3</v>
      </c>
      <c r="X47" s="198">
        <v>3</v>
      </c>
      <c r="Y47" s="138" t="s">
        <v>57</v>
      </c>
      <c r="Z47" s="138" t="s">
        <v>67</v>
      </c>
      <c r="AA47" s="131"/>
      <c r="AB47" s="111"/>
      <c r="AC47" s="111"/>
      <c r="AD47" s="111"/>
      <c r="AE47" s="111"/>
      <c r="AF47" s="111"/>
      <c r="AG47" s="139" t="str">
        <f t="shared" si="7"/>
        <v/>
      </c>
      <c r="AH47" s="140" t="str">
        <f t="shared" si="8"/>
        <v/>
      </c>
      <c r="AI47" s="241"/>
      <c r="AJ47" s="241"/>
      <c r="AK47" s="244"/>
    </row>
    <row r="48" spans="1:37" ht="15" customHeight="1" x14ac:dyDescent="0.25">
      <c r="A48" s="277"/>
      <c r="B48" s="280"/>
      <c r="C48" s="277"/>
      <c r="D48" s="286"/>
      <c r="E48" s="289"/>
      <c r="F48" s="289"/>
      <c r="G48" s="301"/>
      <c r="H48" s="310"/>
      <c r="I48" s="319"/>
      <c r="J48" s="319"/>
      <c r="K48" s="250"/>
      <c r="L48" s="313"/>
      <c r="M48" s="313"/>
      <c r="N48" s="313"/>
      <c r="O48" s="313"/>
      <c r="P48" s="250"/>
      <c r="Q48" s="316"/>
      <c r="R48" s="109"/>
      <c r="S48" s="109"/>
      <c r="T48" s="110" t="str">
        <f t="shared" si="6"/>
        <v/>
      </c>
      <c r="U48" s="137"/>
      <c r="V48" s="137"/>
      <c r="W48" s="137"/>
      <c r="X48" s="137"/>
      <c r="Y48" s="109"/>
      <c r="Z48" s="109"/>
      <c r="AA48" s="111"/>
      <c r="AB48" s="111"/>
      <c r="AC48" s="111"/>
      <c r="AD48" s="111"/>
      <c r="AE48" s="111"/>
      <c r="AF48" s="111"/>
      <c r="AG48" s="139" t="str">
        <f t="shared" si="7"/>
        <v/>
      </c>
      <c r="AH48" s="140" t="str">
        <f t="shared" si="8"/>
        <v/>
      </c>
      <c r="AI48" s="241"/>
      <c r="AJ48" s="241"/>
      <c r="AK48" s="244"/>
    </row>
    <row r="49" spans="1:37" ht="15" customHeight="1" x14ac:dyDescent="0.25">
      <c r="A49" s="277"/>
      <c r="B49" s="280"/>
      <c r="C49" s="277"/>
      <c r="D49" s="286"/>
      <c r="E49" s="289"/>
      <c r="F49" s="289"/>
      <c r="G49" s="301"/>
      <c r="H49" s="310"/>
      <c r="I49" s="319"/>
      <c r="J49" s="319"/>
      <c r="K49" s="250"/>
      <c r="L49" s="313"/>
      <c r="M49" s="313"/>
      <c r="N49" s="313"/>
      <c r="O49" s="313"/>
      <c r="P49" s="250"/>
      <c r="Q49" s="316"/>
      <c r="R49" s="109"/>
      <c r="S49" s="109"/>
      <c r="T49" s="110" t="str">
        <f t="shared" si="6"/>
        <v/>
      </c>
      <c r="U49" s="137"/>
      <c r="V49" s="137"/>
      <c r="W49" s="137"/>
      <c r="X49" s="137"/>
      <c r="Y49" s="109"/>
      <c r="Z49" s="109"/>
      <c r="AA49" s="111"/>
      <c r="AB49" s="111"/>
      <c r="AC49" s="111"/>
      <c r="AD49" s="111"/>
      <c r="AE49" s="111"/>
      <c r="AF49" s="111"/>
      <c r="AG49" s="139" t="str">
        <f t="shared" si="7"/>
        <v/>
      </c>
      <c r="AH49" s="140" t="str">
        <f t="shared" si="8"/>
        <v/>
      </c>
      <c r="AI49" s="241"/>
      <c r="AJ49" s="241"/>
      <c r="AK49" s="244"/>
    </row>
    <row r="50" spans="1:37" ht="15" customHeight="1" thickBot="1" x14ac:dyDescent="0.3">
      <c r="A50" s="278"/>
      <c r="B50" s="281"/>
      <c r="C50" s="278"/>
      <c r="D50" s="287"/>
      <c r="E50" s="290"/>
      <c r="F50" s="290"/>
      <c r="G50" s="302"/>
      <c r="H50" s="311"/>
      <c r="I50" s="320"/>
      <c r="J50" s="320"/>
      <c r="K50" s="251"/>
      <c r="L50" s="314"/>
      <c r="M50" s="314"/>
      <c r="N50" s="314"/>
      <c r="O50" s="314"/>
      <c r="P50" s="251"/>
      <c r="Q50" s="317"/>
      <c r="R50" s="115"/>
      <c r="S50" s="115"/>
      <c r="T50" s="116" t="str">
        <f t="shared" si="6"/>
        <v/>
      </c>
      <c r="U50" s="141"/>
      <c r="V50" s="141"/>
      <c r="W50" s="141"/>
      <c r="X50" s="141"/>
      <c r="Y50" s="115"/>
      <c r="Z50" s="115"/>
      <c r="AA50" s="117"/>
      <c r="AB50" s="117"/>
      <c r="AC50" s="117"/>
      <c r="AD50" s="117"/>
      <c r="AE50" s="117"/>
      <c r="AF50" s="117"/>
      <c r="AG50" s="144" t="str">
        <f t="shared" si="7"/>
        <v/>
      </c>
      <c r="AH50" s="145" t="str">
        <f t="shared" si="8"/>
        <v/>
      </c>
      <c r="AI50" s="242"/>
      <c r="AJ50" s="242"/>
      <c r="AK50" s="245"/>
    </row>
    <row r="51" spans="1:37" ht="138.75" customHeight="1" x14ac:dyDescent="0.25">
      <c r="A51" s="276" t="s">
        <v>68</v>
      </c>
      <c r="B51" s="279" t="s">
        <v>308</v>
      </c>
      <c r="C51" s="276" t="s">
        <v>309</v>
      </c>
      <c r="D51" s="285" t="s">
        <v>310</v>
      </c>
      <c r="E51" s="288" t="s">
        <v>311</v>
      </c>
      <c r="F51" s="267" t="s">
        <v>312</v>
      </c>
      <c r="G51" s="270" t="s">
        <v>298</v>
      </c>
      <c r="H51" s="273" t="s">
        <v>313</v>
      </c>
      <c r="I51" s="246" t="s">
        <v>282</v>
      </c>
      <c r="J51" s="246" t="s">
        <v>278</v>
      </c>
      <c r="K51" s="249" t="s">
        <v>279</v>
      </c>
      <c r="L51" s="252" t="s">
        <v>302</v>
      </c>
      <c r="M51" s="252" t="s">
        <v>281</v>
      </c>
      <c r="N51" s="246" t="s">
        <v>282</v>
      </c>
      <c r="O51" s="246" t="s">
        <v>278</v>
      </c>
      <c r="P51" s="249" t="s">
        <v>279</v>
      </c>
      <c r="Q51" s="255" t="s">
        <v>34</v>
      </c>
      <c r="R51" s="101" t="s">
        <v>314</v>
      </c>
      <c r="S51" s="101" t="s">
        <v>315</v>
      </c>
      <c r="T51" s="102">
        <f>IF(SUM(U51:X51)=0,"",SUM(U51:X51))</f>
        <v>4</v>
      </c>
      <c r="U51" s="134">
        <v>1</v>
      </c>
      <c r="V51" s="134">
        <v>1</v>
      </c>
      <c r="W51" s="200">
        <v>1</v>
      </c>
      <c r="X51" s="200">
        <v>1</v>
      </c>
      <c r="Y51" s="104" t="s">
        <v>316</v>
      </c>
      <c r="Z51" s="104" t="s">
        <v>317</v>
      </c>
      <c r="AA51" s="105"/>
      <c r="AB51" s="105"/>
      <c r="AC51" s="105"/>
      <c r="AD51" s="105"/>
      <c r="AE51" s="105"/>
      <c r="AF51" s="105"/>
      <c r="AG51" s="135" t="str">
        <f>IF(SUM(AC51:AF51)=0,"",SUM(AC51:AF51))</f>
        <v/>
      </c>
      <c r="AH51" s="136" t="str">
        <f>IF(ISERROR(AG51/T51),"",(AG51/T51))</f>
        <v/>
      </c>
      <c r="AI51" s="240"/>
      <c r="AJ51" s="240"/>
      <c r="AK51" s="243"/>
    </row>
    <row r="52" spans="1:37" x14ac:dyDescent="0.25">
      <c r="A52" s="277"/>
      <c r="B52" s="280"/>
      <c r="C52" s="277"/>
      <c r="D52" s="286"/>
      <c r="E52" s="289"/>
      <c r="F52" s="268"/>
      <c r="G52" s="271"/>
      <c r="H52" s="274"/>
      <c r="I52" s="247"/>
      <c r="J52" s="247"/>
      <c r="K52" s="250"/>
      <c r="L52" s="253"/>
      <c r="M52" s="253"/>
      <c r="N52" s="247"/>
      <c r="O52" s="247"/>
      <c r="P52" s="250"/>
      <c r="Q52" s="256"/>
      <c r="R52" s="147"/>
      <c r="S52" s="147"/>
      <c r="T52" s="110"/>
      <c r="U52" s="137"/>
      <c r="V52" s="137"/>
      <c r="W52" s="201"/>
      <c r="X52" s="201"/>
      <c r="Y52" s="109"/>
      <c r="Z52" s="109"/>
      <c r="AA52" s="111"/>
      <c r="AB52" s="111"/>
      <c r="AC52" s="111"/>
      <c r="AD52" s="111"/>
      <c r="AE52" s="111"/>
      <c r="AF52" s="111"/>
      <c r="AG52" s="139" t="str">
        <f t="shared" ref="AG52:AG55" si="9">IF(SUM(AC52:AF52)=0,"",SUM(AC52:AF52))</f>
        <v/>
      </c>
      <c r="AH52" s="140" t="str">
        <f t="shared" ref="AH52:AH55" si="10">IF(ISERROR(AG52/T52),"",(AG52/T52))</f>
        <v/>
      </c>
      <c r="AI52" s="241"/>
      <c r="AJ52" s="241"/>
      <c r="AK52" s="244"/>
    </row>
    <row r="53" spans="1:37" x14ac:dyDescent="0.25">
      <c r="A53" s="277"/>
      <c r="B53" s="280"/>
      <c r="C53" s="277"/>
      <c r="D53" s="286"/>
      <c r="E53" s="289"/>
      <c r="F53" s="268"/>
      <c r="G53" s="271"/>
      <c r="H53" s="274"/>
      <c r="I53" s="247"/>
      <c r="J53" s="247"/>
      <c r="K53" s="250"/>
      <c r="L53" s="253"/>
      <c r="M53" s="253"/>
      <c r="N53" s="247"/>
      <c r="O53" s="247"/>
      <c r="P53" s="250"/>
      <c r="Q53" s="256"/>
      <c r="R53" s="109"/>
      <c r="S53" s="109"/>
      <c r="T53" s="110" t="str">
        <f t="shared" ref="T53:T55" si="11">IF(SUM(U53:X53)=0,"",SUM(U53:X53))</f>
        <v/>
      </c>
      <c r="U53" s="137"/>
      <c r="V53" s="137"/>
      <c r="W53" s="137"/>
      <c r="X53" s="137"/>
      <c r="Y53" s="109"/>
      <c r="Z53" s="109"/>
      <c r="AA53" s="111"/>
      <c r="AB53" s="111"/>
      <c r="AC53" s="111"/>
      <c r="AD53" s="111"/>
      <c r="AE53" s="111"/>
      <c r="AF53" s="111"/>
      <c r="AG53" s="139" t="str">
        <f t="shared" si="9"/>
        <v/>
      </c>
      <c r="AH53" s="140" t="str">
        <f t="shared" si="10"/>
        <v/>
      </c>
      <c r="AI53" s="241"/>
      <c r="AJ53" s="241"/>
      <c r="AK53" s="244"/>
    </row>
    <row r="54" spans="1:37" x14ac:dyDescent="0.25">
      <c r="A54" s="277"/>
      <c r="B54" s="280"/>
      <c r="C54" s="277"/>
      <c r="D54" s="286"/>
      <c r="E54" s="289"/>
      <c r="F54" s="268"/>
      <c r="G54" s="271"/>
      <c r="H54" s="274"/>
      <c r="I54" s="247"/>
      <c r="J54" s="247"/>
      <c r="K54" s="250"/>
      <c r="L54" s="253"/>
      <c r="M54" s="253"/>
      <c r="N54" s="247"/>
      <c r="O54" s="247"/>
      <c r="P54" s="250"/>
      <c r="Q54" s="256"/>
      <c r="R54" s="109"/>
      <c r="S54" s="109"/>
      <c r="T54" s="110" t="str">
        <f t="shared" si="11"/>
        <v/>
      </c>
      <c r="U54" s="137"/>
      <c r="V54" s="137"/>
      <c r="W54" s="137"/>
      <c r="X54" s="137"/>
      <c r="Y54" s="109"/>
      <c r="Z54" s="109"/>
      <c r="AA54" s="111"/>
      <c r="AB54" s="111"/>
      <c r="AC54" s="111"/>
      <c r="AD54" s="111"/>
      <c r="AE54" s="111"/>
      <c r="AF54" s="111"/>
      <c r="AG54" s="139" t="str">
        <f t="shared" si="9"/>
        <v/>
      </c>
      <c r="AH54" s="140" t="str">
        <f t="shared" si="10"/>
        <v/>
      </c>
      <c r="AI54" s="241"/>
      <c r="AJ54" s="241"/>
      <c r="AK54" s="244"/>
    </row>
    <row r="55" spans="1:37" ht="15.75" thickBot="1" x14ac:dyDescent="0.3">
      <c r="A55" s="278"/>
      <c r="B55" s="281"/>
      <c r="C55" s="278"/>
      <c r="D55" s="287"/>
      <c r="E55" s="290"/>
      <c r="F55" s="269"/>
      <c r="G55" s="272"/>
      <c r="H55" s="275"/>
      <c r="I55" s="248"/>
      <c r="J55" s="248"/>
      <c r="K55" s="251"/>
      <c r="L55" s="254"/>
      <c r="M55" s="254"/>
      <c r="N55" s="248"/>
      <c r="O55" s="248"/>
      <c r="P55" s="251"/>
      <c r="Q55" s="257"/>
      <c r="R55" s="115"/>
      <c r="S55" s="115"/>
      <c r="T55" s="116" t="str">
        <f t="shared" si="11"/>
        <v/>
      </c>
      <c r="U55" s="141"/>
      <c r="V55" s="141"/>
      <c r="W55" s="141"/>
      <c r="X55" s="141"/>
      <c r="Y55" s="115"/>
      <c r="Z55" s="115"/>
      <c r="AA55" s="117"/>
      <c r="AB55" s="117"/>
      <c r="AC55" s="117"/>
      <c r="AD55" s="117"/>
      <c r="AE55" s="117"/>
      <c r="AF55" s="117"/>
      <c r="AG55" s="144" t="str">
        <f t="shared" si="9"/>
        <v/>
      </c>
      <c r="AH55" s="145" t="str">
        <f t="shared" si="10"/>
        <v/>
      </c>
      <c r="AI55" s="242"/>
      <c r="AJ55" s="242"/>
      <c r="AK55" s="245"/>
    </row>
    <row r="56" spans="1:37" ht="133.5" customHeight="1" x14ac:dyDescent="0.25">
      <c r="A56" s="276" t="s">
        <v>72</v>
      </c>
      <c r="B56" s="279" t="s">
        <v>318</v>
      </c>
      <c r="C56" s="258" t="s">
        <v>320</v>
      </c>
      <c r="D56" s="264" t="s">
        <v>439</v>
      </c>
      <c r="E56" s="267" t="s">
        <v>321</v>
      </c>
      <c r="F56" s="267" t="s">
        <v>322</v>
      </c>
      <c r="G56" s="270" t="s">
        <v>275</v>
      </c>
      <c r="H56" s="273" t="s">
        <v>323</v>
      </c>
      <c r="I56" s="246" t="s">
        <v>282</v>
      </c>
      <c r="J56" s="246" t="s">
        <v>278</v>
      </c>
      <c r="K56" s="249" t="s">
        <v>279</v>
      </c>
      <c r="L56" s="252" t="s">
        <v>280</v>
      </c>
      <c r="M56" s="252" t="s">
        <v>281</v>
      </c>
      <c r="N56" s="246" t="s">
        <v>282</v>
      </c>
      <c r="O56" s="246" t="s">
        <v>278</v>
      </c>
      <c r="P56" s="249" t="s">
        <v>279</v>
      </c>
      <c r="Q56" s="255" t="s">
        <v>34</v>
      </c>
      <c r="R56" s="148" t="s">
        <v>327</v>
      </c>
      <c r="S56" s="148" t="s">
        <v>465</v>
      </c>
      <c r="T56" s="102">
        <f>IF(SUM(U56:X56)=0,"",SUM(U56:X56))</f>
        <v>4</v>
      </c>
      <c r="U56" s="134">
        <v>1</v>
      </c>
      <c r="V56" s="134">
        <v>1</v>
      </c>
      <c r="W56" s="149">
        <v>1</v>
      </c>
      <c r="X56" s="149">
        <v>1</v>
      </c>
      <c r="Y56" s="104" t="s">
        <v>319</v>
      </c>
      <c r="Z56" s="104" t="s">
        <v>328</v>
      </c>
      <c r="AA56" s="149"/>
      <c r="AB56" s="134"/>
      <c r="AC56" s="105"/>
      <c r="AD56" s="105"/>
      <c r="AE56" s="150"/>
      <c r="AF56" s="151"/>
      <c r="AG56" s="135" t="str">
        <f>IF(SUM(AC56:AF56)=0,"",SUM(AC56:AF56))</f>
        <v/>
      </c>
      <c r="AH56" s="136" t="str">
        <f>IF(ISERROR(AG56/T56),"",(AG56/T56))</f>
        <v/>
      </c>
      <c r="AI56" s="149"/>
      <c r="AJ56" s="152"/>
      <c r="AK56" s="153"/>
    </row>
    <row r="57" spans="1:37" ht="143.25" customHeight="1" x14ac:dyDescent="0.25">
      <c r="A57" s="277"/>
      <c r="B57" s="280"/>
      <c r="C57" s="259"/>
      <c r="D57" s="265"/>
      <c r="E57" s="268"/>
      <c r="F57" s="268"/>
      <c r="G57" s="271"/>
      <c r="H57" s="274"/>
      <c r="I57" s="247"/>
      <c r="J57" s="247"/>
      <c r="K57" s="250"/>
      <c r="L57" s="253"/>
      <c r="M57" s="253"/>
      <c r="N57" s="247"/>
      <c r="O57" s="247"/>
      <c r="P57" s="250"/>
      <c r="Q57" s="256"/>
      <c r="R57" s="154" t="s">
        <v>329</v>
      </c>
      <c r="S57" s="154" t="s">
        <v>330</v>
      </c>
      <c r="T57" s="110">
        <f t="shared" ref="T57:T65" si="12">IF(SUM(U57:X57)=0,"",SUM(U57:X57))</f>
        <v>4</v>
      </c>
      <c r="U57" s="137">
        <v>1</v>
      </c>
      <c r="V57" s="137">
        <v>1</v>
      </c>
      <c r="W57" s="155">
        <v>1</v>
      </c>
      <c r="X57" s="155">
        <v>1</v>
      </c>
      <c r="Y57" s="109" t="s">
        <v>319</v>
      </c>
      <c r="Z57" s="109" t="s">
        <v>328</v>
      </c>
      <c r="AA57" s="155"/>
      <c r="AB57" s="109"/>
      <c r="AC57" s="111"/>
      <c r="AD57" s="111"/>
      <c r="AE57" s="156"/>
      <c r="AF57" s="111"/>
      <c r="AG57" s="139" t="str">
        <f>IF(SUM(AC57:AF57)=0,"",SUM(AC57:AF57))</f>
        <v/>
      </c>
      <c r="AH57" s="140" t="str">
        <f>IF(ISERROR(AG57/T57),"",(AG57/T57))</f>
        <v/>
      </c>
      <c r="AI57" s="155"/>
      <c r="AJ57" s="157"/>
      <c r="AK57" s="158"/>
    </row>
    <row r="58" spans="1:37" ht="75" x14ac:dyDescent="0.25">
      <c r="A58" s="277"/>
      <c r="B58" s="280"/>
      <c r="C58" s="259"/>
      <c r="D58" s="265"/>
      <c r="E58" s="268"/>
      <c r="F58" s="268"/>
      <c r="G58" s="271"/>
      <c r="H58" s="274"/>
      <c r="I58" s="247"/>
      <c r="J58" s="247"/>
      <c r="K58" s="250"/>
      <c r="L58" s="253"/>
      <c r="M58" s="253"/>
      <c r="N58" s="247"/>
      <c r="O58" s="247"/>
      <c r="P58" s="250"/>
      <c r="Q58" s="256"/>
      <c r="R58" s="154" t="s">
        <v>331</v>
      </c>
      <c r="S58" s="154" t="s">
        <v>332</v>
      </c>
      <c r="T58" s="110">
        <f t="shared" si="12"/>
        <v>12</v>
      </c>
      <c r="U58" s="137">
        <v>3</v>
      </c>
      <c r="V58" s="137">
        <v>3</v>
      </c>
      <c r="W58" s="155">
        <v>3</v>
      </c>
      <c r="X58" s="155">
        <v>3</v>
      </c>
      <c r="Y58" s="109" t="s">
        <v>319</v>
      </c>
      <c r="Z58" s="109" t="s">
        <v>333</v>
      </c>
      <c r="AA58" s="111"/>
      <c r="AB58" s="111"/>
      <c r="AC58" s="111"/>
      <c r="AD58" s="111"/>
      <c r="AE58" s="111"/>
      <c r="AF58" s="111"/>
      <c r="AG58" s="112"/>
      <c r="AH58" s="113"/>
      <c r="AI58" s="111"/>
      <c r="AJ58" s="111"/>
      <c r="AK58" s="114"/>
    </row>
    <row r="59" spans="1:37" x14ac:dyDescent="0.25">
      <c r="A59" s="277"/>
      <c r="B59" s="280"/>
      <c r="C59" s="259"/>
      <c r="D59" s="265"/>
      <c r="E59" s="268"/>
      <c r="F59" s="268"/>
      <c r="G59" s="271"/>
      <c r="H59" s="274"/>
      <c r="I59" s="247"/>
      <c r="J59" s="247"/>
      <c r="K59" s="250"/>
      <c r="L59" s="253"/>
      <c r="M59" s="253"/>
      <c r="N59" s="247"/>
      <c r="O59" s="247"/>
      <c r="P59" s="250"/>
      <c r="Q59" s="256"/>
      <c r="R59" s="109"/>
      <c r="S59" s="109"/>
      <c r="T59" s="110" t="str">
        <f t="shared" si="12"/>
        <v/>
      </c>
      <c r="U59" s="137"/>
      <c r="V59" s="137"/>
      <c r="W59" s="155"/>
      <c r="X59" s="155"/>
      <c r="Y59" s="109"/>
      <c r="Z59" s="109"/>
      <c r="AA59" s="111"/>
      <c r="AB59" s="111"/>
      <c r="AC59" s="111"/>
      <c r="AD59" s="111"/>
      <c r="AE59" s="111"/>
      <c r="AF59" s="111"/>
      <c r="AG59" s="112"/>
      <c r="AH59" s="113"/>
      <c r="AI59" s="111"/>
      <c r="AJ59" s="111"/>
      <c r="AK59" s="114"/>
    </row>
    <row r="60" spans="1:37" ht="15.75" thickBot="1" x14ac:dyDescent="0.3">
      <c r="A60" s="277"/>
      <c r="B60" s="280"/>
      <c r="C60" s="260"/>
      <c r="D60" s="266"/>
      <c r="E60" s="269"/>
      <c r="F60" s="269"/>
      <c r="G60" s="272"/>
      <c r="H60" s="275"/>
      <c r="I60" s="248"/>
      <c r="J60" s="248"/>
      <c r="K60" s="251"/>
      <c r="L60" s="254"/>
      <c r="M60" s="254"/>
      <c r="N60" s="248"/>
      <c r="O60" s="248"/>
      <c r="P60" s="251"/>
      <c r="Q60" s="257"/>
      <c r="R60" s="115"/>
      <c r="S60" s="115"/>
      <c r="T60" s="116" t="str">
        <f t="shared" si="12"/>
        <v/>
      </c>
      <c r="U60" s="141"/>
      <c r="V60" s="141"/>
      <c r="W60" s="165"/>
      <c r="X60" s="165"/>
      <c r="Y60" s="115"/>
      <c r="Z60" s="115"/>
      <c r="AA60" s="117"/>
      <c r="AB60" s="117"/>
      <c r="AC60" s="117"/>
      <c r="AD60" s="117"/>
      <c r="AE60" s="117"/>
      <c r="AF60" s="117"/>
      <c r="AG60" s="118"/>
      <c r="AH60" s="119"/>
      <c r="AI60" s="117"/>
      <c r="AJ60" s="117"/>
      <c r="AK60" s="120"/>
    </row>
    <row r="61" spans="1:37" ht="138.75" customHeight="1" x14ac:dyDescent="0.25">
      <c r="A61" s="277"/>
      <c r="B61" s="280"/>
      <c r="C61" s="258" t="s">
        <v>324</v>
      </c>
      <c r="D61" s="264" t="s">
        <v>325</v>
      </c>
      <c r="E61" s="267" t="s">
        <v>321</v>
      </c>
      <c r="F61" s="267" t="s">
        <v>322</v>
      </c>
      <c r="G61" s="270" t="s">
        <v>275</v>
      </c>
      <c r="H61" s="273" t="s">
        <v>326</v>
      </c>
      <c r="I61" s="246" t="s">
        <v>282</v>
      </c>
      <c r="J61" s="246" t="s">
        <v>278</v>
      </c>
      <c r="K61" s="249" t="s">
        <v>279</v>
      </c>
      <c r="L61" s="252" t="s">
        <v>280</v>
      </c>
      <c r="M61" s="252" t="s">
        <v>281</v>
      </c>
      <c r="N61" s="246" t="s">
        <v>282</v>
      </c>
      <c r="O61" s="246" t="s">
        <v>278</v>
      </c>
      <c r="P61" s="249" t="s">
        <v>279</v>
      </c>
      <c r="Q61" s="255" t="s">
        <v>34</v>
      </c>
      <c r="R61" s="148" t="s">
        <v>334</v>
      </c>
      <c r="S61" s="148" t="s">
        <v>335</v>
      </c>
      <c r="T61" s="102">
        <f t="shared" si="12"/>
        <v>4</v>
      </c>
      <c r="U61" s="134">
        <v>1</v>
      </c>
      <c r="V61" s="134">
        <v>1</v>
      </c>
      <c r="W61" s="149">
        <v>1</v>
      </c>
      <c r="X61" s="149">
        <v>1</v>
      </c>
      <c r="Y61" s="104" t="s">
        <v>319</v>
      </c>
      <c r="Z61" s="148" t="s">
        <v>336</v>
      </c>
      <c r="AA61" s="149"/>
      <c r="AB61" s="134"/>
      <c r="AC61" s="105"/>
      <c r="AD61" s="105"/>
      <c r="AE61" s="150"/>
      <c r="AF61" s="150"/>
      <c r="AG61" s="135" t="str">
        <f>IF(SUM(AC61:AF61)=0,"",SUM(AC61:AF61))</f>
        <v/>
      </c>
      <c r="AH61" s="136" t="str">
        <f>IF(ISERROR(AG61/T61),"",(AG61/T61))</f>
        <v/>
      </c>
      <c r="AI61" s="149"/>
      <c r="AJ61" s="152"/>
      <c r="AK61" s="153"/>
    </row>
    <row r="62" spans="1:37" ht="77.25" customHeight="1" x14ac:dyDescent="0.25">
      <c r="A62" s="277"/>
      <c r="B62" s="280"/>
      <c r="C62" s="259"/>
      <c r="D62" s="265"/>
      <c r="E62" s="268"/>
      <c r="F62" s="268"/>
      <c r="G62" s="271"/>
      <c r="H62" s="274"/>
      <c r="I62" s="247"/>
      <c r="J62" s="247"/>
      <c r="K62" s="250"/>
      <c r="L62" s="253"/>
      <c r="M62" s="253"/>
      <c r="N62" s="247"/>
      <c r="O62" s="247"/>
      <c r="P62" s="250"/>
      <c r="Q62" s="256"/>
      <c r="R62" s="109"/>
      <c r="S62" s="109"/>
      <c r="T62" s="110" t="str">
        <f t="shared" si="12"/>
        <v/>
      </c>
      <c r="U62" s="137"/>
      <c r="V62" s="137"/>
      <c r="W62" s="155"/>
      <c r="X62" s="155"/>
      <c r="Y62" s="109"/>
      <c r="Z62" s="109"/>
      <c r="AA62" s="111"/>
      <c r="AB62" s="111"/>
      <c r="AC62" s="111"/>
      <c r="AD62" s="111"/>
      <c r="AE62" s="111"/>
      <c r="AF62" s="111"/>
      <c r="AG62" s="112"/>
      <c r="AH62" s="113"/>
      <c r="AI62" s="111"/>
      <c r="AJ62" s="111"/>
      <c r="AK62" s="114"/>
    </row>
    <row r="63" spans="1:37" ht="57" customHeight="1" x14ac:dyDescent="0.25">
      <c r="A63" s="277"/>
      <c r="B63" s="280"/>
      <c r="C63" s="259"/>
      <c r="D63" s="265"/>
      <c r="E63" s="268"/>
      <c r="F63" s="268"/>
      <c r="G63" s="271"/>
      <c r="H63" s="274"/>
      <c r="I63" s="247"/>
      <c r="J63" s="247"/>
      <c r="K63" s="250"/>
      <c r="L63" s="253"/>
      <c r="M63" s="253"/>
      <c r="N63" s="247"/>
      <c r="O63" s="247"/>
      <c r="P63" s="250"/>
      <c r="Q63" s="256"/>
      <c r="R63" s="109"/>
      <c r="S63" s="109"/>
      <c r="T63" s="110" t="str">
        <f t="shared" si="12"/>
        <v/>
      </c>
      <c r="U63" s="137"/>
      <c r="V63" s="137"/>
      <c r="W63" s="155"/>
      <c r="X63" s="155"/>
      <c r="Y63" s="109"/>
      <c r="Z63" s="109"/>
      <c r="AA63" s="111"/>
      <c r="AB63" s="111"/>
      <c r="AC63" s="111"/>
      <c r="AD63" s="111"/>
      <c r="AE63" s="111"/>
      <c r="AF63" s="111"/>
      <c r="AG63" s="112"/>
      <c r="AH63" s="113"/>
      <c r="AI63" s="111"/>
      <c r="AJ63" s="111"/>
      <c r="AK63" s="114"/>
    </row>
    <row r="64" spans="1:37" ht="57" customHeight="1" x14ac:dyDescent="0.25">
      <c r="A64" s="277"/>
      <c r="B64" s="280"/>
      <c r="C64" s="259"/>
      <c r="D64" s="265"/>
      <c r="E64" s="268"/>
      <c r="F64" s="268"/>
      <c r="G64" s="271"/>
      <c r="H64" s="274"/>
      <c r="I64" s="247"/>
      <c r="J64" s="247"/>
      <c r="K64" s="250"/>
      <c r="L64" s="253"/>
      <c r="M64" s="253"/>
      <c r="N64" s="247"/>
      <c r="O64" s="247"/>
      <c r="P64" s="250"/>
      <c r="Q64" s="256"/>
      <c r="R64" s="109"/>
      <c r="S64" s="109"/>
      <c r="T64" s="110" t="str">
        <f t="shared" si="12"/>
        <v/>
      </c>
      <c r="U64" s="137"/>
      <c r="V64" s="137"/>
      <c r="W64" s="155"/>
      <c r="X64" s="155"/>
      <c r="Y64" s="109"/>
      <c r="Z64" s="109"/>
      <c r="AA64" s="111"/>
      <c r="AB64" s="111"/>
      <c r="AC64" s="111"/>
      <c r="AD64" s="111"/>
      <c r="AE64" s="111"/>
      <c r="AF64" s="111"/>
      <c r="AG64" s="112"/>
      <c r="AH64" s="113"/>
      <c r="AI64" s="111"/>
      <c r="AJ64" s="111"/>
      <c r="AK64" s="114"/>
    </row>
    <row r="65" spans="1:37" ht="15.75" thickBot="1" x14ac:dyDescent="0.3">
      <c r="A65" s="278"/>
      <c r="B65" s="281"/>
      <c r="C65" s="260"/>
      <c r="D65" s="266"/>
      <c r="E65" s="269"/>
      <c r="F65" s="269"/>
      <c r="G65" s="272"/>
      <c r="H65" s="275"/>
      <c r="I65" s="248"/>
      <c r="J65" s="248"/>
      <c r="K65" s="251"/>
      <c r="L65" s="254"/>
      <c r="M65" s="254"/>
      <c r="N65" s="248"/>
      <c r="O65" s="248"/>
      <c r="P65" s="251"/>
      <c r="Q65" s="257"/>
      <c r="R65" s="115"/>
      <c r="S65" s="115"/>
      <c r="T65" s="116" t="str">
        <f t="shared" si="12"/>
        <v/>
      </c>
      <c r="U65" s="141"/>
      <c r="V65" s="141"/>
      <c r="W65" s="165"/>
      <c r="X65" s="165"/>
      <c r="Y65" s="115"/>
      <c r="Z65" s="115"/>
      <c r="AA65" s="117"/>
      <c r="AB65" s="117"/>
      <c r="AC65" s="117"/>
      <c r="AD65" s="117"/>
      <c r="AE65" s="117"/>
      <c r="AF65" s="117"/>
      <c r="AG65" s="118"/>
      <c r="AH65" s="119"/>
      <c r="AI65" s="117"/>
      <c r="AJ65" s="117"/>
      <c r="AK65" s="120"/>
    </row>
    <row r="66" spans="1:37" ht="134.25" customHeight="1" x14ac:dyDescent="0.25">
      <c r="A66" s="276" t="s">
        <v>74</v>
      </c>
      <c r="B66" s="294" t="s">
        <v>337</v>
      </c>
      <c r="C66" s="276" t="s">
        <v>338</v>
      </c>
      <c r="D66" s="306" t="s">
        <v>339</v>
      </c>
      <c r="E66" s="297" t="s">
        <v>340</v>
      </c>
      <c r="F66" s="297" t="s">
        <v>341</v>
      </c>
      <c r="G66" s="300" t="s">
        <v>342</v>
      </c>
      <c r="H66" s="303" t="s">
        <v>343</v>
      </c>
      <c r="I66" s="246" t="s">
        <v>277</v>
      </c>
      <c r="J66" s="246" t="s">
        <v>278</v>
      </c>
      <c r="K66" s="249" t="s">
        <v>279</v>
      </c>
      <c r="L66" s="252" t="s">
        <v>350</v>
      </c>
      <c r="M66" s="252" t="s">
        <v>281</v>
      </c>
      <c r="N66" s="246" t="s">
        <v>282</v>
      </c>
      <c r="O66" s="246" t="s">
        <v>278</v>
      </c>
      <c r="P66" s="249" t="s">
        <v>279</v>
      </c>
      <c r="Q66" s="255" t="s">
        <v>34</v>
      </c>
      <c r="R66" s="148" t="s">
        <v>352</v>
      </c>
      <c r="S66" s="104" t="s">
        <v>55</v>
      </c>
      <c r="T66" s="102">
        <f>IF(SUM(U66:X66)=0,"",SUM(U66:X66))</f>
        <v>4</v>
      </c>
      <c r="U66" s="134">
        <v>1</v>
      </c>
      <c r="V66" s="134">
        <v>1</v>
      </c>
      <c r="W66" s="134">
        <v>1</v>
      </c>
      <c r="X66" s="134">
        <v>1</v>
      </c>
      <c r="Y66" s="104" t="s">
        <v>57</v>
      </c>
      <c r="Z66" s="104" t="s">
        <v>353</v>
      </c>
      <c r="AA66" s="105"/>
      <c r="AB66" s="105"/>
      <c r="AC66" s="105"/>
      <c r="AD66" s="105"/>
      <c r="AE66" s="105"/>
      <c r="AF66" s="105"/>
      <c r="AG66" s="135" t="str">
        <f>IF(SUM(AC66:AF66)=0,"",SUM(AC66:AF66))</f>
        <v/>
      </c>
      <c r="AH66" s="136" t="str">
        <f>IF(ISERROR(AG66/T66),"",(AG66/T66))</f>
        <v/>
      </c>
      <c r="AI66" s="240"/>
      <c r="AJ66" s="240"/>
      <c r="AK66" s="243"/>
    </row>
    <row r="67" spans="1:37" x14ac:dyDescent="0.25">
      <c r="A67" s="277"/>
      <c r="B67" s="295"/>
      <c r="C67" s="277"/>
      <c r="D67" s="307"/>
      <c r="E67" s="298"/>
      <c r="F67" s="298"/>
      <c r="G67" s="301"/>
      <c r="H67" s="304"/>
      <c r="I67" s="247"/>
      <c r="J67" s="247"/>
      <c r="K67" s="250"/>
      <c r="L67" s="253"/>
      <c r="M67" s="253"/>
      <c r="N67" s="247"/>
      <c r="O67" s="247"/>
      <c r="P67" s="250"/>
      <c r="Q67" s="256"/>
      <c r="R67" s="161"/>
      <c r="S67" s="161"/>
      <c r="T67" s="110" t="str">
        <f t="shared" ref="T67:T75" si="13">IF(SUM(U67:X67)=0,"",SUM(U67:X67))</f>
        <v/>
      </c>
      <c r="U67" s="137"/>
      <c r="V67" s="137"/>
      <c r="W67" s="137"/>
      <c r="X67" s="137"/>
      <c r="Y67" s="161"/>
      <c r="Z67" s="161"/>
      <c r="AA67" s="111"/>
      <c r="AB67" s="111"/>
      <c r="AC67" s="111"/>
      <c r="AD67" s="111"/>
      <c r="AE67" s="111"/>
      <c r="AF67" s="111"/>
      <c r="AG67" s="139" t="str">
        <f t="shared" ref="AG67:AG75" si="14">IF(SUM(AC67:AF67)=0,"",SUM(AC67:AF67))</f>
        <v/>
      </c>
      <c r="AH67" s="140" t="str">
        <f t="shared" ref="AH67:AH75" si="15">IF(ISERROR(AG67/T67),"",(AG67/T67))</f>
        <v/>
      </c>
      <c r="AI67" s="241"/>
      <c r="AJ67" s="241"/>
      <c r="AK67" s="244"/>
    </row>
    <row r="68" spans="1:37" x14ac:dyDescent="0.25">
      <c r="A68" s="277"/>
      <c r="B68" s="295"/>
      <c r="C68" s="277"/>
      <c r="D68" s="307"/>
      <c r="E68" s="298"/>
      <c r="F68" s="298"/>
      <c r="G68" s="301"/>
      <c r="H68" s="304"/>
      <c r="I68" s="247"/>
      <c r="J68" s="247"/>
      <c r="K68" s="250"/>
      <c r="L68" s="253"/>
      <c r="M68" s="253"/>
      <c r="N68" s="247"/>
      <c r="O68" s="247"/>
      <c r="P68" s="250"/>
      <c r="Q68" s="256"/>
      <c r="R68" s="161"/>
      <c r="S68" s="161"/>
      <c r="T68" s="110" t="str">
        <f t="shared" si="13"/>
        <v/>
      </c>
      <c r="U68" s="137"/>
      <c r="V68" s="137"/>
      <c r="W68" s="137"/>
      <c r="X68" s="137"/>
      <c r="Y68" s="161"/>
      <c r="Z68" s="161"/>
      <c r="AA68" s="111"/>
      <c r="AB68" s="111"/>
      <c r="AC68" s="111"/>
      <c r="AD68" s="111"/>
      <c r="AE68" s="111"/>
      <c r="AF68" s="111"/>
      <c r="AG68" s="139" t="str">
        <f t="shared" si="14"/>
        <v/>
      </c>
      <c r="AH68" s="140" t="str">
        <f t="shared" si="15"/>
        <v/>
      </c>
      <c r="AI68" s="241"/>
      <c r="AJ68" s="241"/>
      <c r="AK68" s="244"/>
    </row>
    <row r="69" spans="1:37" x14ac:dyDescent="0.25">
      <c r="A69" s="277"/>
      <c r="B69" s="295"/>
      <c r="C69" s="277"/>
      <c r="D69" s="307"/>
      <c r="E69" s="298"/>
      <c r="F69" s="298"/>
      <c r="G69" s="301"/>
      <c r="H69" s="304"/>
      <c r="I69" s="247"/>
      <c r="J69" s="247"/>
      <c r="K69" s="250"/>
      <c r="L69" s="253"/>
      <c r="M69" s="253"/>
      <c r="N69" s="247"/>
      <c r="O69" s="247"/>
      <c r="P69" s="250"/>
      <c r="Q69" s="256"/>
      <c r="R69" s="161"/>
      <c r="S69" s="161"/>
      <c r="T69" s="110" t="str">
        <f t="shared" si="13"/>
        <v/>
      </c>
      <c r="U69" s="137"/>
      <c r="V69" s="137"/>
      <c r="W69" s="137"/>
      <c r="X69" s="137"/>
      <c r="Y69" s="161"/>
      <c r="Z69" s="161"/>
      <c r="AA69" s="111"/>
      <c r="AB69" s="111"/>
      <c r="AC69" s="111"/>
      <c r="AD69" s="111"/>
      <c r="AE69" s="111"/>
      <c r="AF69" s="111"/>
      <c r="AG69" s="139" t="str">
        <f t="shared" si="14"/>
        <v/>
      </c>
      <c r="AH69" s="140" t="str">
        <f t="shared" si="15"/>
        <v/>
      </c>
      <c r="AI69" s="241"/>
      <c r="AJ69" s="241"/>
      <c r="AK69" s="244"/>
    </row>
    <row r="70" spans="1:37" ht="15.75" thickBot="1" x14ac:dyDescent="0.3">
      <c r="A70" s="277"/>
      <c r="B70" s="295"/>
      <c r="C70" s="278"/>
      <c r="D70" s="308"/>
      <c r="E70" s="299"/>
      <c r="F70" s="299"/>
      <c r="G70" s="302"/>
      <c r="H70" s="305"/>
      <c r="I70" s="248"/>
      <c r="J70" s="248"/>
      <c r="K70" s="251"/>
      <c r="L70" s="254"/>
      <c r="M70" s="254"/>
      <c r="N70" s="248"/>
      <c r="O70" s="248"/>
      <c r="P70" s="251"/>
      <c r="Q70" s="257"/>
      <c r="R70" s="162"/>
      <c r="S70" s="162"/>
      <c r="T70" s="116" t="str">
        <f t="shared" si="13"/>
        <v/>
      </c>
      <c r="U70" s="141"/>
      <c r="V70" s="141"/>
      <c r="W70" s="141"/>
      <c r="X70" s="141"/>
      <c r="Y70" s="162"/>
      <c r="Z70" s="162"/>
      <c r="AA70" s="117"/>
      <c r="AB70" s="117"/>
      <c r="AC70" s="117"/>
      <c r="AD70" s="117"/>
      <c r="AE70" s="117"/>
      <c r="AF70" s="117"/>
      <c r="AG70" s="144" t="str">
        <f t="shared" si="14"/>
        <v/>
      </c>
      <c r="AH70" s="145" t="str">
        <f t="shared" si="15"/>
        <v/>
      </c>
      <c r="AI70" s="242"/>
      <c r="AJ70" s="242"/>
      <c r="AK70" s="245"/>
    </row>
    <row r="71" spans="1:37" ht="126.75" customHeight="1" x14ac:dyDescent="0.25">
      <c r="A71" s="277"/>
      <c r="B71" s="295"/>
      <c r="C71" s="276" t="s">
        <v>344</v>
      </c>
      <c r="D71" s="306" t="s">
        <v>345</v>
      </c>
      <c r="E71" s="297" t="s">
        <v>346</v>
      </c>
      <c r="F71" s="297" t="s">
        <v>347</v>
      </c>
      <c r="G71" s="300" t="s">
        <v>348</v>
      </c>
      <c r="H71" s="303" t="s">
        <v>349</v>
      </c>
      <c r="I71" s="246" t="s">
        <v>277</v>
      </c>
      <c r="J71" s="246" t="s">
        <v>278</v>
      </c>
      <c r="K71" s="249" t="s">
        <v>279</v>
      </c>
      <c r="L71" s="252" t="s">
        <v>351</v>
      </c>
      <c r="M71" s="252" t="s">
        <v>281</v>
      </c>
      <c r="N71" s="246" t="s">
        <v>282</v>
      </c>
      <c r="O71" s="246" t="s">
        <v>278</v>
      </c>
      <c r="P71" s="249" t="s">
        <v>279</v>
      </c>
      <c r="Q71" s="255" t="s">
        <v>34</v>
      </c>
      <c r="R71" s="148" t="s">
        <v>354</v>
      </c>
      <c r="S71" s="148" t="s">
        <v>355</v>
      </c>
      <c r="T71" s="102">
        <f t="shared" si="13"/>
        <v>4</v>
      </c>
      <c r="U71" s="134">
        <v>1</v>
      </c>
      <c r="V71" s="134">
        <v>1</v>
      </c>
      <c r="W71" s="134">
        <v>1</v>
      </c>
      <c r="X71" s="134">
        <v>1</v>
      </c>
      <c r="Y71" s="148" t="s">
        <v>57</v>
      </c>
      <c r="Z71" s="148" t="s">
        <v>353</v>
      </c>
      <c r="AA71" s="105"/>
      <c r="AB71" s="105"/>
      <c r="AC71" s="105"/>
      <c r="AD71" s="105"/>
      <c r="AE71" s="105"/>
      <c r="AF71" s="105"/>
      <c r="AG71" s="135" t="str">
        <f t="shared" si="14"/>
        <v/>
      </c>
      <c r="AH71" s="136" t="str">
        <f t="shared" si="15"/>
        <v/>
      </c>
      <c r="AI71" s="240"/>
      <c r="AJ71" s="240"/>
      <c r="AK71" s="243"/>
    </row>
    <row r="72" spans="1:37" x14ac:dyDescent="0.25">
      <c r="A72" s="277"/>
      <c r="B72" s="295"/>
      <c r="C72" s="277"/>
      <c r="D72" s="307"/>
      <c r="E72" s="298"/>
      <c r="F72" s="298"/>
      <c r="G72" s="301"/>
      <c r="H72" s="304"/>
      <c r="I72" s="247"/>
      <c r="J72" s="247"/>
      <c r="K72" s="250"/>
      <c r="L72" s="253"/>
      <c r="M72" s="253"/>
      <c r="N72" s="247"/>
      <c r="O72" s="247"/>
      <c r="P72" s="250"/>
      <c r="Q72" s="256"/>
      <c r="R72" s="161"/>
      <c r="S72" s="109"/>
      <c r="T72" s="110" t="str">
        <f t="shared" si="13"/>
        <v/>
      </c>
      <c r="U72" s="137"/>
      <c r="V72" s="137"/>
      <c r="W72" s="137"/>
      <c r="X72" s="137"/>
      <c r="Y72" s="109"/>
      <c r="Z72" s="109"/>
      <c r="AA72" s="111"/>
      <c r="AB72" s="111"/>
      <c r="AC72" s="111"/>
      <c r="AD72" s="111"/>
      <c r="AE72" s="111"/>
      <c r="AF72" s="111"/>
      <c r="AG72" s="139" t="str">
        <f t="shared" si="14"/>
        <v/>
      </c>
      <c r="AH72" s="140" t="str">
        <f t="shared" si="15"/>
        <v/>
      </c>
      <c r="AI72" s="241"/>
      <c r="AJ72" s="241"/>
      <c r="AK72" s="244"/>
    </row>
    <row r="73" spans="1:37" x14ac:dyDescent="0.25">
      <c r="A73" s="277"/>
      <c r="B73" s="295"/>
      <c r="C73" s="277"/>
      <c r="D73" s="307"/>
      <c r="E73" s="298"/>
      <c r="F73" s="298"/>
      <c r="G73" s="301"/>
      <c r="H73" s="304"/>
      <c r="I73" s="247"/>
      <c r="J73" s="247"/>
      <c r="K73" s="250"/>
      <c r="L73" s="253"/>
      <c r="M73" s="253"/>
      <c r="N73" s="247"/>
      <c r="O73" s="247"/>
      <c r="P73" s="250"/>
      <c r="Q73" s="256"/>
      <c r="R73" s="109"/>
      <c r="S73" s="109"/>
      <c r="T73" s="110" t="str">
        <f t="shared" si="13"/>
        <v/>
      </c>
      <c r="U73" s="137"/>
      <c r="V73" s="137"/>
      <c r="W73" s="137"/>
      <c r="X73" s="137"/>
      <c r="Y73" s="109"/>
      <c r="Z73" s="109"/>
      <c r="AA73" s="111"/>
      <c r="AB73" s="111"/>
      <c r="AC73" s="111"/>
      <c r="AD73" s="111"/>
      <c r="AE73" s="111"/>
      <c r="AF73" s="111"/>
      <c r="AG73" s="139" t="str">
        <f t="shared" si="14"/>
        <v/>
      </c>
      <c r="AH73" s="140" t="str">
        <f t="shared" si="15"/>
        <v/>
      </c>
      <c r="AI73" s="241"/>
      <c r="AJ73" s="241"/>
      <c r="AK73" s="244"/>
    </row>
    <row r="74" spans="1:37" x14ac:dyDescent="0.25">
      <c r="A74" s="277"/>
      <c r="B74" s="295"/>
      <c r="C74" s="277"/>
      <c r="D74" s="307"/>
      <c r="E74" s="298"/>
      <c r="F74" s="298"/>
      <c r="G74" s="301"/>
      <c r="H74" s="304"/>
      <c r="I74" s="247"/>
      <c r="J74" s="247"/>
      <c r="K74" s="250"/>
      <c r="L74" s="253"/>
      <c r="M74" s="253"/>
      <c r="N74" s="247"/>
      <c r="O74" s="247"/>
      <c r="P74" s="250"/>
      <c r="Q74" s="256"/>
      <c r="R74" s="109"/>
      <c r="S74" s="109"/>
      <c r="T74" s="110" t="str">
        <f t="shared" si="13"/>
        <v/>
      </c>
      <c r="U74" s="137"/>
      <c r="V74" s="137"/>
      <c r="W74" s="137"/>
      <c r="X74" s="137"/>
      <c r="Y74" s="109"/>
      <c r="Z74" s="109"/>
      <c r="AA74" s="111"/>
      <c r="AB74" s="111"/>
      <c r="AC74" s="111"/>
      <c r="AD74" s="111"/>
      <c r="AE74" s="111"/>
      <c r="AF74" s="111"/>
      <c r="AG74" s="139" t="str">
        <f t="shared" si="14"/>
        <v/>
      </c>
      <c r="AH74" s="140" t="str">
        <f t="shared" si="15"/>
        <v/>
      </c>
      <c r="AI74" s="241"/>
      <c r="AJ74" s="241"/>
      <c r="AK74" s="244"/>
    </row>
    <row r="75" spans="1:37" ht="15.75" thickBot="1" x14ac:dyDescent="0.3">
      <c r="A75" s="278"/>
      <c r="B75" s="296"/>
      <c r="C75" s="278"/>
      <c r="D75" s="308"/>
      <c r="E75" s="299"/>
      <c r="F75" s="299"/>
      <c r="G75" s="302"/>
      <c r="H75" s="305"/>
      <c r="I75" s="248"/>
      <c r="J75" s="248"/>
      <c r="K75" s="251"/>
      <c r="L75" s="254"/>
      <c r="M75" s="254"/>
      <c r="N75" s="248"/>
      <c r="O75" s="248"/>
      <c r="P75" s="251"/>
      <c r="Q75" s="257"/>
      <c r="R75" s="115"/>
      <c r="S75" s="115"/>
      <c r="T75" s="116" t="str">
        <f t="shared" si="13"/>
        <v/>
      </c>
      <c r="U75" s="141"/>
      <c r="V75" s="141"/>
      <c r="W75" s="141"/>
      <c r="X75" s="141"/>
      <c r="Y75" s="115"/>
      <c r="Z75" s="115"/>
      <c r="AA75" s="117"/>
      <c r="AB75" s="117"/>
      <c r="AC75" s="117"/>
      <c r="AD75" s="117"/>
      <c r="AE75" s="117"/>
      <c r="AF75" s="117"/>
      <c r="AG75" s="144" t="str">
        <f t="shared" si="14"/>
        <v/>
      </c>
      <c r="AH75" s="145" t="str">
        <f t="shared" si="15"/>
        <v/>
      </c>
      <c r="AI75" s="242"/>
      <c r="AJ75" s="242"/>
      <c r="AK75" s="245"/>
    </row>
    <row r="76" spans="1:37" ht="81" customHeight="1" x14ac:dyDescent="0.25">
      <c r="A76" s="276" t="s">
        <v>76</v>
      </c>
      <c r="B76" s="294" t="s">
        <v>356</v>
      </c>
      <c r="C76" s="258" t="s">
        <v>357</v>
      </c>
      <c r="D76" s="264" t="s">
        <v>358</v>
      </c>
      <c r="E76" s="267" t="s">
        <v>359</v>
      </c>
      <c r="F76" s="267" t="s">
        <v>360</v>
      </c>
      <c r="G76" s="270" t="s">
        <v>361</v>
      </c>
      <c r="H76" s="273" t="s">
        <v>362</v>
      </c>
      <c r="I76" s="246" t="s">
        <v>282</v>
      </c>
      <c r="J76" s="246" t="s">
        <v>278</v>
      </c>
      <c r="K76" s="249" t="s">
        <v>279</v>
      </c>
      <c r="L76" s="252" t="s">
        <v>350</v>
      </c>
      <c r="M76" s="252" t="s">
        <v>281</v>
      </c>
      <c r="N76" s="246" t="s">
        <v>282</v>
      </c>
      <c r="O76" s="246" t="s">
        <v>278</v>
      </c>
      <c r="P76" s="249" t="s">
        <v>279</v>
      </c>
      <c r="Q76" s="255" t="s">
        <v>34</v>
      </c>
      <c r="R76" s="104" t="s">
        <v>373</v>
      </c>
      <c r="S76" s="101" t="s">
        <v>374</v>
      </c>
      <c r="T76" s="102">
        <f>IF(SUM(U76:X76)=0,"",SUM(U76:X76))</f>
        <v>4</v>
      </c>
      <c r="U76" s="134">
        <v>1</v>
      </c>
      <c r="V76" s="134">
        <v>1</v>
      </c>
      <c r="W76" s="200">
        <v>1</v>
      </c>
      <c r="X76" s="200">
        <v>1</v>
      </c>
      <c r="Y76" s="160" t="s">
        <v>375</v>
      </c>
      <c r="Z76" s="104" t="s">
        <v>376</v>
      </c>
      <c r="AA76" s="105"/>
      <c r="AB76" s="105"/>
      <c r="AC76" s="105"/>
      <c r="AD76" s="105"/>
      <c r="AE76" s="105"/>
      <c r="AF76" s="105"/>
      <c r="AG76" s="135" t="str">
        <f>IF(SUM(AC76:AF76)=0,"",SUM(AC76:AF76))</f>
        <v/>
      </c>
      <c r="AH76" s="136" t="str">
        <f>IF(ISERROR(AG76/T76),"",(AG76/T76))</f>
        <v/>
      </c>
      <c r="AI76" s="105"/>
      <c r="AJ76" s="105"/>
      <c r="AK76" s="108"/>
    </row>
    <row r="77" spans="1:37" ht="75" x14ac:dyDescent="0.25">
      <c r="A77" s="277"/>
      <c r="B77" s="295"/>
      <c r="C77" s="259"/>
      <c r="D77" s="265"/>
      <c r="E77" s="268"/>
      <c r="F77" s="268"/>
      <c r="G77" s="271"/>
      <c r="H77" s="274"/>
      <c r="I77" s="247"/>
      <c r="J77" s="247"/>
      <c r="K77" s="250"/>
      <c r="L77" s="253"/>
      <c r="M77" s="253"/>
      <c r="N77" s="247"/>
      <c r="O77" s="247"/>
      <c r="P77" s="250"/>
      <c r="Q77" s="256"/>
      <c r="R77" s="109" t="s">
        <v>377</v>
      </c>
      <c r="S77" s="163" t="s">
        <v>378</v>
      </c>
      <c r="T77" s="110">
        <f t="shared" ref="T77:T90" si="16">IF(SUM(U77:X77)=0,"",SUM(U77:X77))</f>
        <v>12</v>
      </c>
      <c r="U77" s="137">
        <v>3</v>
      </c>
      <c r="V77" s="137">
        <v>3</v>
      </c>
      <c r="W77" s="202">
        <v>3</v>
      </c>
      <c r="X77" s="202">
        <v>3</v>
      </c>
      <c r="Y77" s="161" t="s">
        <v>375</v>
      </c>
      <c r="Z77" s="109" t="s">
        <v>376</v>
      </c>
      <c r="AA77" s="111"/>
      <c r="AB77" s="111"/>
      <c r="AC77" s="111"/>
      <c r="AD77" s="111"/>
      <c r="AE77" s="111"/>
      <c r="AF77" s="111"/>
      <c r="AG77" s="139" t="str">
        <f t="shared" ref="AG77:AG90" si="17">IF(SUM(AC77:AF77)=0,"",SUM(AC77:AF77))</f>
        <v/>
      </c>
      <c r="AH77" s="140" t="str">
        <f t="shared" ref="AH77:AH90" si="18">IF(ISERROR(AG77/T77),"",(AG77/T77))</f>
        <v/>
      </c>
      <c r="AI77" s="111"/>
      <c r="AJ77" s="111"/>
      <c r="AK77" s="114"/>
    </row>
    <row r="78" spans="1:37" x14ac:dyDescent="0.25">
      <c r="A78" s="277"/>
      <c r="B78" s="295"/>
      <c r="C78" s="259"/>
      <c r="D78" s="265"/>
      <c r="E78" s="268"/>
      <c r="F78" s="268"/>
      <c r="G78" s="271"/>
      <c r="H78" s="274"/>
      <c r="I78" s="247"/>
      <c r="J78" s="247"/>
      <c r="K78" s="250"/>
      <c r="L78" s="253"/>
      <c r="M78" s="253"/>
      <c r="N78" s="247"/>
      <c r="O78" s="247"/>
      <c r="P78" s="250"/>
      <c r="Q78" s="256"/>
      <c r="R78" s="109"/>
      <c r="S78" s="163"/>
      <c r="T78" s="110" t="str">
        <f t="shared" si="16"/>
        <v/>
      </c>
      <c r="U78" s="137"/>
      <c r="V78" s="137"/>
      <c r="W78" s="202"/>
      <c r="X78" s="202"/>
      <c r="Y78" s="109"/>
      <c r="Z78" s="109"/>
      <c r="AA78" s="111"/>
      <c r="AB78" s="111"/>
      <c r="AC78" s="111"/>
      <c r="AD78" s="111"/>
      <c r="AE78" s="111"/>
      <c r="AF78" s="111"/>
      <c r="AG78" s="139" t="str">
        <f t="shared" si="17"/>
        <v/>
      </c>
      <c r="AH78" s="140" t="str">
        <f t="shared" si="18"/>
        <v/>
      </c>
      <c r="AI78" s="111"/>
      <c r="AJ78" s="111"/>
      <c r="AK78" s="114"/>
    </row>
    <row r="79" spans="1:37" x14ac:dyDescent="0.25">
      <c r="A79" s="277"/>
      <c r="B79" s="295"/>
      <c r="C79" s="259"/>
      <c r="D79" s="265"/>
      <c r="E79" s="268"/>
      <c r="F79" s="268"/>
      <c r="G79" s="271"/>
      <c r="H79" s="274"/>
      <c r="I79" s="247"/>
      <c r="J79" s="247"/>
      <c r="K79" s="250"/>
      <c r="L79" s="253"/>
      <c r="M79" s="253"/>
      <c r="N79" s="247"/>
      <c r="O79" s="247"/>
      <c r="P79" s="250"/>
      <c r="Q79" s="256"/>
      <c r="R79" s="109"/>
      <c r="S79" s="163"/>
      <c r="T79" s="110" t="str">
        <f t="shared" si="16"/>
        <v/>
      </c>
      <c r="U79" s="137"/>
      <c r="V79" s="137"/>
      <c r="W79" s="202"/>
      <c r="X79" s="202"/>
      <c r="Y79" s="109"/>
      <c r="Z79" s="109"/>
      <c r="AA79" s="111"/>
      <c r="AB79" s="111"/>
      <c r="AC79" s="111"/>
      <c r="AD79" s="111"/>
      <c r="AE79" s="111"/>
      <c r="AF79" s="111"/>
      <c r="AG79" s="139" t="str">
        <f t="shared" si="17"/>
        <v/>
      </c>
      <c r="AH79" s="140" t="str">
        <f t="shared" si="18"/>
        <v/>
      </c>
      <c r="AI79" s="111"/>
      <c r="AJ79" s="111"/>
      <c r="AK79" s="114"/>
    </row>
    <row r="80" spans="1:37" ht="15.75" thickBot="1" x14ac:dyDescent="0.3">
      <c r="A80" s="277"/>
      <c r="B80" s="295"/>
      <c r="C80" s="260"/>
      <c r="D80" s="266"/>
      <c r="E80" s="269"/>
      <c r="F80" s="269"/>
      <c r="G80" s="272"/>
      <c r="H80" s="275"/>
      <c r="I80" s="248"/>
      <c r="J80" s="248"/>
      <c r="K80" s="251"/>
      <c r="L80" s="254"/>
      <c r="M80" s="254"/>
      <c r="N80" s="248"/>
      <c r="O80" s="248"/>
      <c r="P80" s="251"/>
      <c r="Q80" s="257"/>
      <c r="R80" s="115"/>
      <c r="S80" s="164"/>
      <c r="T80" s="116" t="str">
        <f t="shared" si="16"/>
        <v/>
      </c>
      <c r="U80" s="141"/>
      <c r="V80" s="141"/>
      <c r="W80" s="203"/>
      <c r="X80" s="203"/>
      <c r="Y80" s="115"/>
      <c r="Z80" s="115"/>
      <c r="AA80" s="117"/>
      <c r="AB80" s="117"/>
      <c r="AC80" s="117"/>
      <c r="AD80" s="117"/>
      <c r="AE80" s="117"/>
      <c r="AF80" s="117"/>
      <c r="AG80" s="144" t="str">
        <f t="shared" si="17"/>
        <v/>
      </c>
      <c r="AH80" s="145" t="str">
        <f t="shared" si="18"/>
        <v/>
      </c>
      <c r="AI80" s="117"/>
      <c r="AJ80" s="117"/>
      <c r="AK80" s="120"/>
    </row>
    <row r="81" spans="1:37" ht="63.75" customHeight="1" x14ac:dyDescent="0.25">
      <c r="A81" s="277"/>
      <c r="B81" s="295"/>
      <c r="C81" s="258" t="s">
        <v>363</v>
      </c>
      <c r="D81" s="264" t="s">
        <v>364</v>
      </c>
      <c r="E81" s="267" t="s">
        <v>365</v>
      </c>
      <c r="F81" s="267" t="s">
        <v>366</v>
      </c>
      <c r="G81" s="270" t="s">
        <v>298</v>
      </c>
      <c r="H81" s="273" t="s">
        <v>367</v>
      </c>
      <c r="I81" s="246" t="s">
        <v>282</v>
      </c>
      <c r="J81" s="246" t="s">
        <v>278</v>
      </c>
      <c r="K81" s="249" t="s">
        <v>279</v>
      </c>
      <c r="L81" s="252" t="s">
        <v>302</v>
      </c>
      <c r="M81" s="252" t="s">
        <v>281</v>
      </c>
      <c r="N81" s="246" t="s">
        <v>282</v>
      </c>
      <c r="O81" s="246" t="s">
        <v>278</v>
      </c>
      <c r="P81" s="249" t="s">
        <v>279</v>
      </c>
      <c r="Q81" s="255" t="s">
        <v>34</v>
      </c>
      <c r="R81" s="104" t="s">
        <v>379</v>
      </c>
      <c r="S81" s="101" t="s">
        <v>380</v>
      </c>
      <c r="T81" s="102">
        <f t="shared" si="16"/>
        <v>4</v>
      </c>
      <c r="U81" s="134">
        <v>1</v>
      </c>
      <c r="V81" s="134">
        <v>1</v>
      </c>
      <c r="W81" s="200">
        <v>1</v>
      </c>
      <c r="X81" s="200">
        <v>1</v>
      </c>
      <c r="Y81" s="160" t="s">
        <v>375</v>
      </c>
      <c r="Z81" s="104" t="s">
        <v>381</v>
      </c>
      <c r="AA81" s="105"/>
      <c r="AB81" s="105"/>
      <c r="AC81" s="105"/>
      <c r="AD81" s="105"/>
      <c r="AE81" s="105"/>
      <c r="AF81" s="105"/>
      <c r="AG81" s="135" t="str">
        <f t="shared" si="17"/>
        <v/>
      </c>
      <c r="AH81" s="136" t="str">
        <f t="shared" si="18"/>
        <v/>
      </c>
      <c r="AI81" s="105"/>
      <c r="AJ81" s="105"/>
      <c r="AK81" s="108"/>
    </row>
    <row r="82" spans="1:37" ht="75" x14ac:dyDescent="0.25">
      <c r="A82" s="277"/>
      <c r="B82" s="295"/>
      <c r="C82" s="259"/>
      <c r="D82" s="265"/>
      <c r="E82" s="268"/>
      <c r="F82" s="268"/>
      <c r="G82" s="271"/>
      <c r="H82" s="274"/>
      <c r="I82" s="247"/>
      <c r="J82" s="247"/>
      <c r="K82" s="250"/>
      <c r="L82" s="253"/>
      <c r="M82" s="253"/>
      <c r="N82" s="247"/>
      <c r="O82" s="247"/>
      <c r="P82" s="250"/>
      <c r="Q82" s="256"/>
      <c r="R82" s="109" t="s">
        <v>382</v>
      </c>
      <c r="S82" s="109" t="s">
        <v>383</v>
      </c>
      <c r="T82" s="110">
        <f t="shared" si="16"/>
        <v>4</v>
      </c>
      <c r="U82" s="137">
        <v>1</v>
      </c>
      <c r="V82" s="137">
        <v>1</v>
      </c>
      <c r="W82" s="202">
        <v>1</v>
      </c>
      <c r="X82" s="202">
        <v>1</v>
      </c>
      <c r="Y82" s="161" t="s">
        <v>375</v>
      </c>
      <c r="Z82" s="109" t="s">
        <v>381</v>
      </c>
      <c r="AA82" s="111"/>
      <c r="AB82" s="111"/>
      <c r="AC82" s="111"/>
      <c r="AD82" s="111"/>
      <c r="AE82" s="111"/>
      <c r="AF82" s="111"/>
      <c r="AG82" s="139" t="str">
        <f t="shared" si="17"/>
        <v/>
      </c>
      <c r="AH82" s="140" t="str">
        <f t="shared" si="18"/>
        <v/>
      </c>
      <c r="AI82" s="111"/>
      <c r="AJ82" s="111"/>
      <c r="AK82" s="114"/>
    </row>
    <row r="83" spans="1:37" x14ac:dyDescent="0.25">
      <c r="A83" s="277"/>
      <c r="B83" s="295"/>
      <c r="C83" s="259"/>
      <c r="D83" s="265"/>
      <c r="E83" s="268"/>
      <c r="F83" s="268"/>
      <c r="G83" s="271"/>
      <c r="H83" s="274"/>
      <c r="I83" s="247"/>
      <c r="J83" s="247"/>
      <c r="K83" s="250"/>
      <c r="L83" s="253"/>
      <c r="M83" s="253"/>
      <c r="N83" s="247"/>
      <c r="O83" s="247"/>
      <c r="P83" s="250"/>
      <c r="Q83" s="256"/>
      <c r="R83" s="109"/>
      <c r="S83" s="109"/>
      <c r="T83" s="110" t="str">
        <f t="shared" si="16"/>
        <v/>
      </c>
      <c r="U83" s="137"/>
      <c r="V83" s="137"/>
      <c r="W83" s="202"/>
      <c r="X83" s="202"/>
      <c r="Y83" s="109"/>
      <c r="Z83" s="109"/>
      <c r="AA83" s="111"/>
      <c r="AB83" s="111"/>
      <c r="AC83" s="111"/>
      <c r="AD83" s="111"/>
      <c r="AE83" s="111"/>
      <c r="AF83" s="111"/>
      <c r="AG83" s="139" t="str">
        <f t="shared" si="17"/>
        <v/>
      </c>
      <c r="AH83" s="140" t="str">
        <f t="shared" si="18"/>
        <v/>
      </c>
      <c r="AI83" s="111"/>
      <c r="AJ83" s="111"/>
      <c r="AK83" s="114"/>
    </row>
    <row r="84" spans="1:37" x14ac:dyDescent="0.25">
      <c r="A84" s="277"/>
      <c r="B84" s="295"/>
      <c r="C84" s="259"/>
      <c r="D84" s="265"/>
      <c r="E84" s="268"/>
      <c r="F84" s="268"/>
      <c r="G84" s="271"/>
      <c r="H84" s="274"/>
      <c r="I84" s="247"/>
      <c r="J84" s="247"/>
      <c r="K84" s="250"/>
      <c r="L84" s="253"/>
      <c r="M84" s="253"/>
      <c r="N84" s="247"/>
      <c r="O84" s="247"/>
      <c r="P84" s="250"/>
      <c r="Q84" s="256"/>
      <c r="R84" s="109"/>
      <c r="S84" s="109"/>
      <c r="T84" s="110" t="str">
        <f t="shared" si="16"/>
        <v/>
      </c>
      <c r="U84" s="137"/>
      <c r="V84" s="137"/>
      <c r="W84" s="202"/>
      <c r="X84" s="202"/>
      <c r="Y84" s="109"/>
      <c r="Z84" s="109"/>
      <c r="AA84" s="111"/>
      <c r="AB84" s="111"/>
      <c r="AC84" s="111"/>
      <c r="AD84" s="111"/>
      <c r="AE84" s="111"/>
      <c r="AF84" s="111"/>
      <c r="AG84" s="139" t="str">
        <f t="shared" si="17"/>
        <v/>
      </c>
      <c r="AH84" s="140" t="str">
        <f t="shared" si="18"/>
        <v/>
      </c>
      <c r="AI84" s="111"/>
      <c r="AJ84" s="111"/>
      <c r="AK84" s="114"/>
    </row>
    <row r="85" spans="1:37" ht="15.75" thickBot="1" x14ac:dyDescent="0.3">
      <c r="A85" s="277"/>
      <c r="B85" s="295"/>
      <c r="C85" s="260"/>
      <c r="D85" s="266"/>
      <c r="E85" s="269"/>
      <c r="F85" s="269"/>
      <c r="G85" s="272"/>
      <c r="H85" s="275"/>
      <c r="I85" s="248"/>
      <c r="J85" s="248"/>
      <c r="K85" s="251"/>
      <c r="L85" s="254"/>
      <c r="M85" s="254"/>
      <c r="N85" s="248"/>
      <c r="O85" s="248"/>
      <c r="P85" s="251"/>
      <c r="Q85" s="257"/>
      <c r="R85" s="115"/>
      <c r="S85" s="115"/>
      <c r="T85" s="116" t="str">
        <f t="shared" si="16"/>
        <v/>
      </c>
      <c r="U85" s="141"/>
      <c r="V85" s="141"/>
      <c r="W85" s="203"/>
      <c r="X85" s="203"/>
      <c r="Y85" s="115"/>
      <c r="Z85" s="115"/>
      <c r="AA85" s="117"/>
      <c r="AB85" s="117"/>
      <c r="AC85" s="117"/>
      <c r="AD85" s="117"/>
      <c r="AE85" s="117"/>
      <c r="AF85" s="117"/>
      <c r="AG85" s="144" t="str">
        <f t="shared" si="17"/>
        <v/>
      </c>
      <c r="AH85" s="145" t="str">
        <f t="shared" si="18"/>
        <v/>
      </c>
      <c r="AI85" s="117"/>
      <c r="AJ85" s="117"/>
      <c r="AK85" s="120"/>
    </row>
    <row r="86" spans="1:37" ht="84.75" customHeight="1" x14ac:dyDescent="0.25">
      <c r="A86" s="277"/>
      <c r="B86" s="295"/>
      <c r="C86" s="258" t="s">
        <v>368</v>
      </c>
      <c r="D86" s="264" t="s">
        <v>369</v>
      </c>
      <c r="E86" s="267" t="s">
        <v>370</v>
      </c>
      <c r="F86" s="267" t="s">
        <v>371</v>
      </c>
      <c r="G86" s="270" t="s">
        <v>348</v>
      </c>
      <c r="H86" s="273" t="s">
        <v>372</v>
      </c>
      <c r="I86" s="246" t="s">
        <v>282</v>
      </c>
      <c r="J86" s="246" t="s">
        <v>278</v>
      </c>
      <c r="K86" s="249" t="s">
        <v>279</v>
      </c>
      <c r="L86" s="252" t="s">
        <v>351</v>
      </c>
      <c r="M86" s="252" t="s">
        <v>281</v>
      </c>
      <c r="N86" s="246" t="s">
        <v>282</v>
      </c>
      <c r="O86" s="246" t="s">
        <v>278</v>
      </c>
      <c r="P86" s="249" t="s">
        <v>279</v>
      </c>
      <c r="Q86" s="255" t="s">
        <v>34</v>
      </c>
      <c r="R86" s="104" t="s">
        <v>384</v>
      </c>
      <c r="S86" s="104" t="s">
        <v>385</v>
      </c>
      <c r="T86" s="102">
        <f t="shared" si="16"/>
        <v>4</v>
      </c>
      <c r="U86" s="200">
        <v>1</v>
      </c>
      <c r="V86" s="200">
        <v>1</v>
      </c>
      <c r="W86" s="200">
        <v>1</v>
      </c>
      <c r="X86" s="200">
        <v>1</v>
      </c>
      <c r="Y86" s="160" t="s">
        <v>375</v>
      </c>
      <c r="Z86" s="104" t="s">
        <v>386</v>
      </c>
      <c r="AA86" s="105"/>
      <c r="AB86" s="105"/>
      <c r="AC86" s="105"/>
      <c r="AD86" s="105"/>
      <c r="AE86" s="105"/>
      <c r="AF86" s="105"/>
      <c r="AG86" s="135" t="str">
        <f t="shared" si="17"/>
        <v/>
      </c>
      <c r="AH86" s="136" t="str">
        <f t="shared" si="18"/>
        <v/>
      </c>
      <c r="AI86" s="105"/>
      <c r="AJ86" s="105"/>
      <c r="AK86" s="108"/>
    </row>
    <row r="87" spans="1:37" x14ac:dyDescent="0.25">
      <c r="A87" s="277"/>
      <c r="B87" s="295"/>
      <c r="C87" s="259"/>
      <c r="D87" s="265"/>
      <c r="E87" s="268"/>
      <c r="F87" s="268"/>
      <c r="G87" s="271"/>
      <c r="H87" s="274"/>
      <c r="I87" s="247"/>
      <c r="J87" s="247"/>
      <c r="K87" s="250"/>
      <c r="L87" s="253"/>
      <c r="M87" s="253"/>
      <c r="N87" s="247"/>
      <c r="O87" s="247"/>
      <c r="P87" s="250"/>
      <c r="Q87" s="256"/>
      <c r="R87" s="111"/>
      <c r="S87" s="111"/>
      <c r="T87" s="110" t="str">
        <f t="shared" si="16"/>
        <v/>
      </c>
      <c r="U87" s="167"/>
      <c r="V87" s="167"/>
      <c r="W87" s="167"/>
      <c r="X87" s="167"/>
      <c r="Y87" s="111"/>
      <c r="Z87" s="111"/>
      <c r="AA87" s="111"/>
      <c r="AB87" s="111"/>
      <c r="AC87" s="111"/>
      <c r="AD87" s="111"/>
      <c r="AE87" s="111"/>
      <c r="AF87" s="111"/>
      <c r="AG87" s="139" t="str">
        <f t="shared" si="17"/>
        <v/>
      </c>
      <c r="AH87" s="140" t="str">
        <f t="shared" si="18"/>
        <v/>
      </c>
      <c r="AI87" s="111"/>
      <c r="AJ87" s="111"/>
      <c r="AK87" s="114"/>
    </row>
    <row r="88" spans="1:37" x14ac:dyDescent="0.25">
      <c r="A88" s="277"/>
      <c r="B88" s="295"/>
      <c r="C88" s="259"/>
      <c r="D88" s="265"/>
      <c r="E88" s="268"/>
      <c r="F88" s="268"/>
      <c r="G88" s="271"/>
      <c r="H88" s="274"/>
      <c r="I88" s="247"/>
      <c r="J88" s="247"/>
      <c r="K88" s="250"/>
      <c r="L88" s="253"/>
      <c r="M88" s="253"/>
      <c r="N88" s="247"/>
      <c r="O88" s="247"/>
      <c r="P88" s="250"/>
      <c r="Q88" s="256"/>
      <c r="R88" s="111"/>
      <c r="S88" s="111"/>
      <c r="T88" s="110" t="str">
        <f t="shared" si="16"/>
        <v/>
      </c>
      <c r="U88" s="167"/>
      <c r="V88" s="167"/>
      <c r="W88" s="167"/>
      <c r="X88" s="167"/>
      <c r="Y88" s="111"/>
      <c r="Z88" s="111"/>
      <c r="AA88" s="111"/>
      <c r="AB88" s="111"/>
      <c r="AC88" s="111"/>
      <c r="AD88" s="111"/>
      <c r="AE88" s="111"/>
      <c r="AF88" s="111"/>
      <c r="AG88" s="139" t="str">
        <f t="shared" si="17"/>
        <v/>
      </c>
      <c r="AH88" s="140" t="str">
        <f t="shared" si="18"/>
        <v/>
      </c>
      <c r="AI88" s="111"/>
      <c r="AJ88" s="111"/>
      <c r="AK88" s="114"/>
    </row>
    <row r="89" spans="1:37" x14ac:dyDescent="0.25">
      <c r="A89" s="277"/>
      <c r="B89" s="295"/>
      <c r="C89" s="259"/>
      <c r="D89" s="265"/>
      <c r="E89" s="268"/>
      <c r="F89" s="268"/>
      <c r="G89" s="271"/>
      <c r="H89" s="274"/>
      <c r="I89" s="247"/>
      <c r="J89" s="247"/>
      <c r="K89" s="250"/>
      <c r="L89" s="253"/>
      <c r="M89" s="253"/>
      <c r="N89" s="247"/>
      <c r="O89" s="247"/>
      <c r="P89" s="250"/>
      <c r="Q89" s="256"/>
      <c r="R89" s="111"/>
      <c r="S89" s="111"/>
      <c r="T89" s="110" t="str">
        <f t="shared" si="16"/>
        <v/>
      </c>
      <c r="U89" s="167"/>
      <c r="V89" s="167"/>
      <c r="W89" s="167"/>
      <c r="X89" s="167"/>
      <c r="Y89" s="111"/>
      <c r="Z89" s="111"/>
      <c r="AA89" s="111"/>
      <c r="AB89" s="111"/>
      <c r="AC89" s="111"/>
      <c r="AD89" s="111"/>
      <c r="AE89" s="111"/>
      <c r="AF89" s="111"/>
      <c r="AG89" s="139" t="str">
        <f t="shared" si="17"/>
        <v/>
      </c>
      <c r="AH89" s="140" t="str">
        <f t="shared" si="18"/>
        <v/>
      </c>
      <c r="AI89" s="111"/>
      <c r="AJ89" s="111"/>
      <c r="AK89" s="114"/>
    </row>
    <row r="90" spans="1:37" ht="15.75" thickBot="1" x14ac:dyDescent="0.3">
      <c r="A90" s="278"/>
      <c r="B90" s="296"/>
      <c r="C90" s="260"/>
      <c r="D90" s="266"/>
      <c r="E90" s="269"/>
      <c r="F90" s="269"/>
      <c r="G90" s="272"/>
      <c r="H90" s="275"/>
      <c r="I90" s="248"/>
      <c r="J90" s="248"/>
      <c r="K90" s="251"/>
      <c r="L90" s="254"/>
      <c r="M90" s="254"/>
      <c r="N90" s="248"/>
      <c r="O90" s="248"/>
      <c r="P90" s="251"/>
      <c r="Q90" s="257"/>
      <c r="R90" s="117"/>
      <c r="S90" s="117"/>
      <c r="T90" s="116" t="str">
        <f t="shared" si="16"/>
        <v/>
      </c>
      <c r="U90" s="168"/>
      <c r="V90" s="168"/>
      <c r="W90" s="168"/>
      <c r="X90" s="168"/>
      <c r="Y90" s="117"/>
      <c r="Z90" s="117"/>
      <c r="AA90" s="117"/>
      <c r="AB90" s="117"/>
      <c r="AC90" s="117"/>
      <c r="AD90" s="117"/>
      <c r="AE90" s="117"/>
      <c r="AF90" s="117"/>
      <c r="AG90" s="144" t="str">
        <f t="shared" si="17"/>
        <v/>
      </c>
      <c r="AH90" s="145" t="str">
        <f t="shared" si="18"/>
        <v/>
      </c>
      <c r="AI90" s="117"/>
      <c r="AJ90" s="117"/>
      <c r="AK90" s="120"/>
    </row>
    <row r="91" spans="1:37" ht="102" customHeight="1" x14ac:dyDescent="0.25">
      <c r="A91" s="258" t="s">
        <v>79</v>
      </c>
      <c r="B91" s="261" t="s">
        <v>440</v>
      </c>
      <c r="C91" s="258" t="s">
        <v>441</v>
      </c>
      <c r="D91" s="264" t="s">
        <v>442</v>
      </c>
      <c r="E91" s="267" t="s">
        <v>443</v>
      </c>
      <c r="F91" s="267" t="s">
        <v>444</v>
      </c>
      <c r="G91" s="270" t="s">
        <v>342</v>
      </c>
      <c r="H91" s="273" t="s">
        <v>445</v>
      </c>
      <c r="I91" s="246" t="s">
        <v>282</v>
      </c>
      <c r="J91" s="246" t="s">
        <v>300</v>
      </c>
      <c r="K91" s="249" t="s">
        <v>300</v>
      </c>
      <c r="L91" s="252" t="s">
        <v>350</v>
      </c>
      <c r="M91" s="252" t="s">
        <v>281</v>
      </c>
      <c r="N91" s="246" t="s">
        <v>282</v>
      </c>
      <c r="O91" s="246" t="s">
        <v>300</v>
      </c>
      <c r="P91" s="249" t="s">
        <v>300</v>
      </c>
      <c r="Q91" s="255" t="s">
        <v>34</v>
      </c>
      <c r="R91" s="148" t="s">
        <v>454</v>
      </c>
      <c r="S91" s="104" t="s">
        <v>455</v>
      </c>
      <c r="T91" s="102">
        <f>IF(SUM(U91:X91)=0,"",SUM(U91:X91))</f>
        <v>2</v>
      </c>
      <c r="U91" s="134">
        <v>1</v>
      </c>
      <c r="V91" s="134"/>
      <c r="W91" s="149">
        <v>1</v>
      </c>
      <c r="X91" s="134"/>
      <c r="Y91" s="104" t="s">
        <v>456</v>
      </c>
      <c r="Z91" s="104" t="s">
        <v>457</v>
      </c>
      <c r="AA91" s="105"/>
      <c r="AB91" s="105"/>
      <c r="AC91" s="105"/>
      <c r="AD91" s="105"/>
      <c r="AE91" s="105"/>
      <c r="AF91" s="105"/>
      <c r="AG91" s="135" t="str">
        <f>IF(SUM(AC91:AF91)=0,"",SUM(AC91:AF91))</f>
        <v/>
      </c>
      <c r="AH91" s="136" t="str">
        <f>IF(ISERROR(AG91/T91),"",(AG91/T91))</f>
        <v/>
      </c>
      <c r="AI91" s="240"/>
      <c r="AJ91" s="240"/>
      <c r="AK91" s="243"/>
    </row>
    <row r="92" spans="1:37" ht="60" x14ac:dyDescent="0.25">
      <c r="A92" s="259"/>
      <c r="B92" s="262"/>
      <c r="C92" s="259"/>
      <c r="D92" s="265"/>
      <c r="E92" s="268"/>
      <c r="F92" s="268"/>
      <c r="G92" s="271"/>
      <c r="H92" s="274"/>
      <c r="I92" s="247"/>
      <c r="J92" s="247"/>
      <c r="K92" s="250"/>
      <c r="L92" s="253"/>
      <c r="M92" s="253"/>
      <c r="N92" s="247"/>
      <c r="O92" s="247"/>
      <c r="P92" s="250"/>
      <c r="Q92" s="256"/>
      <c r="R92" s="163" t="s">
        <v>458</v>
      </c>
      <c r="S92" s="109" t="s">
        <v>459</v>
      </c>
      <c r="T92" s="110">
        <f t="shared" ref="T92:T105" si="19">IF(SUM(U92:X92)=0,"",SUM(U92:X92))</f>
        <v>2</v>
      </c>
      <c r="U92" s="137"/>
      <c r="V92" s="137">
        <v>1</v>
      </c>
      <c r="W92" s="155"/>
      <c r="X92" s="137">
        <v>1</v>
      </c>
      <c r="Y92" s="109" t="s">
        <v>456</v>
      </c>
      <c r="Z92" s="109" t="s">
        <v>457</v>
      </c>
      <c r="AA92" s="111"/>
      <c r="AB92" s="111"/>
      <c r="AC92" s="111"/>
      <c r="AD92" s="111"/>
      <c r="AE92" s="111"/>
      <c r="AF92" s="111"/>
      <c r="AG92" s="139" t="str">
        <f t="shared" ref="AG92:AG105" si="20">IF(SUM(AC92:AF92)=0,"",SUM(AC92:AF92))</f>
        <v/>
      </c>
      <c r="AH92" s="140" t="str">
        <f t="shared" ref="AH92:AH105" si="21">IF(ISERROR(AG92/T92),"",(AG92/T92))</f>
        <v/>
      </c>
      <c r="AI92" s="241"/>
      <c r="AJ92" s="241"/>
      <c r="AK92" s="244"/>
    </row>
    <row r="93" spans="1:37" x14ac:dyDescent="0.25">
      <c r="A93" s="259"/>
      <c r="B93" s="262"/>
      <c r="C93" s="259"/>
      <c r="D93" s="265"/>
      <c r="E93" s="268"/>
      <c r="F93" s="268"/>
      <c r="G93" s="271"/>
      <c r="H93" s="274"/>
      <c r="I93" s="247"/>
      <c r="J93" s="247"/>
      <c r="K93" s="250"/>
      <c r="L93" s="253"/>
      <c r="M93" s="253"/>
      <c r="N93" s="247"/>
      <c r="O93" s="247"/>
      <c r="P93" s="250"/>
      <c r="Q93" s="256"/>
      <c r="R93" s="163"/>
      <c r="S93" s="109"/>
      <c r="T93" s="110" t="str">
        <f t="shared" si="19"/>
        <v/>
      </c>
      <c r="U93" s="137"/>
      <c r="V93" s="137"/>
      <c r="W93" s="155"/>
      <c r="X93" s="137"/>
      <c r="Y93" s="109"/>
      <c r="Z93" s="109"/>
      <c r="AA93" s="111"/>
      <c r="AB93" s="111"/>
      <c r="AC93" s="111"/>
      <c r="AD93" s="111"/>
      <c r="AE93" s="111"/>
      <c r="AF93" s="111"/>
      <c r="AG93" s="139" t="str">
        <f t="shared" si="20"/>
        <v/>
      </c>
      <c r="AH93" s="140" t="str">
        <f t="shared" si="21"/>
        <v/>
      </c>
      <c r="AI93" s="241"/>
      <c r="AJ93" s="241"/>
      <c r="AK93" s="244"/>
    </row>
    <row r="94" spans="1:37" x14ac:dyDescent="0.25">
      <c r="A94" s="259"/>
      <c r="B94" s="262"/>
      <c r="C94" s="259"/>
      <c r="D94" s="265"/>
      <c r="E94" s="268"/>
      <c r="F94" s="268"/>
      <c r="G94" s="271"/>
      <c r="H94" s="274"/>
      <c r="I94" s="247"/>
      <c r="J94" s="247"/>
      <c r="K94" s="250"/>
      <c r="L94" s="253"/>
      <c r="M94" s="253"/>
      <c r="N94" s="247"/>
      <c r="O94" s="247"/>
      <c r="P94" s="250"/>
      <c r="Q94" s="256"/>
      <c r="R94" s="154"/>
      <c r="S94" s="109"/>
      <c r="T94" s="110" t="str">
        <f t="shared" si="19"/>
        <v/>
      </c>
      <c r="U94" s="137"/>
      <c r="V94" s="137"/>
      <c r="W94" s="155"/>
      <c r="X94" s="137"/>
      <c r="Y94" s="109"/>
      <c r="Z94" s="109"/>
      <c r="AA94" s="111"/>
      <c r="AB94" s="111"/>
      <c r="AC94" s="111"/>
      <c r="AD94" s="111"/>
      <c r="AE94" s="111"/>
      <c r="AF94" s="111"/>
      <c r="AG94" s="139" t="str">
        <f t="shared" si="20"/>
        <v/>
      </c>
      <c r="AH94" s="140" t="str">
        <f t="shared" si="21"/>
        <v/>
      </c>
      <c r="AI94" s="241"/>
      <c r="AJ94" s="241"/>
      <c r="AK94" s="244"/>
    </row>
    <row r="95" spans="1:37" ht="15.75" thickBot="1" x14ac:dyDescent="0.3">
      <c r="A95" s="259"/>
      <c r="B95" s="262"/>
      <c r="C95" s="260"/>
      <c r="D95" s="266"/>
      <c r="E95" s="269"/>
      <c r="F95" s="269"/>
      <c r="G95" s="272"/>
      <c r="H95" s="275"/>
      <c r="I95" s="248"/>
      <c r="J95" s="248"/>
      <c r="K95" s="251"/>
      <c r="L95" s="254"/>
      <c r="M95" s="254"/>
      <c r="N95" s="248"/>
      <c r="O95" s="248"/>
      <c r="P95" s="251"/>
      <c r="Q95" s="257"/>
      <c r="R95" s="159"/>
      <c r="S95" s="115"/>
      <c r="T95" s="116" t="str">
        <f t="shared" si="19"/>
        <v/>
      </c>
      <c r="U95" s="141"/>
      <c r="V95" s="141"/>
      <c r="W95" s="165"/>
      <c r="X95" s="141"/>
      <c r="Y95" s="115"/>
      <c r="Z95" s="115"/>
      <c r="AA95" s="117"/>
      <c r="AB95" s="117"/>
      <c r="AC95" s="117"/>
      <c r="AD95" s="117"/>
      <c r="AE95" s="117"/>
      <c r="AF95" s="117"/>
      <c r="AG95" s="144" t="str">
        <f t="shared" si="20"/>
        <v/>
      </c>
      <c r="AH95" s="145" t="str">
        <f t="shared" si="21"/>
        <v/>
      </c>
      <c r="AI95" s="242"/>
      <c r="AJ95" s="242"/>
      <c r="AK95" s="245"/>
    </row>
    <row r="96" spans="1:37" ht="119.25" customHeight="1" x14ac:dyDescent="0.25">
      <c r="A96" s="259"/>
      <c r="B96" s="262"/>
      <c r="C96" s="258" t="s">
        <v>446</v>
      </c>
      <c r="D96" s="264" t="s">
        <v>466</v>
      </c>
      <c r="E96" s="267" t="s">
        <v>447</v>
      </c>
      <c r="F96" s="267" t="s">
        <v>448</v>
      </c>
      <c r="G96" s="270" t="s">
        <v>298</v>
      </c>
      <c r="H96" s="273" t="s">
        <v>449</v>
      </c>
      <c r="I96" s="246" t="s">
        <v>282</v>
      </c>
      <c r="J96" s="246" t="s">
        <v>300</v>
      </c>
      <c r="K96" s="249" t="s">
        <v>300</v>
      </c>
      <c r="L96" s="252" t="s">
        <v>302</v>
      </c>
      <c r="M96" s="252" t="s">
        <v>281</v>
      </c>
      <c r="N96" s="246" t="s">
        <v>282</v>
      </c>
      <c r="O96" s="246" t="s">
        <v>300</v>
      </c>
      <c r="P96" s="249" t="s">
        <v>300</v>
      </c>
      <c r="Q96" s="255" t="s">
        <v>34</v>
      </c>
      <c r="R96" s="148" t="s">
        <v>460</v>
      </c>
      <c r="S96" s="104" t="s">
        <v>455</v>
      </c>
      <c r="T96" s="102">
        <f t="shared" si="19"/>
        <v>2</v>
      </c>
      <c r="U96" s="134">
        <v>1</v>
      </c>
      <c r="V96" s="134"/>
      <c r="W96" s="149">
        <v>1</v>
      </c>
      <c r="X96" s="134"/>
      <c r="Y96" s="104" t="s">
        <v>456</v>
      </c>
      <c r="Z96" s="104" t="s">
        <v>457</v>
      </c>
      <c r="AA96" s="105"/>
      <c r="AB96" s="105"/>
      <c r="AC96" s="105"/>
      <c r="AD96" s="105"/>
      <c r="AE96" s="105"/>
      <c r="AF96" s="105"/>
      <c r="AG96" s="135" t="str">
        <f t="shared" si="20"/>
        <v/>
      </c>
      <c r="AH96" s="136" t="str">
        <f t="shared" si="21"/>
        <v/>
      </c>
      <c r="AI96" s="240"/>
      <c r="AJ96" s="240"/>
      <c r="AK96" s="243"/>
    </row>
    <row r="97" spans="1:37" x14ac:dyDescent="0.25">
      <c r="A97" s="259"/>
      <c r="B97" s="262"/>
      <c r="C97" s="259"/>
      <c r="D97" s="265"/>
      <c r="E97" s="268"/>
      <c r="F97" s="268"/>
      <c r="G97" s="271"/>
      <c r="H97" s="274"/>
      <c r="I97" s="247"/>
      <c r="J97" s="247"/>
      <c r="K97" s="250"/>
      <c r="L97" s="253"/>
      <c r="M97" s="253"/>
      <c r="N97" s="247"/>
      <c r="O97" s="247"/>
      <c r="P97" s="250"/>
      <c r="Q97" s="256"/>
      <c r="R97" s="154"/>
      <c r="S97" s="109"/>
      <c r="T97" s="110" t="str">
        <f t="shared" si="19"/>
        <v/>
      </c>
      <c r="U97" s="137"/>
      <c r="V97" s="137"/>
      <c r="W97" s="155"/>
      <c r="X97" s="137"/>
      <c r="Y97" s="109"/>
      <c r="Z97" s="109"/>
      <c r="AA97" s="111"/>
      <c r="AB97" s="111"/>
      <c r="AC97" s="111"/>
      <c r="AD97" s="111"/>
      <c r="AE97" s="111"/>
      <c r="AF97" s="111"/>
      <c r="AG97" s="139" t="str">
        <f t="shared" si="20"/>
        <v/>
      </c>
      <c r="AH97" s="140" t="str">
        <f t="shared" si="21"/>
        <v/>
      </c>
      <c r="AI97" s="241"/>
      <c r="AJ97" s="241"/>
      <c r="AK97" s="244"/>
    </row>
    <row r="98" spans="1:37" x14ac:dyDescent="0.25">
      <c r="A98" s="259"/>
      <c r="B98" s="262"/>
      <c r="C98" s="259"/>
      <c r="D98" s="265"/>
      <c r="E98" s="268"/>
      <c r="F98" s="268"/>
      <c r="G98" s="271"/>
      <c r="H98" s="274"/>
      <c r="I98" s="247"/>
      <c r="J98" s="247"/>
      <c r="K98" s="250"/>
      <c r="L98" s="253"/>
      <c r="M98" s="253"/>
      <c r="N98" s="247"/>
      <c r="O98" s="247"/>
      <c r="P98" s="250"/>
      <c r="Q98" s="256"/>
      <c r="R98" s="154"/>
      <c r="S98" s="109"/>
      <c r="T98" s="110" t="str">
        <f t="shared" si="19"/>
        <v/>
      </c>
      <c r="U98" s="137"/>
      <c r="V98" s="137"/>
      <c r="W98" s="155"/>
      <c r="X98" s="137"/>
      <c r="Y98" s="109"/>
      <c r="Z98" s="109"/>
      <c r="AA98" s="111"/>
      <c r="AB98" s="111"/>
      <c r="AC98" s="111"/>
      <c r="AD98" s="111"/>
      <c r="AE98" s="111"/>
      <c r="AF98" s="111"/>
      <c r="AG98" s="139" t="str">
        <f t="shared" si="20"/>
        <v/>
      </c>
      <c r="AH98" s="140" t="str">
        <f t="shared" si="21"/>
        <v/>
      </c>
      <c r="AI98" s="241"/>
      <c r="AJ98" s="241"/>
      <c r="AK98" s="244"/>
    </row>
    <row r="99" spans="1:37" x14ac:dyDescent="0.25">
      <c r="A99" s="259"/>
      <c r="B99" s="262"/>
      <c r="C99" s="259"/>
      <c r="D99" s="265"/>
      <c r="E99" s="268"/>
      <c r="F99" s="268"/>
      <c r="G99" s="271"/>
      <c r="H99" s="274"/>
      <c r="I99" s="247"/>
      <c r="J99" s="247"/>
      <c r="K99" s="250"/>
      <c r="L99" s="253"/>
      <c r="M99" s="253"/>
      <c r="N99" s="247"/>
      <c r="O99" s="247"/>
      <c r="P99" s="250"/>
      <c r="Q99" s="256"/>
      <c r="R99" s="154"/>
      <c r="S99" s="109"/>
      <c r="T99" s="110" t="str">
        <f t="shared" si="19"/>
        <v/>
      </c>
      <c r="U99" s="137"/>
      <c r="V99" s="137"/>
      <c r="W99" s="155"/>
      <c r="X99" s="137"/>
      <c r="Y99" s="109"/>
      <c r="Z99" s="109"/>
      <c r="AA99" s="111"/>
      <c r="AB99" s="111"/>
      <c r="AC99" s="111"/>
      <c r="AD99" s="111"/>
      <c r="AE99" s="111"/>
      <c r="AF99" s="111"/>
      <c r="AG99" s="139" t="str">
        <f t="shared" si="20"/>
        <v/>
      </c>
      <c r="AH99" s="140" t="str">
        <f t="shared" si="21"/>
        <v/>
      </c>
      <c r="AI99" s="241"/>
      <c r="AJ99" s="241"/>
      <c r="AK99" s="244"/>
    </row>
    <row r="100" spans="1:37" ht="15.75" thickBot="1" x14ac:dyDescent="0.3">
      <c r="A100" s="259"/>
      <c r="B100" s="262"/>
      <c r="C100" s="260"/>
      <c r="D100" s="266"/>
      <c r="E100" s="269"/>
      <c r="F100" s="269"/>
      <c r="G100" s="272"/>
      <c r="H100" s="275"/>
      <c r="I100" s="248"/>
      <c r="J100" s="248"/>
      <c r="K100" s="251"/>
      <c r="L100" s="254"/>
      <c r="M100" s="254"/>
      <c r="N100" s="248"/>
      <c r="O100" s="248"/>
      <c r="P100" s="251"/>
      <c r="Q100" s="257"/>
      <c r="R100" s="159"/>
      <c r="S100" s="115"/>
      <c r="T100" s="116" t="str">
        <f t="shared" si="19"/>
        <v/>
      </c>
      <c r="U100" s="141"/>
      <c r="V100" s="141"/>
      <c r="W100" s="165"/>
      <c r="X100" s="141"/>
      <c r="Y100" s="115"/>
      <c r="Z100" s="115"/>
      <c r="AA100" s="117"/>
      <c r="AB100" s="117"/>
      <c r="AC100" s="117"/>
      <c r="AD100" s="117"/>
      <c r="AE100" s="117"/>
      <c r="AF100" s="117"/>
      <c r="AG100" s="144" t="str">
        <f t="shared" si="20"/>
        <v/>
      </c>
      <c r="AH100" s="145" t="str">
        <f t="shared" si="21"/>
        <v/>
      </c>
      <c r="AI100" s="242"/>
      <c r="AJ100" s="242"/>
      <c r="AK100" s="245"/>
    </row>
    <row r="101" spans="1:37" ht="243" customHeight="1" x14ac:dyDescent="0.25">
      <c r="A101" s="259"/>
      <c r="B101" s="262"/>
      <c r="C101" s="258" t="s">
        <v>450</v>
      </c>
      <c r="D101" s="264" t="s">
        <v>451</v>
      </c>
      <c r="E101" s="267" t="s">
        <v>452</v>
      </c>
      <c r="F101" s="267" t="s">
        <v>448</v>
      </c>
      <c r="G101" s="270" t="s">
        <v>275</v>
      </c>
      <c r="H101" s="273" t="s">
        <v>453</v>
      </c>
      <c r="I101" s="246" t="s">
        <v>282</v>
      </c>
      <c r="J101" s="246" t="s">
        <v>300</v>
      </c>
      <c r="K101" s="249" t="s">
        <v>300</v>
      </c>
      <c r="L101" s="252" t="s">
        <v>280</v>
      </c>
      <c r="M101" s="252" t="s">
        <v>281</v>
      </c>
      <c r="N101" s="246" t="s">
        <v>282</v>
      </c>
      <c r="O101" s="246" t="s">
        <v>300</v>
      </c>
      <c r="P101" s="249" t="s">
        <v>300</v>
      </c>
      <c r="Q101" s="255" t="s">
        <v>34</v>
      </c>
      <c r="R101" s="148" t="s">
        <v>461</v>
      </c>
      <c r="S101" s="104" t="s">
        <v>455</v>
      </c>
      <c r="T101" s="102">
        <f t="shared" si="19"/>
        <v>2</v>
      </c>
      <c r="U101" s="151"/>
      <c r="V101" s="151">
        <v>1</v>
      </c>
      <c r="W101" s="166"/>
      <c r="X101" s="151">
        <v>1</v>
      </c>
      <c r="Y101" s="104" t="s">
        <v>456</v>
      </c>
      <c r="Z101" s="104" t="s">
        <v>457</v>
      </c>
      <c r="AA101" s="105"/>
      <c r="AB101" s="105"/>
      <c r="AC101" s="105"/>
      <c r="AD101" s="105"/>
      <c r="AE101" s="105"/>
      <c r="AF101" s="105"/>
      <c r="AG101" s="135" t="str">
        <f t="shared" si="20"/>
        <v/>
      </c>
      <c r="AH101" s="136" t="str">
        <f t="shared" si="21"/>
        <v/>
      </c>
      <c r="AI101" s="240"/>
      <c r="AJ101" s="240"/>
      <c r="AK101" s="243"/>
    </row>
    <row r="102" spans="1:37" ht="60.75" customHeight="1" x14ac:dyDescent="0.25">
      <c r="A102" s="259"/>
      <c r="B102" s="262"/>
      <c r="C102" s="259"/>
      <c r="D102" s="265"/>
      <c r="E102" s="268"/>
      <c r="F102" s="268"/>
      <c r="G102" s="271"/>
      <c r="H102" s="274"/>
      <c r="I102" s="247"/>
      <c r="J102" s="247"/>
      <c r="K102" s="250"/>
      <c r="L102" s="253"/>
      <c r="M102" s="253"/>
      <c r="N102" s="247"/>
      <c r="O102" s="247"/>
      <c r="P102" s="250"/>
      <c r="Q102" s="256"/>
      <c r="R102" s="111"/>
      <c r="S102" s="111"/>
      <c r="T102" s="110" t="str">
        <f t="shared" si="19"/>
        <v/>
      </c>
      <c r="U102" s="167"/>
      <c r="V102" s="167"/>
      <c r="W102" s="167"/>
      <c r="X102" s="167"/>
      <c r="Y102" s="111"/>
      <c r="Z102" s="111"/>
      <c r="AA102" s="111"/>
      <c r="AB102" s="111"/>
      <c r="AC102" s="111"/>
      <c r="AD102" s="111"/>
      <c r="AE102" s="111"/>
      <c r="AF102" s="111"/>
      <c r="AG102" s="139" t="str">
        <f t="shared" si="20"/>
        <v/>
      </c>
      <c r="AH102" s="140" t="str">
        <f t="shared" si="21"/>
        <v/>
      </c>
      <c r="AI102" s="241"/>
      <c r="AJ102" s="241"/>
      <c r="AK102" s="244"/>
    </row>
    <row r="103" spans="1:37" ht="47.25" customHeight="1" x14ac:dyDescent="0.25">
      <c r="A103" s="259"/>
      <c r="B103" s="262"/>
      <c r="C103" s="259"/>
      <c r="D103" s="265"/>
      <c r="E103" s="268"/>
      <c r="F103" s="268"/>
      <c r="G103" s="271"/>
      <c r="H103" s="274"/>
      <c r="I103" s="247"/>
      <c r="J103" s="247"/>
      <c r="K103" s="250"/>
      <c r="L103" s="253"/>
      <c r="M103" s="253"/>
      <c r="N103" s="247"/>
      <c r="O103" s="247"/>
      <c r="P103" s="250"/>
      <c r="Q103" s="256"/>
      <c r="R103" s="111"/>
      <c r="S103" s="111"/>
      <c r="T103" s="110" t="str">
        <f t="shared" si="19"/>
        <v/>
      </c>
      <c r="U103" s="167"/>
      <c r="V103" s="167"/>
      <c r="W103" s="167"/>
      <c r="X103" s="167"/>
      <c r="Y103" s="111"/>
      <c r="Z103" s="111"/>
      <c r="AA103" s="111"/>
      <c r="AB103" s="111"/>
      <c r="AC103" s="111"/>
      <c r="AD103" s="111"/>
      <c r="AE103" s="111"/>
      <c r="AF103" s="111"/>
      <c r="AG103" s="139" t="str">
        <f t="shared" si="20"/>
        <v/>
      </c>
      <c r="AH103" s="140" t="str">
        <f t="shared" si="21"/>
        <v/>
      </c>
      <c r="AI103" s="241"/>
      <c r="AJ103" s="241"/>
      <c r="AK103" s="244"/>
    </row>
    <row r="104" spans="1:37" x14ac:dyDescent="0.25">
      <c r="A104" s="259"/>
      <c r="B104" s="262"/>
      <c r="C104" s="259"/>
      <c r="D104" s="265"/>
      <c r="E104" s="268"/>
      <c r="F104" s="268"/>
      <c r="G104" s="271"/>
      <c r="H104" s="274"/>
      <c r="I104" s="247"/>
      <c r="J104" s="247"/>
      <c r="K104" s="250"/>
      <c r="L104" s="253"/>
      <c r="M104" s="253"/>
      <c r="N104" s="247"/>
      <c r="O104" s="247"/>
      <c r="P104" s="250"/>
      <c r="Q104" s="256"/>
      <c r="R104" s="111"/>
      <c r="S104" s="111"/>
      <c r="T104" s="110" t="str">
        <f t="shared" si="19"/>
        <v/>
      </c>
      <c r="U104" s="167"/>
      <c r="V104" s="167"/>
      <c r="W104" s="167"/>
      <c r="X104" s="167"/>
      <c r="Y104" s="111"/>
      <c r="Z104" s="111"/>
      <c r="AA104" s="111"/>
      <c r="AB104" s="111"/>
      <c r="AC104" s="111"/>
      <c r="AD104" s="111"/>
      <c r="AE104" s="111"/>
      <c r="AF104" s="111"/>
      <c r="AG104" s="139" t="str">
        <f t="shared" si="20"/>
        <v/>
      </c>
      <c r="AH104" s="140" t="str">
        <f t="shared" si="21"/>
        <v/>
      </c>
      <c r="AI104" s="241"/>
      <c r="AJ104" s="241"/>
      <c r="AK104" s="244"/>
    </row>
    <row r="105" spans="1:37" ht="15.75" thickBot="1" x14ac:dyDescent="0.3">
      <c r="A105" s="260"/>
      <c r="B105" s="263"/>
      <c r="C105" s="260"/>
      <c r="D105" s="266"/>
      <c r="E105" s="269"/>
      <c r="F105" s="269"/>
      <c r="G105" s="272"/>
      <c r="H105" s="275"/>
      <c r="I105" s="248"/>
      <c r="J105" s="248"/>
      <c r="K105" s="251"/>
      <c r="L105" s="254"/>
      <c r="M105" s="254"/>
      <c r="N105" s="248"/>
      <c r="O105" s="248"/>
      <c r="P105" s="251"/>
      <c r="Q105" s="257"/>
      <c r="R105" s="117"/>
      <c r="S105" s="117"/>
      <c r="T105" s="116" t="str">
        <f t="shared" si="19"/>
        <v/>
      </c>
      <c r="U105" s="168"/>
      <c r="V105" s="168"/>
      <c r="W105" s="168"/>
      <c r="X105" s="168"/>
      <c r="Y105" s="117"/>
      <c r="Z105" s="117"/>
      <c r="AA105" s="117"/>
      <c r="AB105" s="117"/>
      <c r="AC105" s="117"/>
      <c r="AD105" s="117"/>
      <c r="AE105" s="117"/>
      <c r="AF105" s="117"/>
      <c r="AG105" s="144" t="str">
        <f t="shared" si="20"/>
        <v/>
      </c>
      <c r="AH105" s="145" t="str">
        <f t="shared" si="21"/>
        <v/>
      </c>
      <c r="AI105" s="242"/>
      <c r="AJ105" s="242"/>
      <c r="AK105" s="245"/>
    </row>
    <row r="106" spans="1:37" ht="73.5" customHeight="1" x14ac:dyDescent="0.25">
      <c r="A106" s="276" t="s">
        <v>81</v>
      </c>
      <c r="B106" s="294" t="s">
        <v>387</v>
      </c>
      <c r="C106" s="258" t="s">
        <v>388</v>
      </c>
      <c r="D106" s="264" t="s">
        <v>389</v>
      </c>
      <c r="E106" s="267" t="s">
        <v>390</v>
      </c>
      <c r="F106" s="267" t="s">
        <v>391</v>
      </c>
      <c r="G106" s="270" t="s">
        <v>342</v>
      </c>
      <c r="H106" s="273" t="s">
        <v>392</v>
      </c>
      <c r="I106" s="246" t="s">
        <v>282</v>
      </c>
      <c r="J106" s="246" t="s">
        <v>300</v>
      </c>
      <c r="K106" s="249" t="s">
        <v>300</v>
      </c>
      <c r="L106" s="252" t="s">
        <v>350</v>
      </c>
      <c r="M106" s="252" t="s">
        <v>281</v>
      </c>
      <c r="N106" s="246" t="s">
        <v>282</v>
      </c>
      <c r="O106" s="246" t="s">
        <v>300</v>
      </c>
      <c r="P106" s="249" t="s">
        <v>300</v>
      </c>
      <c r="Q106" s="255" t="s">
        <v>34</v>
      </c>
      <c r="R106" s="104" t="s">
        <v>398</v>
      </c>
      <c r="S106" s="104" t="s">
        <v>399</v>
      </c>
      <c r="T106" s="102">
        <f>IF(SUM(U106:X106)=0,"",SUM(U106:X106))</f>
        <v>4</v>
      </c>
      <c r="U106" s="134">
        <v>1</v>
      </c>
      <c r="V106" s="134">
        <v>1</v>
      </c>
      <c r="W106" s="134">
        <v>1</v>
      </c>
      <c r="X106" s="134">
        <v>1</v>
      </c>
      <c r="Y106" s="104" t="s">
        <v>400</v>
      </c>
      <c r="Z106" s="104" t="s">
        <v>401</v>
      </c>
      <c r="AA106" s="105"/>
      <c r="AB106" s="105"/>
      <c r="AC106" s="105"/>
      <c r="AD106" s="105"/>
      <c r="AE106" s="105"/>
      <c r="AF106" s="105"/>
      <c r="AG106" s="135" t="str">
        <f>IF(SUM(AC106:AF106)=0,"",SUM(AC106:AF106))</f>
        <v/>
      </c>
      <c r="AH106" s="136" t="str">
        <f>IF(ISERROR(AG106/T106),"",(AG106/T106))</f>
        <v/>
      </c>
      <c r="AI106" s="105"/>
      <c r="AJ106" s="105"/>
      <c r="AK106" s="108"/>
    </row>
    <row r="107" spans="1:37" x14ac:dyDescent="0.25">
      <c r="A107" s="277"/>
      <c r="B107" s="295"/>
      <c r="C107" s="259"/>
      <c r="D107" s="265"/>
      <c r="E107" s="268"/>
      <c r="F107" s="268"/>
      <c r="G107" s="271"/>
      <c r="H107" s="274"/>
      <c r="I107" s="247"/>
      <c r="J107" s="247"/>
      <c r="K107" s="250"/>
      <c r="L107" s="253"/>
      <c r="M107" s="253"/>
      <c r="N107" s="247"/>
      <c r="O107" s="247"/>
      <c r="P107" s="250"/>
      <c r="Q107" s="256"/>
      <c r="R107" s="109"/>
      <c r="S107" s="109"/>
      <c r="T107" s="110" t="str">
        <f t="shared" ref="T107:T115" si="22">IF(SUM(U107:X107)=0,"",SUM(U107:X107))</f>
        <v/>
      </c>
      <c r="U107" s="137"/>
      <c r="V107" s="137"/>
      <c r="W107" s="137"/>
      <c r="X107" s="137"/>
      <c r="Y107" s="109"/>
      <c r="Z107" s="109"/>
      <c r="AA107" s="111"/>
      <c r="AB107" s="111"/>
      <c r="AC107" s="111"/>
      <c r="AD107" s="111"/>
      <c r="AE107" s="111"/>
      <c r="AF107" s="111"/>
      <c r="AG107" s="139" t="str">
        <f t="shared" ref="AG107:AG115" si="23">IF(SUM(AC107:AF107)=0,"",SUM(AC107:AF107))</f>
        <v/>
      </c>
      <c r="AH107" s="140" t="str">
        <f t="shared" ref="AH107:AH115" si="24">IF(ISERROR(AG107/T107),"",(AG107/T107))</f>
        <v/>
      </c>
      <c r="AI107" s="111"/>
      <c r="AJ107" s="111"/>
      <c r="AK107" s="114"/>
    </row>
    <row r="108" spans="1:37" x14ac:dyDescent="0.25">
      <c r="A108" s="277"/>
      <c r="B108" s="295"/>
      <c r="C108" s="259"/>
      <c r="D108" s="265"/>
      <c r="E108" s="268"/>
      <c r="F108" s="268"/>
      <c r="G108" s="271"/>
      <c r="H108" s="274"/>
      <c r="I108" s="247"/>
      <c r="J108" s="247"/>
      <c r="K108" s="250"/>
      <c r="L108" s="253"/>
      <c r="M108" s="253"/>
      <c r="N108" s="247"/>
      <c r="O108" s="247"/>
      <c r="P108" s="250"/>
      <c r="Q108" s="256"/>
      <c r="R108" s="109"/>
      <c r="S108" s="109"/>
      <c r="T108" s="110" t="str">
        <f t="shared" si="22"/>
        <v/>
      </c>
      <c r="U108" s="137"/>
      <c r="V108" s="137"/>
      <c r="W108" s="137"/>
      <c r="X108" s="137"/>
      <c r="Y108" s="109"/>
      <c r="Z108" s="109"/>
      <c r="AA108" s="111"/>
      <c r="AB108" s="111"/>
      <c r="AC108" s="111"/>
      <c r="AD108" s="111"/>
      <c r="AE108" s="111"/>
      <c r="AF108" s="111"/>
      <c r="AG108" s="139" t="str">
        <f t="shared" si="23"/>
        <v/>
      </c>
      <c r="AH108" s="140" t="str">
        <f t="shared" si="24"/>
        <v/>
      </c>
      <c r="AI108" s="111"/>
      <c r="AJ108" s="111"/>
      <c r="AK108" s="114"/>
    </row>
    <row r="109" spans="1:37" x14ac:dyDescent="0.25">
      <c r="A109" s="277"/>
      <c r="B109" s="295"/>
      <c r="C109" s="259"/>
      <c r="D109" s="265"/>
      <c r="E109" s="268"/>
      <c r="F109" s="268"/>
      <c r="G109" s="271"/>
      <c r="H109" s="274"/>
      <c r="I109" s="247"/>
      <c r="J109" s="247"/>
      <c r="K109" s="250"/>
      <c r="L109" s="253"/>
      <c r="M109" s="253"/>
      <c r="N109" s="247"/>
      <c r="O109" s="247"/>
      <c r="P109" s="250"/>
      <c r="Q109" s="256"/>
      <c r="R109" s="109"/>
      <c r="S109" s="109"/>
      <c r="T109" s="110" t="str">
        <f t="shared" si="22"/>
        <v/>
      </c>
      <c r="U109" s="137"/>
      <c r="V109" s="137"/>
      <c r="W109" s="137"/>
      <c r="X109" s="137"/>
      <c r="Y109" s="109"/>
      <c r="Z109" s="109"/>
      <c r="AA109" s="111"/>
      <c r="AB109" s="111"/>
      <c r="AC109" s="111"/>
      <c r="AD109" s="111"/>
      <c r="AE109" s="111"/>
      <c r="AF109" s="111"/>
      <c r="AG109" s="139" t="str">
        <f t="shared" si="23"/>
        <v/>
      </c>
      <c r="AH109" s="140" t="str">
        <f t="shared" si="24"/>
        <v/>
      </c>
      <c r="AI109" s="111"/>
      <c r="AJ109" s="111"/>
      <c r="AK109" s="114"/>
    </row>
    <row r="110" spans="1:37" ht="15.75" thickBot="1" x14ac:dyDescent="0.3">
      <c r="A110" s="277"/>
      <c r="B110" s="295"/>
      <c r="C110" s="260"/>
      <c r="D110" s="266"/>
      <c r="E110" s="269"/>
      <c r="F110" s="269"/>
      <c r="G110" s="272"/>
      <c r="H110" s="275"/>
      <c r="I110" s="248"/>
      <c r="J110" s="248"/>
      <c r="K110" s="251"/>
      <c r="L110" s="254"/>
      <c r="M110" s="254"/>
      <c r="N110" s="248"/>
      <c r="O110" s="248"/>
      <c r="P110" s="251"/>
      <c r="Q110" s="257"/>
      <c r="R110" s="115"/>
      <c r="S110" s="115"/>
      <c r="T110" s="116" t="str">
        <f t="shared" si="22"/>
        <v/>
      </c>
      <c r="U110" s="141"/>
      <c r="V110" s="141"/>
      <c r="W110" s="141"/>
      <c r="X110" s="141"/>
      <c r="Y110" s="115"/>
      <c r="Z110" s="115"/>
      <c r="AA110" s="117"/>
      <c r="AB110" s="117"/>
      <c r="AC110" s="117"/>
      <c r="AD110" s="117"/>
      <c r="AE110" s="117"/>
      <c r="AF110" s="117"/>
      <c r="AG110" s="144" t="str">
        <f t="shared" si="23"/>
        <v/>
      </c>
      <c r="AH110" s="145" t="str">
        <f t="shared" si="24"/>
        <v/>
      </c>
      <c r="AI110" s="117"/>
      <c r="AJ110" s="117"/>
      <c r="AK110" s="120"/>
    </row>
    <row r="111" spans="1:37" ht="72" customHeight="1" x14ac:dyDescent="0.25">
      <c r="A111" s="277"/>
      <c r="B111" s="295"/>
      <c r="C111" s="258" t="s">
        <v>393</v>
      </c>
      <c r="D111" s="264" t="s">
        <v>394</v>
      </c>
      <c r="E111" s="267" t="s">
        <v>395</v>
      </c>
      <c r="F111" s="267" t="s">
        <v>396</v>
      </c>
      <c r="G111" s="270" t="s">
        <v>348</v>
      </c>
      <c r="H111" s="273" t="s">
        <v>397</v>
      </c>
      <c r="I111" s="246" t="s">
        <v>282</v>
      </c>
      <c r="J111" s="246" t="s">
        <v>300</v>
      </c>
      <c r="K111" s="249" t="s">
        <v>300</v>
      </c>
      <c r="L111" s="252" t="s">
        <v>351</v>
      </c>
      <c r="M111" s="252" t="s">
        <v>281</v>
      </c>
      <c r="N111" s="246" t="s">
        <v>282</v>
      </c>
      <c r="O111" s="246" t="s">
        <v>300</v>
      </c>
      <c r="P111" s="249" t="s">
        <v>300</v>
      </c>
      <c r="Q111" s="255" t="s">
        <v>34</v>
      </c>
      <c r="R111" s="104" t="s">
        <v>402</v>
      </c>
      <c r="S111" s="104" t="s">
        <v>399</v>
      </c>
      <c r="T111" s="102">
        <f t="shared" si="22"/>
        <v>4</v>
      </c>
      <c r="U111" s="134">
        <v>1</v>
      </c>
      <c r="V111" s="134">
        <v>1</v>
      </c>
      <c r="W111" s="134">
        <v>1</v>
      </c>
      <c r="X111" s="134">
        <v>1</v>
      </c>
      <c r="Y111" s="104" t="s">
        <v>403</v>
      </c>
      <c r="Z111" s="104" t="s">
        <v>404</v>
      </c>
      <c r="AA111" s="105"/>
      <c r="AB111" s="105"/>
      <c r="AC111" s="105"/>
      <c r="AD111" s="105"/>
      <c r="AE111" s="105"/>
      <c r="AF111" s="105"/>
      <c r="AG111" s="135" t="str">
        <f t="shared" si="23"/>
        <v/>
      </c>
      <c r="AH111" s="136" t="str">
        <f t="shared" si="24"/>
        <v/>
      </c>
      <c r="AI111" s="105"/>
      <c r="AJ111" s="105"/>
      <c r="AK111" s="108"/>
    </row>
    <row r="112" spans="1:37" x14ac:dyDescent="0.25">
      <c r="A112" s="277"/>
      <c r="B112" s="295"/>
      <c r="C112" s="259"/>
      <c r="D112" s="265"/>
      <c r="E112" s="268"/>
      <c r="F112" s="268"/>
      <c r="G112" s="271"/>
      <c r="H112" s="274"/>
      <c r="I112" s="247"/>
      <c r="J112" s="247"/>
      <c r="K112" s="250"/>
      <c r="L112" s="253"/>
      <c r="M112" s="253"/>
      <c r="N112" s="247"/>
      <c r="O112" s="247"/>
      <c r="P112" s="250"/>
      <c r="Q112" s="256"/>
      <c r="R112" s="109"/>
      <c r="S112" s="109"/>
      <c r="T112" s="110" t="str">
        <f t="shared" si="22"/>
        <v/>
      </c>
      <c r="U112" s="137"/>
      <c r="V112" s="137"/>
      <c r="W112" s="137"/>
      <c r="X112" s="137"/>
      <c r="Y112" s="109"/>
      <c r="Z112" s="109"/>
      <c r="AA112" s="111"/>
      <c r="AB112" s="111"/>
      <c r="AC112" s="111"/>
      <c r="AD112" s="111"/>
      <c r="AE112" s="111"/>
      <c r="AF112" s="111"/>
      <c r="AG112" s="139" t="str">
        <f t="shared" si="23"/>
        <v/>
      </c>
      <c r="AH112" s="140" t="str">
        <f t="shared" si="24"/>
        <v/>
      </c>
      <c r="AI112" s="111"/>
      <c r="AJ112" s="111"/>
      <c r="AK112" s="114"/>
    </row>
    <row r="113" spans="1:37" x14ac:dyDescent="0.25">
      <c r="A113" s="277"/>
      <c r="B113" s="295"/>
      <c r="C113" s="259"/>
      <c r="D113" s="265"/>
      <c r="E113" s="268"/>
      <c r="F113" s="268"/>
      <c r="G113" s="271"/>
      <c r="H113" s="274"/>
      <c r="I113" s="247"/>
      <c r="J113" s="247"/>
      <c r="K113" s="250"/>
      <c r="L113" s="253"/>
      <c r="M113" s="253"/>
      <c r="N113" s="247"/>
      <c r="O113" s="247"/>
      <c r="P113" s="250"/>
      <c r="Q113" s="256"/>
      <c r="R113" s="109"/>
      <c r="S113" s="109"/>
      <c r="T113" s="110" t="str">
        <f t="shared" si="22"/>
        <v/>
      </c>
      <c r="U113" s="137"/>
      <c r="V113" s="137"/>
      <c r="W113" s="137"/>
      <c r="X113" s="137"/>
      <c r="Y113" s="109"/>
      <c r="Z113" s="109"/>
      <c r="AA113" s="111"/>
      <c r="AB113" s="111"/>
      <c r="AC113" s="111"/>
      <c r="AD113" s="111"/>
      <c r="AE113" s="111"/>
      <c r="AF113" s="111"/>
      <c r="AG113" s="139" t="str">
        <f t="shared" si="23"/>
        <v/>
      </c>
      <c r="AH113" s="140" t="str">
        <f t="shared" si="24"/>
        <v/>
      </c>
      <c r="AI113" s="111"/>
      <c r="AJ113" s="111"/>
      <c r="AK113" s="114"/>
    </row>
    <row r="114" spans="1:37" x14ac:dyDescent="0.25">
      <c r="A114" s="277"/>
      <c r="B114" s="295"/>
      <c r="C114" s="259"/>
      <c r="D114" s="265"/>
      <c r="E114" s="268"/>
      <c r="F114" s="268"/>
      <c r="G114" s="271"/>
      <c r="H114" s="274"/>
      <c r="I114" s="247"/>
      <c r="J114" s="247"/>
      <c r="K114" s="250"/>
      <c r="L114" s="253"/>
      <c r="M114" s="253"/>
      <c r="N114" s="247"/>
      <c r="O114" s="247"/>
      <c r="P114" s="250"/>
      <c r="Q114" s="256"/>
      <c r="R114" s="109"/>
      <c r="S114" s="109"/>
      <c r="T114" s="110" t="str">
        <f t="shared" si="22"/>
        <v/>
      </c>
      <c r="U114" s="137"/>
      <c r="V114" s="137"/>
      <c r="W114" s="137"/>
      <c r="X114" s="137"/>
      <c r="Y114" s="109"/>
      <c r="Z114" s="109"/>
      <c r="AA114" s="111"/>
      <c r="AB114" s="111"/>
      <c r="AC114" s="111"/>
      <c r="AD114" s="111"/>
      <c r="AE114" s="111"/>
      <c r="AF114" s="111"/>
      <c r="AG114" s="139" t="str">
        <f t="shared" si="23"/>
        <v/>
      </c>
      <c r="AH114" s="140" t="str">
        <f t="shared" si="24"/>
        <v/>
      </c>
      <c r="AI114" s="111"/>
      <c r="AJ114" s="111"/>
      <c r="AK114" s="114"/>
    </row>
    <row r="115" spans="1:37" ht="15.75" thickBot="1" x14ac:dyDescent="0.3">
      <c r="A115" s="278"/>
      <c r="B115" s="296"/>
      <c r="C115" s="260"/>
      <c r="D115" s="266"/>
      <c r="E115" s="269"/>
      <c r="F115" s="269"/>
      <c r="G115" s="272"/>
      <c r="H115" s="275"/>
      <c r="I115" s="248"/>
      <c r="J115" s="248"/>
      <c r="K115" s="251"/>
      <c r="L115" s="254"/>
      <c r="M115" s="254"/>
      <c r="N115" s="248"/>
      <c r="O115" s="248"/>
      <c r="P115" s="251"/>
      <c r="Q115" s="257"/>
      <c r="R115" s="115"/>
      <c r="S115" s="115"/>
      <c r="T115" s="116" t="str">
        <f t="shared" si="22"/>
        <v/>
      </c>
      <c r="U115" s="141"/>
      <c r="V115" s="141"/>
      <c r="W115" s="141"/>
      <c r="X115" s="141"/>
      <c r="Y115" s="115"/>
      <c r="Z115" s="115"/>
      <c r="AA115" s="117"/>
      <c r="AB115" s="117"/>
      <c r="AC115" s="117"/>
      <c r="AD115" s="117"/>
      <c r="AE115" s="117"/>
      <c r="AF115" s="117"/>
      <c r="AG115" s="144" t="str">
        <f t="shared" si="23"/>
        <v/>
      </c>
      <c r="AH115" s="145" t="str">
        <f t="shared" si="24"/>
        <v/>
      </c>
      <c r="AI115" s="117"/>
      <c r="AJ115" s="117"/>
      <c r="AK115" s="120"/>
    </row>
    <row r="116" spans="1:37" ht="188.25" customHeight="1" x14ac:dyDescent="0.25">
      <c r="A116" s="276" t="s">
        <v>83</v>
      </c>
      <c r="B116" s="279" t="s">
        <v>405</v>
      </c>
      <c r="C116" s="291" t="s">
        <v>406</v>
      </c>
      <c r="D116" s="264" t="s">
        <v>407</v>
      </c>
      <c r="E116" s="267" t="s">
        <v>408</v>
      </c>
      <c r="F116" s="267" t="s">
        <v>409</v>
      </c>
      <c r="G116" s="270" t="s">
        <v>348</v>
      </c>
      <c r="H116" s="273" t="s">
        <v>410</v>
      </c>
      <c r="I116" s="246" t="s">
        <v>282</v>
      </c>
      <c r="J116" s="246" t="s">
        <v>278</v>
      </c>
      <c r="K116" s="249" t="s">
        <v>279</v>
      </c>
      <c r="L116" s="252" t="s">
        <v>351</v>
      </c>
      <c r="M116" s="252" t="s">
        <v>281</v>
      </c>
      <c r="N116" s="246" t="s">
        <v>282</v>
      </c>
      <c r="O116" s="246" t="s">
        <v>278</v>
      </c>
      <c r="P116" s="249" t="s">
        <v>279</v>
      </c>
      <c r="Q116" s="255" t="s">
        <v>34</v>
      </c>
      <c r="R116" s="104" t="s">
        <v>411</v>
      </c>
      <c r="S116" s="104" t="s">
        <v>412</v>
      </c>
      <c r="T116" s="102">
        <f>IF(SUM(U116:X116)=0,"",SUM(U116:X116))</f>
        <v>12</v>
      </c>
      <c r="U116" s="134">
        <v>3</v>
      </c>
      <c r="V116" s="134">
        <v>3</v>
      </c>
      <c r="W116" s="134">
        <v>3</v>
      </c>
      <c r="X116" s="134">
        <v>3</v>
      </c>
      <c r="Y116" s="104" t="s">
        <v>413</v>
      </c>
      <c r="Z116" s="104" t="s">
        <v>414</v>
      </c>
      <c r="AA116" s="105"/>
      <c r="AB116" s="105"/>
      <c r="AC116" s="105"/>
      <c r="AD116" s="105"/>
      <c r="AE116" s="105"/>
      <c r="AF116" s="105"/>
      <c r="AG116" s="106" t="str">
        <f>IF(SUM(AC116:AF116)=0,"",SUM(AC116:AF116))</f>
        <v/>
      </c>
      <c r="AH116" s="107" t="str">
        <f>IF(ISERROR(AG116/T116),"",(AG116/T116))</f>
        <v/>
      </c>
      <c r="AI116" s="105"/>
      <c r="AJ116" s="105"/>
      <c r="AK116" s="108"/>
    </row>
    <row r="117" spans="1:37" ht="120" x14ac:dyDescent="0.25">
      <c r="A117" s="277"/>
      <c r="B117" s="280"/>
      <c r="C117" s="292"/>
      <c r="D117" s="265"/>
      <c r="E117" s="268"/>
      <c r="F117" s="268"/>
      <c r="G117" s="271"/>
      <c r="H117" s="274"/>
      <c r="I117" s="247"/>
      <c r="J117" s="247"/>
      <c r="K117" s="250"/>
      <c r="L117" s="253"/>
      <c r="M117" s="253"/>
      <c r="N117" s="247"/>
      <c r="O117" s="247"/>
      <c r="P117" s="250"/>
      <c r="Q117" s="256"/>
      <c r="R117" s="109" t="s">
        <v>415</v>
      </c>
      <c r="S117" s="109" t="s">
        <v>55</v>
      </c>
      <c r="T117" s="110">
        <f t="shared" ref="T117:T120" si="25">IF(SUM(U117:X117)=0,"",SUM(U117:X117))</f>
        <v>4</v>
      </c>
      <c r="U117" s="137">
        <v>1</v>
      </c>
      <c r="V117" s="137">
        <v>1</v>
      </c>
      <c r="W117" s="137">
        <v>1</v>
      </c>
      <c r="X117" s="137">
        <v>1</v>
      </c>
      <c r="Y117" s="109" t="s">
        <v>413</v>
      </c>
      <c r="Z117" s="109" t="s">
        <v>414</v>
      </c>
      <c r="AA117" s="111"/>
      <c r="AB117" s="111"/>
      <c r="AC117" s="111"/>
      <c r="AD117" s="111"/>
      <c r="AE117" s="111"/>
      <c r="AF117" s="111"/>
      <c r="AG117" s="112" t="str">
        <f t="shared" ref="AG117:AG120" si="26">IF(SUM(AC117:AF117)=0,"",SUM(AC117:AF117))</f>
        <v/>
      </c>
      <c r="AH117" s="113" t="str">
        <f t="shared" ref="AH117:AH120" si="27">IF(ISERROR(AG117/T117),"",(AG117/T117))</f>
        <v/>
      </c>
      <c r="AI117" s="111"/>
      <c r="AJ117" s="111"/>
      <c r="AK117" s="114"/>
    </row>
    <row r="118" spans="1:37" x14ac:dyDescent="0.25">
      <c r="A118" s="277"/>
      <c r="B118" s="280"/>
      <c r="C118" s="292"/>
      <c r="D118" s="265"/>
      <c r="E118" s="268"/>
      <c r="F118" s="268"/>
      <c r="G118" s="271"/>
      <c r="H118" s="274"/>
      <c r="I118" s="247"/>
      <c r="J118" s="247"/>
      <c r="K118" s="250"/>
      <c r="L118" s="253"/>
      <c r="M118" s="253"/>
      <c r="N118" s="247"/>
      <c r="O118" s="247"/>
      <c r="P118" s="250"/>
      <c r="Q118" s="256"/>
      <c r="R118" s="109"/>
      <c r="S118" s="109"/>
      <c r="T118" s="110" t="str">
        <f t="shared" si="25"/>
        <v/>
      </c>
      <c r="U118" s="137"/>
      <c r="V118" s="137"/>
      <c r="W118" s="137"/>
      <c r="X118" s="137"/>
      <c r="Y118" s="109"/>
      <c r="Z118" s="109"/>
      <c r="AA118" s="111"/>
      <c r="AB118" s="111"/>
      <c r="AC118" s="111"/>
      <c r="AD118" s="111"/>
      <c r="AE118" s="111"/>
      <c r="AF118" s="111"/>
      <c r="AG118" s="112" t="str">
        <f t="shared" si="26"/>
        <v/>
      </c>
      <c r="AH118" s="113" t="str">
        <f t="shared" si="27"/>
        <v/>
      </c>
      <c r="AI118" s="111"/>
      <c r="AJ118" s="111"/>
      <c r="AK118" s="114"/>
    </row>
    <row r="119" spans="1:37" x14ac:dyDescent="0.25">
      <c r="A119" s="277"/>
      <c r="B119" s="280"/>
      <c r="C119" s="292"/>
      <c r="D119" s="265"/>
      <c r="E119" s="268"/>
      <c r="F119" s="268"/>
      <c r="G119" s="271"/>
      <c r="H119" s="274"/>
      <c r="I119" s="247"/>
      <c r="J119" s="247"/>
      <c r="K119" s="250"/>
      <c r="L119" s="253"/>
      <c r="M119" s="253"/>
      <c r="N119" s="247"/>
      <c r="O119" s="247"/>
      <c r="P119" s="250"/>
      <c r="Q119" s="256"/>
      <c r="R119" s="109"/>
      <c r="S119" s="109"/>
      <c r="T119" s="110" t="str">
        <f t="shared" si="25"/>
        <v/>
      </c>
      <c r="U119" s="137"/>
      <c r="V119" s="137"/>
      <c r="W119" s="137"/>
      <c r="X119" s="137"/>
      <c r="Y119" s="109"/>
      <c r="Z119" s="109"/>
      <c r="AA119" s="111"/>
      <c r="AB119" s="111"/>
      <c r="AC119" s="111"/>
      <c r="AD119" s="111"/>
      <c r="AE119" s="111"/>
      <c r="AF119" s="111"/>
      <c r="AG119" s="112" t="str">
        <f t="shared" si="26"/>
        <v/>
      </c>
      <c r="AH119" s="113" t="str">
        <f t="shared" si="27"/>
        <v/>
      </c>
      <c r="AI119" s="111"/>
      <c r="AJ119" s="111"/>
      <c r="AK119" s="114"/>
    </row>
    <row r="120" spans="1:37" ht="15.75" thickBot="1" x14ac:dyDescent="0.3">
      <c r="A120" s="278"/>
      <c r="B120" s="281"/>
      <c r="C120" s="293"/>
      <c r="D120" s="266"/>
      <c r="E120" s="269"/>
      <c r="F120" s="269"/>
      <c r="G120" s="272"/>
      <c r="H120" s="275"/>
      <c r="I120" s="248"/>
      <c r="J120" s="248"/>
      <c r="K120" s="251"/>
      <c r="L120" s="254"/>
      <c r="M120" s="254"/>
      <c r="N120" s="248"/>
      <c r="O120" s="248"/>
      <c r="P120" s="251"/>
      <c r="Q120" s="257"/>
      <c r="R120" s="115"/>
      <c r="S120" s="115"/>
      <c r="T120" s="116" t="str">
        <f t="shared" si="25"/>
        <v/>
      </c>
      <c r="U120" s="141"/>
      <c r="V120" s="141"/>
      <c r="W120" s="141"/>
      <c r="X120" s="141"/>
      <c r="Y120" s="115"/>
      <c r="Z120" s="115"/>
      <c r="AA120" s="117"/>
      <c r="AB120" s="117"/>
      <c r="AC120" s="117"/>
      <c r="AD120" s="117"/>
      <c r="AE120" s="117"/>
      <c r="AF120" s="117"/>
      <c r="AG120" s="118" t="str">
        <f t="shared" si="26"/>
        <v/>
      </c>
      <c r="AH120" s="119" t="str">
        <f t="shared" si="27"/>
        <v/>
      </c>
      <c r="AI120" s="117"/>
      <c r="AJ120" s="117"/>
      <c r="AK120" s="120"/>
    </row>
    <row r="121" spans="1:37" ht="71.25" customHeight="1" x14ac:dyDescent="0.25">
      <c r="A121" s="276" t="s">
        <v>116</v>
      </c>
      <c r="B121" s="279" t="s">
        <v>416</v>
      </c>
      <c r="C121" s="291" t="s">
        <v>418</v>
      </c>
      <c r="D121" s="264" t="s">
        <v>419</v>
      </c>
      <c r="E121" s="267" t="s">
        <v>420</v>
      </c>
      <c r="F121" s="267" t="s">
        <v>421</v>
      </c>
      <c r="G121" s="270" t="s">
        <v>291</v>
      </c>
      <c r="H121" s="273" t="s">
        <v>422</v>
      </c>
      <c r="I121" s="246" t="s">
        <v>282</v>
      </c>
      <c r="J121" s="246" t="s">
        <v>278</v>
      </c>
      <c r="K121" s="249" t="s">
        <v>279</v>
      </c>
      <c r="L121" s="252" t="s">
        <v>301</v>
      </c>
      <c r="M121" s="252" t="s">
        <v>281</v>
      </c>
      <c r="N121" s="246" t="s">
        <v>282</v>
      </c>
      <c r="O121" s="246" t="s">
        <v>278</v>
      </c>
      <c r="P121" s="249" t="s">
        <v>279</v>
      </c>
      <c r="Q121" s="255" t="s">
        <v>34</v>
      </c>
      <c r="R121" s="104" t="s">
        <v>423</v>
      </c>
      <c r="S121" s="104" t="s">
        <v>424</v>
      </c>
      <c r="T121" s="102">
        <f>IF(SUM(U121:X121)=0,"",SUM(U121:X121))</f>
        <v>1</v>
      </c>
      <c r="U121" s="134"/>
      <c r="V121" s="134"/>
      <c r="W121" s="134">
        <v>1</v>
      </c>
      <c r="X121" s="134"/>
      <c r="Y121" s="104" t="s">
        <v>417</v>
      </c>
      <c r="Z121" s="104" t="s">
        <v>417</v>
      </c>
      <c r="AA121" s="104"/>
      <c r="AB121" s="104"/>
      <c r="AC121" s="150"/>
      <c r="AD121" s="150"/>
      <c r="AE121" s="151"/>
      <c r="AF121" s="150"/>
      <c r="AG121" s="135" t="str">
        <f>IF(SUM(AC121:AF121)=0,"",SUM(AC121:AF121))</f>
        <v/>
      </c>
      <c r="AH121" s="136" t="str">
        <f>IF(ISERROR(AG121/T121),"",(AG121/T121))</f>
        <v/>
      </c>
      <c r="AI121" s="101"/>
      <c r="AJ121" s="101"/>
      <c r="AK121" s="169"/>
    </row>
    <row r="122" spans="1:37" ht="83.25" customHeight="1" x14ac:dyDescent="0.25">
      <c r="A122" s="277"/>
      <c r="B122" s="280"/>
      <c r="C122" s="292"/>
      <c r="D122" s="265"/>
      <c r="E122" s="268"/>
      <c r="F122" s="268"/>
      <c r="G122" s="271"/>
      <c r="H122" s="274"/>
      <c r="I122" s="247"/>
      <c r="J122" s="247"/>
      <c r="K122" s="250"/>
      <c r="L122" s="253"/>
      <c r="M122" s="253"/>
      <c r="N122" s="247"/>
      <c r="O122" s="247"/>
      <c r="P122" s="250"/>
      <c r="Q122" s="256"/>
      <c r="R122" s="109" t="s">
        <v>425</v>
      </c>
      <c r="S122" s="163" t="s">
        <v>426</v>
      </c>
      <c r="T122" s="170">
        <f t="shared" ref="T122:T125" si="28">IF(SUM(U122:X122)=0,"",SUM(U122:X122))</f>
        <v>4</v>
      </c>
      <c r="U122" s="204">
        <v>1</v>
      </c>
      <c r="V122" s="204">
        <v>1</v>
      </c>
      <c r="W122" s="171">
        <v>1</v>
      </c>
      <c r="X122" s="171">
        <v>1</v>
      </c>
      <c r="Y122" s="109" t="s">
        <v>417</v>
      </c>
      <c r="Z122" s="109" t="s">
        <v>417</v>
      </c>
      <c r="AA122" s="154"/>
      <c r="AB122" s="109"/>
      <c r="AC122" s="156"/>
      <c r="AD122" s="156"/>
      <c r="AE122" s="167"/>
      <c r="AF122" s="156"/>
      <c r="AG122" s="139" t="str">
        <f t="shared" ref="AG122:AG125" si="29">IF(SUM(AC122:AF122)=0,"",SUM(AC122:AF122))</f>
        <v/>
      </c>
      <c r="AH122" s="140" t="str">
        <f t="shared" ref="AH122:AH125" si="30">IF(ISERROR(AG122/T122),"",(AG122/T122))</f>
        <v/>
      </c>
      <c r="AI122" s="163"/>
      <c r="AJ122" s="163"/>
      <c r="AK122" s="172"/>
    </row>
    <row r="123" spans="1:37" x14ac:dyDescent="0.25">
      <c r="A123" s="277"/>
      <c r="B123" s="280"/>
      <c r="C123" s="292"/>
      <c r="D123" s="265"/>
      <c r="E123" s="268"/>
      <c r="F123" s="268"/>
      <c r="G123" s="271"/>
      <c r="H123" s="274"/>
      <c r="I123" s="247"/>
      <c r="J123" s="247"/>
      <c r="K123" s="250"/>
      <c r="L123" s="253"/>
      <c r="M123" s="253"/>
      <c r="N123" s="247"/>
      <c r="O123" s="247"/>
      <c r="P123" s="250"/>
      <c r="Q123" s="256"/>
      <c r="R123" s="109"/>
      <c r="S123" s="109"/>
      <c r="T123" s="110" t="str">
        <f t="shared" si="28"/>
        <v/>
      </c>
      <c r="U123" s="137"/>
      <c r="V123" s="137"/>
      <c r="W123" s="137"/>
      <c r="X123" s="137"/>
      <c r="Y123" s="109"/>
      <c r="Z123" s="109"/>
      <c r="AA123" s="111"/>
      <c r="AB123" s="111"/>
      <c r="AC123" s="111"/>
      <c r="AD123" s="111"/>
      <c r="AE123" s="111"/>
      <c r="AF123" s="111"/>
      <c r="AG123" s="139" t="str">
        <f t="shared" si="29"/>
        <v/>
      </c>
      <c r="AH123" s="140" t="str">
        <f t="shared" si="30"/>
        <v/>
      </c>
      <c r="AI123" s="173"/>
      <c r="AJ123" s="173"/>
      <c r="AK123" s="174"/>
    </row>
    <row r="124" spans="1:37" x14ac:dyDescent="0.25">
      <c r="A124" s="277"/>
      <c r="B124" s="280"/>
      <c r="C124" s="292"/>
      <c r="D124" s="265"/>
      <c r="E124" s="268"/>
      <c r="F124" s="268"/>
      <c r="G124" s="271"/>
      <c r="H124" s="274"/>
      <c r="I124" s="247"/>
      <c r="J124" s="247"/>
      <c r="K124" s="250"/>
      <c r="L124" s="253"/>
      <c r="M124" s="253"/>
      <c r="N124" s="247"/>
      <c r="O124" s="247"/>
      <c r="P124" s="250"/>
      <c r="Q124" s="256"/>
      <c r="R124" s="109"/>
      <c r="S124" s="175"/>
      <c r="T124" s="110" t="str">
        <f t="shared" si="28"/>
        <v/>
      </c>
      <c r="U124" s="137"/>
      <c r="V124" s="137"/>
      <c r="W124" s="137"/>
      <c r="X124" s="137"/>
      <c r="Y124" s="109"/>
      <c r="Z124" s="109"/>
      <c r="AA124" s="111"/>
      <c r="AB124" s="111"/>
      <c r="AC124" s="111"/>
      <c r="AD124" s="111"/>
      <c r="AE124" s="111"/>
      <c r="AF124" s="111"/>
      <c r="AG124" s="139" t="str">
        <f t="shared" si="29"/>
        <v/>
      </c>
      <c r="AH124" s="140" t="str">
        <f t="shared" si="30"/>
        <v/>
      </c>
      <c r="AI124" s="173"/>
      <c r="AJ124" s="173"/>
      <c r="AK124" s="174"/>
    </row>
    <row r="125" spans="1:37" ht="15.75" thickBot="1" x14ac:dyDescent="0.3">
      <c r="A125" s="278"/>
      <c r="B125" s="281"/>
      <c r="C125" s="293"/>
      <c r="D125" s="266"/>
      <c r="E125" s="269"/>
      <c r="F125" s="269"/>
      <c r="G125" s="272"/>
      <c r="H125" s="275"/>
      <c r="I125" s="248"/>
      <c r="J125" s="248"/>
      <c r="K125" s="251"/>
      <c r="L125" s="254"/>
      <c r="M125" s="254"/>
      <c r="N125" s="248"/>
      <c r="O125" s="248"/>
      <c r="P125" s="251"/>
      <c r="Q125" s="257"/>
      <c r="R125" s="115"/>
      <c r="S125" s="115"/>
      <c r="T125" s="116" t="str">
        <f t="shared" si="28"/>
        <v/>
      </c>
      <c r="U125" s="141"/>
      <c r="V125" s="141"/>
      <c r="W125" s="141"/>
      <c r="X125" s="141"/>
      <c r="Y125" s="115"/>
      <c r="Z125" s="115"/>
      <c r="AA125" s="117"/>
      <c r="AB125" s="117"/>
      <c r="AC125" s="117"/>
      <c r="AD125" s="117"/>
      <c r="AE125" s="117"/>
      <c r="AF125" s="117"/>
      <c r="AG125" s="144" t="str">
        <f t="shared" si="29"/>
        <v/>
      </c>
      <c r="AH125" s="145" t="str">
        <f t="shared" si="30"/>
        <v/>
      </c>
      <c r="AI125" s="176"/>
      <c r="AJ125" s="176"/>
      <c r="AK125" s="177"/>
    </row>
    <row r="126" spans="1:37" ht="164.25" customHeight="1" x14ac:dyDescent="0.25">
      <c r="A126" s="276" t="s">
        <v>86</v>
      </c>
      <c r="B126" s="279" t="s">
        <v>427</v>
      </c>
      <c r="C126" s="282" t="s">
        <v>428</v>
      </c>
      <c r="D126" s="285" t="s">
        <v>429</v>
      </c>
      <c r="E126" s="288" t="s">
        <v>430</v>
      </c>
      <c r="F126" s="267" t="s">
        <v>431</v>
      </c>
      <c r="G126" s="270" t="s">
        <v>275</v>
      </c>
      <c r="H126" s="273" t="s">
        <v>432</v>
      </c>
      <c r="I126" s="246" t="s">
        <v>282</v>
      </c>
      <c r="J126" s="246" t="s">
        <v>300</v>
      </c>
      <c r="K126" s="249" t="s">
        <v>300</v>
      </c>
      <c r="L126" s="252" t="s">
        <v>280</v>
      </c>
      <c r="M126" s="252" t="s">
        <v>281</v>
      </c>
      <c r="N126" s="246" t="s">
        <v>282</v>
      </c>
      <c r="O126" s="246" t="s">
        <v>300</v>
      </c>
      <c r="P126" s="249" t="s">
        <v>300</v>
      </c>
      <c r="Q126" s="255" t="s">
        <v>34</v>
      </c>
      <c r="R126" s="104" t="s">
        <v>433</v>
      </c>
      <c r="S126" s="104" t="s">
        <v>434</v>
      </c>
      <c r="T126" s="178">
        <f>IF(SUM(U126:X126)=0,"",SUM(U126:X126))</f>
        <v>4</v>
      </c>
      <c r="U126" s="200">
        <v>1</v>
      </c>
      <c r="V126" s="200">
        <v>1</v>
      </c>
      <c r="W126" s="200">
        <v>1</v>
      </c>
      <c r="X126" s="200">
        <v>1</v>
      </c>
      <c r="Y126" s="101" t="s">
        <v>435</v>
      </c>
      <c r="Z126" s="101" t="s">
        <v>436</v>
      </c>
      <c r="AA126" s="105"/>
      <c r="AB126" s="105"/>
      <c r="AC126" s="105"/>
      <c r="AD126" s="105"/>
      <c r="AE126" s="105"/>
      <c r="AF126" s="105"/>
      <c r="AG126" s="135" t="str">
        <f>IF(SUM(AC126:AF126)=0,"",SUM(AC126:AF126))</f>
        <v/>
      </c>
      <c r="AH126" s="136" t="str">
        <f>IF(ISERROR(AG126/T126),"",(AG126/T126))</f>
        <v/>
      </c>
      <c r="AI126" s="240"/>
      <c r="AJ126" s="240"/>
      <c r="AK126" s="243"/>
    </row>
    <row r="127" spans="1:37" ht="75" x14ac:dyDescent="0.25">
      <c r="A127" s="277"/>
      <c r="B127" s="280"/>
      <c r="C127" s="283"/>
      <c r="D127" s="286"/>
      <c r="E127" s="289"/>
      <c r="F127" s="268"/>
      <c r="G127" s="271"/>
      <c r="H127" s="274"/>
      <c r="I127" s="247"/>
      <c r="J127" s="247"/>
      <c r="K127" s="250"/>
      <c r="L127" s="253"/>
      <c r="M127" s="253"/>
      <c r="N127" s="247"/>
      <c r="O127" s="247"/>
      <c r="P127" s="250"/>
      <c r="Q127" s="256"/>
      <c r="R127" s="109" t="s">
        <v>437</v>
      </c>
      <c r="S127" s="163" t="s">
        <v>438</v>
      </c>
      <c r="T127" s="130">
        <f t="shared" ref="T127:T130" si="31">IF(SUM(U127:X127)=0,"",SUM(U127:X127))</f>
        <v>12</v>
      </c>
      <c r="U127" s="202">
        <v>3</v>
      </c>
      <c r="V127" s="202">
        <v>3</v>
      </c>
      <c r="W127" s="202">
        <v>3</v>
      </c>
      <c r="X127" s="202">
        <v>3</v>
      </c>
      <c r="Y127" s="163" t="s">
        <v>435</v>
      </c>
      <c r="Z127" s="163" t="s">
        <v>436</v>
      </c>
      <c r="AA127" s="111"/>
      <c r="AB127" s="111"/>
      <c r="AC127" s="111"/>
      <c r="AD127" s="111"/>
      <c r="AE127" s="111"/>
      <c r="AF127" s="111"/>
      <c r="AG127" s="139" t="str">
        <f t="shared" ref="AG127:AG130" si="32">IF(SUM(AC127:AF127)=0,"",SUM(AC127:AF127))</f>
        <v/>
      </c>
      <c r="AH127" s="140" t="str">
        <f t="shared" ref="AH127:AH130" si="33">IF(ISERROR(AG127/T127),"",(AG127/T127))</f>
        <v/>
      </c>
      <c r="AI127" s="241"/>
      <c r="AJ127" s="241"/>
      <c r="AK127" s="244"/>
    </row>
    <row r="128" spans="1:37" x14ac:dyDescent="0.25">
      <c r="A128" s="277"/>
      <c r="B128" s="280"/>
      <c r="C128" s="283"/>
      <c r="D128" s="286"/>
      <c r="E128" s="289"/>
      <c r="F128" s="268"/>
      <c r="G128" s="271"/>
      <c r="H128" s="274"/>
      <c r="I128" s="247"/>
      <c r="J128" s="247"/>
      <c r="K128" s="250"/>
      <c r="L128" s="253"/>
      <c r="M128" s="253"/>
      <c r="N128" s="247"/>
      <c r="O128" s="247"/>
      <c r="P128" s="250"/>
      <c r="Q128" s="256"/>
      <c r="R128" s="109"/>
      <c r="S128" s="109"/>
      <c r="T128" s="110" t="str">
        <f t="shared" si="31"/>
        <v/>
      </c>
      <c r="U128" s="137"/>
      <c r="V128" s="137"/>
      <c r="W128" s="137"/>
      <c r="X128" s="137"/>
      <c r="Y128" s="109"/>
      <c r="Z128" s="109"/>
      <c r="AA128" s="111"/>
      <c r="AB128" s="111"/>
      <c r="AC128" s="111"/>
      <c r="AD128" s="111"/>
      <c r="AE128" s="111"/>
      <c r="AF128" s="111"/>
      <c r="AG128" s="139" t="str">
        <f t="shared" si="32"/>
        <v/>
      </c>
      <c r="AH128" s="140" t="str">
        <f t="shared" si="33"/>
        <v/>
      </c>
      <c r="AI128" s="241"/>
      <c r="AJ128" s="241"/>
      <c r="AK128" s="244"/>
    </row>
    <row r="129" spans="1:37" x14ac:dyDescent="0.25">
      <c r="A129" s="277"/>
      <c r="B129" s="280"/>
      <c r="C129" s="283"/>
      <c r="D129" s="286"/>
      <c r="E129" s="289"/>
      <c r="F129" s="268"/>
      <c r="G129" s="271"/>
      <c r="H129" s="274"/>
      <c r="I129" s="247"/>
      <c r="J129" s="247"/>
      <c r="K129" s="250"/>
      <c r="L129" s="253"/>
      <c r="M129" s="253"/>
      <c r="N129" s="247"/>
      <c r="O129" s="247"/>
      <c r="P129" s="250"/>
      <c r="Q129" s="256"/>
      <c r="R129" s="109"/>
      <c r="S129" s="109"/>
      <c r="T129" s="110" t="str">
        <f t="shared" si="31"/>
        <v/>
      </c>
      <c r="U129" s="137"/>
      <c r="V129" s="137"/>
      <c r="W129" s="137"/>
      <c r="X129" s="137"/>
      <c r="Y129" s="109"/>
      <c r="Z129" s="109"/>
      <c r="AA129" s="111"/>
      <c r="AB129" s="111"/>
      <c r="AC129" s="111"/>
      <c r="AD129" s="111"/>
      <c r="AE129" s="111"/>
      <c r="AF129" s="111"/>
      <c r="AG129" s="139" t="str">
        <f t="shared" si="32"/>
        <v/>
      </c>
      <c r="AH129" s="140" t="str">
        <f t="shared" si="33"/>
        <v/>
      </c>
      <c r="AI129" s="241"/>
      <c r="AJ129" s="241"/>
      <c r="AK129" s="244"/>
    </row>
    <row r="130" spans="1:37" ht="15.75" thickBot="1" x14ac:dyDescent="0.3">
      <c r="A130" s="278"/>
      <c r="B130" s="281"/>
      <c r="C130" s="284"/>
      <c r="D130" s="287"/>
      <c r="E130" s="290"/>
      <c r="F130" s="269"/>
      <c r="G130" s="272"/>
      <c r="H130" s="275"/>
      <c r="I130" s="248"/>
      <c r="J130" s="248"/>
      <c r="K130" s="251"/>
      <c r="L130" s="254"/>
      <c r="M130" s="254"/>
      <c r="N130" s="248"/>
      <c r="O130" s="248"/>
      <c r="P130" s="251"/>
      <c r="Q130" s="257"/>
      <c r="R130" s="115"/>
      <c r="S130" s="115"/>
      <c r="T130" s="116" t="str">
        <f t="shared" si="31"/>
        <v/>
      </c>
      <c r="U130" s="141"/>
      <c r="V130" s="141"/>
      <c r="W130" s="141"/>
      <c r="X130" s="141"/>
      <c r="Y130" s="115"/>
      <c r="Z130" s="115"/>
      <c r="AA130" s="117"/>
      <c r="AB130" s="117"/>
      <c r="AC130" s="117"/>
      <c r="AD130" s="117"/>
      <c r="AE130" s="117"/>
      <c r="AF130" s="117"/>
      <c r="AG130" s="144" t="str">
        <f t="shared" si="32"/>
        <v/>
      </c>
      <c r="AH130" s="145" t="str">
        <f t="shared" si="33"/>
        <v/>
      </c>
      <c r="AI130" s="242"/>
      <c r="AJ130" s="242"/>
      <c r="AK130" s="245"/>
    </row>
    <row r="131" spans="1:37" x14ac:dyDescent="0.25">
      <c r="H131" s="179"/>
      <c r="I131" s="179"/>
      <c r="J131" s="179"/>
    </row>
    <row r="132" spans="1:37" x14ac:dyDescent="0.25">
      <c r="H132" s="179"/>
      <c r="I132" s="179"/>
      <c r="J132" s="179"/>
    </row>
    <row r="133" spans="1:37" x14ac:dyDescent="0.25">
      <c r="H133" s="179"/>
      <c r="I133" s="179"/>
      <c r="J133" s="179"/>
    </row>
  </sheetData>
  <sheetProtection formatCells="0" formatColumns="0" formatRows="0"/>
  <mergeCells count="444">
    <mergeCell ref="C61:C65"/>
    <mergeCell ref="C56:C60"/>
    <mergeCell ref="C46:C50"/>
    <mergeCell ref="A41:A50"/>
    <mergeCell ref="B41:B50"/>
    <mergeCell ref="C41:C45"/>
    <mergeCell ref="C51:C55"/>
    <mergeCell ref="A51:A55"/>
    <mergeCell ref="B51:B55"/>
    <mergeCell ref="H38:H40"/>
    <mergeCell ref="L33:L37"/>
    <mergeCell ref="M33:M37"/>
    <mergeCell ref="N33:N37"/>
    <mergeCell ref="O33:O37"/>
    <mergeCell ref="O38:O40"/>
    <mergeCell ref="P38:P40"/>
    <mergeCell ref="Q38:Q40"/>
    <mergeCell ref="A1:G1"/>
    <mergeCell ref="A3:G3"/>
    <mergeCell ref="I38:I40"/>
    <mergeCell ref="J38:J40"/>
    <mergeCell ref="K38:K40"/>
    <mergeCell ref="L38:L40"/>
    <mergeCell ref="M38:M40"/>
    <mergeCell ref="N38:N40"/>
    <mergeCell ref="C38:C40"/>
    <mergeCell ref="D38:D40"/>
    <mergeCell ref="E38:E40"/>
    <mergeCell ref="F38:F40"/>
    <mergeCell ref="G38:G40"/>
    <mergeCell ref="P33:P37"/>
    <mergeCell ref="Q33:Q37"/>
    <mergeCell ref="Q28:Q32"/>
    <mergeCell ref="C33:C37"/>
    <mergeCell ref="D33:D37"/>
    <mergeCell ref="E33:E37"/>
    <mergeCell ref="F33:F37"/>
    <mergeCell ref="G33:G37"/>
    <mergeCell ref="H33:H37"/>
    <mergeCell ref="I33:I37"/>
    <mergeCell ref="J33:J37"/>
    <mergeCell ref="K33:K37"/>
    <mergeCell ref="K28:K32"/>
    <mergeCell ref="L28:L32"/>
    <mergeCell ref="M28:M32"/>
    <mergeCell ref="N28:N32"/>
    <mergeCell ref="P18:P22"/>
    <mergeCell ref="Q18:Q22"/>
    <mergeCell ref="O28:O32"/>
    <mergeCell ref="P28:P32"/>
    <mergeCell ref="P23:P27"/>
    <mergeCell ref="Q23:Q27"/>
    <mergeCell ref="K23:K27"/>
    <mergeCell ref="L23:L27"/>
    <mergeCell ref="M23:M27"/>
    <mergeCell ref="C28:C32"/>
    <mergeCell ref="D28:D32"/>
    <mergeCell ref="E28:E32"/>
    <mergeCell ref="F28:F32"/>
    <mergeCell ref="G28:G32"/>
    <mergeCell ref="H28:H32"/>
    <mergeCell ref="I28:I32"/>
    <mergeCell ref="J28:J32"/>
    <mergeCell ref="J23:J27"/>
    <mergeCell ref="J18:J22"/>
    <mergeCell ref="K18:K22"/>
    <mergeCell ref="C23:C27"/>
    <mergeCell ref="D23:D27"/>
    <mergeCell ref="E23:E27"/>
    <mergeCell ref="F23:F27"/>
    <mergeCell ref="G23:G27"/>
    <mergeCell ref="N23:N27"/>
    <mergeCell ref="O23:O27"/>
    <mergeCell ref="O18:O22"/>
    <mergeCell ref="AI5:AK5"/>
    <mergeCell ref="A6:H6"/>
    <mergeCell ref="I6:Q6"/>
    <mergeCell ref="R6:Z6"/>
    <mergeCell ref="AA6:AH6"/>
    <mergeCell ref="AI6:AI7"/>
    <mergeCell ref="F18:F22"/>
    <mergeCell ref="G18:G22"/>
    <mergeCell ref="H18:H22"/>
    <mergeCell ref="A5:Z5"/>
    <mergeCell ref="AA5:AH5"/>
    <mergeCell ref="A18:A40"/>
    <mergeCell ref="B18:B40"/>
    <mergeCell ref="C18:C22"/>
    <mergeCell ref="D18:D22"/>
    <mergeCell ref="E18:E22"/>
    <mergeCell ref="L18:L22"/>
    <mergeCell ref="M18:M22"/>
    <mergeCell ref="N18:N22"/>
    <mergeCell ref="AJ6:AJ7"/>
    <mergeCell ref="AK6:AK7"/>
    <mergeCell ref="H23:H27"/>
    <mergeCell ref="I23:I27"/>
    <mergeCell ref="I18:I22"/>
    <mergeCell ref="AK41:AK45"/>
    <mergeCell ref="AI46:AI50"/>
    <mergeCell ref="AJ46:AJ50"/>
    <mergeCell ref="AK46:AK50"/>
    <mergeCell ref="N41:N45"/>
    <mergeCell ref="O41:O45"/>
    <mergeCell ref="P41:P45"/>
    <mergeCell ref="Q41:Q45"/>
    <mergeCell ref="I46:I50"/>
    <mergeCell ref="J46:J50"/>
    <mergeCell ref="K46:K50"/>
    <mergeCell ref="L46:L50"/>
    <mergeCell ref="M46:M50"/>
    <mergeCell ref="N46:N50"/>
    <mergeCell ref="O46:O50"/>
    <mergeCell ref="P46:P50"/>
    <mergeCell ref="Q46:Q50"/>
    <mergeCell ref="I41:I45"/>
    <mergeCell ref="J41:J45"/>
    <mergeCell ref="K41:K45"/>
    <mergeCell ref="L41:L45"/>
    <mergeCell ref="M41:M45"/>
    <mergeCell ref="L51:L55"/>
    <mergeCell ref="M51:M55"/>
    <mergeCell ref="D51:D55"/>
    <mergeCell ref="E51:E55"/>
    <mergeCell ref="F51:F55"/>
    <mergeCell ref="G51:G55"/>
    <mergeCell ref="H51:H55"/>
    <mergeCell ref="AI41:AI45"/>
    <mergeCell ref="AJ41:AJ45"/>
    <mergeCell ref="H41:H45"/>
    <mergeCell ref="E46:E50"/>
    <mergeCell ref="F46:F50"/>
    <mergeCell ref="G46:G50"/>
    <mergeCell ref="H46:H50"/>
    <mergeCell ref="D41:D45"/>
    <mergeCell ref="D46:D50"/>
    <mergeCell ref="E41:E45"/>
    <mergeCell ref="F41:F45"/>
    <mergeCell ref="G41:G45"/>
    <mergeCell ref="AJ51:AJ55"/>
    <mergeCell ref="AK51:AK55"/>
    <mergeCell ref="A56:A65"/>
    <mergeCell ref="B56:B65"/>
    <mergeCell ref="D56:D60"/>
    <mergeCell ref="E56:E60"/>
    <mergeCell ref="F56:F60"/>
    <mergeCell ref="G56:G60"/>
    <mergeCell ref="H56:H60"/>
    <mergeCell ref="D61:D65"/>
    <mergeCell ref="E61:E65"/>
    <mergeCell ref="F61:F65"/>
    <mergeCell ref="G61:G65"/>
    <mergeCell ref="H61:H65"/>
    <mergeCell ref="I56:I60"/>
    <mergeCell ref="J56:J60"/>
    <mergeCell ref="N51:N55"/>
    <mergeCell ref="O51:O55"/>
    <mergeCell ref="P51:P55"/>
    <mergeCell ref="Q51:Q55"/>
    <mergeCell ref="AI51:AI55"/>
    <mergeCell ref="I51:I55"/>
    <mergeCell ref="J51:J55"/>
    <mergeCell ref="K51:K55"/>
    <mergeCell ref="P56:P60"/>
    <mergeCell ref="Q56:Q60"/>
    <mergeCell ref="I61:I65"/>
    <mergeCell ref="J61:J65"/>
    <mergeCell ref="K61:K65"/>
    <mergeCell ref="L61:L65"/>
    <mergeCell ref="M61:M65"/>
    <mergeCell ref="N61:N65"/>
    <mergeCell ref="O61:O65"/>
    <mergeCell ref="P61:P65"/>
    <mergeCell ref="Q61:Q65"/>
    <mergeCell ref="K56:K60"/>
    <mergeCell ref="L56:L60"/>
    <mergeCell ref="M56:M60"/>
    <mergeCell ref="N56:N60"/>
    <mergeCell ref="O56:O60"/>
    <mergeCell ref="E71:E75"/>
    <mergeCell ref="F71:F75"/>
    <mergeCell ref="G71:G75"/>
    <mergeCell ref="H71:H75"/>
    <mergeCell ref="A66:A75"/>
    <mergeCell ref="B66:B75"/>
    <mergeCell ref="C66:C70"/>
    <mergeCell ref="D66:D70"/>
    <mergeCell ref="E66:E70"/>
    <mergeCell ref="AJ66:AJ70"/>
    <mergeCell ref="AK66:AK70"/>
    <mergeCell ref="AI71:AI75"/>
    <mergeCell ref="AJ71:AJ75"/>
    <mergeCell ref="AK71:AK75"/>
    <mergeCell ref="N66:N70"/>
    <mergeCell ref="O66:O70"/>
    <mergeCell ref="P66:P70"/>
    <mergeCell ref="Q66:Q70"/>
    <mergeCell ref="N71:N75"/>
    <mergeCell ref="O71:O75"/>
    <mergeCell ref="P71:P75"/>
    <mergeCell ref="Q71:Q75"/>
    <mergeCell ref="A76:A90"/>
    <mergeCell ref="B76:B90"/>
    <mergeCell ref="C76:C80"/>
    <mergeCell ref="D76:D80"/>
    <mergeCell ref="E76:E80"/>
    <mergeCell ref="C86:C90"/>
    <mergeCell ref="D86:D90"/>
    <mergeCell ref="E86:E90"/>
    <mergeCell ref="AI66:AI70"/>
    <mergeCell ref="I71:I75"/>
    <mergeCell ref="J71:J75"/>
    <mergeCell ref="K71:K75"/>
    <mergeCell ref="L71:L75"/>
    <mergeCell ref="M71:M75"/>
    <mergeCell ref="I66:I70"/>
    <mergeCell ref="J66:J70"/>
    <mergeCell ref="K66:K70"/>
    <mergeCell ref="L66:L70"/>
    <mergeCell ref="M66:M70"/>
    <mergeCell ref="F66:F70"/>
    <mergeCell ref="G66:G70"/>
    <mergeCell ref="H66:H70"/>
    <mergeCell ref="C71:C75"/>
    <mergeCell ref="D71:D75"/>
    <mergeCell ref="I86:I90"/>
    <mergeCell ref="J86:J90"/>
    <mergeCell ref="F76:F80"/>
    <mergeCell ref="G76:G80"/>
    <mergeCell ref="H76:H80"/>
    <mergeCell ref="C81:C85"/>
    <mergeCell ref="D81:D85"/>
    <mergeCell ref="E81:E85"/>
    <mergeCell ref="F81:F85"/>
    <mergeCell ref="G81:G85"/>
    <mergeCell ref="H81:H85"/>
    <mergeCell ref="P76:P80"/>
    <mergeCell ref="Q76:Q80"/>
    <mergeCell ref="I81:I85"/>
    <mergeCell ref="J81:J85"/>
    <mergeCell ref="K81:K85"/>
    <mergeCell ref="L81:L85"/>
    <mergeCell ref="M81:M85"/>
    <mergeCell ref="N81:N85"/>
    <mergeCell ref="O81:O85"/>
    <mergeCell ref="P81:P85"/>
    <mergeCell ref="Q81:Q85"/>
    <mergeCell ref="K76:K80"/>
    <mergeCell ref="L76:L80"/>
    <mergeCell ref="M76:M80"/>
    <mergeCell ref="N76:N80"/>
    <mergeCell ref="O76:O80"/>
    <mergeCell ref="I76:I80"/>
    <mergeCell ref="J76:J80"/>
    <mergeCell ref="P86:P90"/>
    <mergeCell ref="Q86:Q90"/>
    <mergeCell ref="A106:A115"/>
    <mergeCell ref="B106:B115"/>
    <mergeCell ref="C106:C110"/>
    <mergeCell ref="D106:D110"/>
    <mergeCell ref="E106:E110"/>
    <mergeCell ref="F106:F110"/>
    <mergeCell ref="G106:G110"/>
    <mergeCell ref="H106:H110"/>
    <mergeCell ref="C111:C115"/>
    <mergeCell ref="D111:D115"/>
    <mergeCell ref="E111:E115"/>
    <mergeCell ref="F111:F115"/>
    <mergeCell ref="G111:G115"/>
    <mergeCell ref="H111:H115"/>
    <mergeCell ref="K86:K90"/>
    <mergeCell ref="L86:L90"/>
    <mergeCell ref="M86:M90"/>
    <mergeCell ref="N86:N90"/>
    <mergeCell ref="O86:O90"/>
    <mergeCell ref="F86:F90"/>
    <mergeCell ref="G86:G90"/>
    <mergeCell ref="H86:H90"/>
    <mergeCell ref="N106:N110"/>
    <mergeCell ref="O106:O110"/>
    <mergeCell ref="P106:P110"/>
    <mergeCell ref="Q106:Q110"/>
    <mergeCell ref="I111:I115"/>
    <mergeCell ref="J111:J115"/>
    <mergeCell ref="K111:K115"/>
    <mergeCell ref="L111:L115"/>
    <mergeCell ref="M111:M115"/>
    <mergeCell ref="N111:N115"/>
    <mergeCell ref="O111:O115"/>
    <mergeCell ref="P111:P115"/>
    <mergeCell ref="Q111:Q115"/>
    <mergeCell ref="I106:I110"/>
    <mergeCell ref="J106:J110"/>
    <mergeCell ref="K106:K110"/>
    <mergeCell ref="L106:L110"/>
    <mergeCell ref="M106:M110"/>
    <mergeCell ref="G116:G120"/>
    <mergeCell ref="H116:H120"/>
    <mergeCell ref="I116:I120"/>
    <mergeCell ref="J116:J120"/>
    <mergeCell ref="A116:A120"/>
    <mergeCell ref="B116:B120"/>
    <mergeCell ref="C116:C120"/>
    <mergeCell ref="D116:D120"/>
    <mergeCell ref="E116:E120"/>
    <mergeCell ref="P121:P125"/>
    <mergeCell ref="Q121:Q125"/>
    <mergeCell ref="P116:P120"/>
    <mergeCell ref="Q116:Q120"/>
    <mergeCell ref="A121:A125"/>
    <mergeCell ref="B121:B125"/>
    <mergeCell ref="C121:C125"/>
    <mergeCell ref="D121:D125"/>
    <mergeCell ref="E121:E125"/>
    <mergeCell ref="F121:F125"/>
    <mergeCell ref="G121:G125"/>
    <mergeCell ref="H121:H125"/>
    <mergeCell ref="I121:I125"/>
    <mergeCell ref="J121:J125"/>
    <mergeCell ref="K121:K125"/>
    <mergeCell ref="L121:L125"/>
    <mergeCell ref="M121:M125"/>
    <mergeCell ref="N121:N125"/>
    <mergeCell ref="K116:K120"/>
    <mergeCell ref="L116:L120"/>
    <mergeCell ref="M116:M120"/>
    <mergeCell ref="N116:N120"/>
    <mergeCell ref="O116:O120"/>
    <mergeCell ref="F116:F120"/>
    <mergeCell ref="A126:A130"/>
    <mergeCell ref="B126:B130"/>
    <mergeCell ref="C126:C130"/>
    <mergeCell ref="D126:D130"/>
    <mergeCell ref="E126:E130"/>
    <mergeCell ref="F126:F130"/>
    <mergeCell ref="G126:G130"/>
    <mergeCell ref="H126:H130"/>
    <mergeCell ref="O121:O125"/>
    <mergeCell ref="AI126:AI130"/>
    <mergeCell ref="AJ126:AJ130"/>
    <mergeCell ref="AK126:AK130"/>
    <mergeCell ref="M126:M130"/>
    <mergeCell ref="N126:N130"/>
    <mergeCell ref="O126:O130"/>
    <mergeCell ref="P126:P130"/>
    <mergeCell ref="Q126:Q130"/>
    <mergeCell ref="I126:I130"/>
    <mergeCell ref="J126:J130"/>
    <mergeCell ref="K126:K130"/>
    <mergeCell ref="L126:L130"/>
    <mergeCell ref="N91:N95"/>
    <mergeCell ref="O91:O95"/>
    <mergeCell ref="P91:P95"/>
    <mergeCell ref="Q91:Q95"/>
    <mergeCell ref="A91:A105"/>
    <mergeCell ref="B91:B105"/>
    <mergeCell ref="C91:C95"/>
    <mergeCell ref="D91:D95"/>
    <mergeCell ref="E91:E95"/>
    <mergeCell ref="F91:F95"/>
    <mergeCell ref="G91:G95"/>
    <mergeCell ref="H91:H95"/>
    <mergeCell ref="C96:C100"/>
    <mergeCell ref="D96:D100"/>
    <mergeCell ref="E96:E100"/>
    <mergeCell ref="F96:F100"/>
    <mergeCell ref="G96:G100"/>
    <mergeCell ref="H96:H100"/>
    <mergeCell ref="C101:C105"/>
    <mergeCell ref="D101:D105"/>
    <mergeCell ref="E101:E105"/>
    <mergeCell ref="F101:F105"/>
    <mergeCell ref="G101:G105"/>
    <mergeCell ref="H101:H105"/>
    <mergeCell ref="AI101:AI105"/>
    <mergeCell ref="AJ101:AJ105"/>
    <mergeCell ref="AK101:AK105"/>
    <mergeCell ref="I101:I105"/>
    <mergeCell ref="J101:J105"/>
    <mergeCell ref="K101:K105"/>
    <mergeCell ref="L101:L105"/>
    <mergeCell ref="M101:M105"/>
    <mergeCell ref="N101:N105"/>
    <mergeCell ref="O101:O105"/>
    <mergeCell ref="P101:P105"/>
    <mergeCell ref="Q101:Q105"/>
    <mergeCell ref="L8:L12"/>
    <mergeCell ref="M8:M12"/>
    <mergeCell ref="A8:A17"/>
    <mergeCell ref="B8:B17"/>
    <mergeCell ref="AI91:AI95"/>
    <mergeCell ref="AJ91:AJ95"/>
    <mergeCell ref="AK91:AK95"/>
    <mergeCell ref="AI96:AI100"/>
    <mergeCell ref="AJ96:AJ100"/>
    <mergeCell ref="AK96:AK100"/>
    <mergeCell ref="I96:I100"/>
    <mergeCell ref="J96:J100"/>
    <mergeCell ref="K96:K100"/>
    <mergeCell ref="L96:L100"/>
    <mergeCell ref="M96:M100"/>
    <mergeCell ref="N96:N100"/>
    <mergeCell ref="O96:O100"/>
    <mergeCell ref="P96:P100"/>
    <mergeCell ref="Q96:Q100"/>
    <mergeCell ref="I91:I95"/>
    <mergeCell ref="J91:J95"/>
    <mergeCell ref="K91:K95"/>
    <mergeCell ref="L91:L95"/>
    <mergeCell ref="M91:M95"/>
    <mergeCell ref="J13:J17"/>
    <mergeCell ref="K13:K17"/>
    <mergeCell ref="L13:L17"/>
    <mergeCell ref="M13:M17"/>
    <mergeCell ref="N13:N17"/>
    <mergeCell ref="O13:O17"/>
    <mergeCell ref="P13:P17"/>
    <mergeCell ref="Q13:Q17"/>
    <mergeCell ref="C8:C12"/>
    <mergeCell ref="E8:E12"/>
    <mergeCell ref="F8:F12"/>
    <mergeCell ref="G8:G12"/>
    <mergeCell ref="H8:H12"/>
    <mergeCell ref="I8:I12"/>
    <mergeCell ref="C13:C17"/>
    <mergeCell ref="E13:E17"/>
    <mergeCell ref="F13:F17"/>
    <mergeCell ref="G13:G17"/>
    <mergeCell ref="H13:H17"/>
    <mergeCell ref="I13:I17"/>
    <mergeCell ref="D8:D12"/>
    <mergeCell ref="D13:D17"/>
    <mergeCell ref="J8:J12"/>
    <mergeCell ref="K8:K12"/>
    <mergeCell ref="AI8:AI12"/>
    <mergeCell ref="AJ8:AJ12"/>
    <mergeCell ref="AK8:AK12"/>
    <mergeCell ref="AI13:AI17"/>
    <mergeCell ref="AJ13:AJ17"/>
    <mergeCell ref="AK13:AK17"/>
    <mergeCell ref="N8:N12"/>
    <mergeCell ref="O8:O12"/>
    <mergeCell ref="P8:P12"/>
    <mergeCell ref="Q8:Q12"/>
  </mergeCells>
  <conditionalFormatting sqref="K41 K46">
    <cfRule type="cellIs" dxfId="60" priority="52" operator="equal">
      <formula>"EXTREMO"</formula>
    </cfRule>
    <cfRule type="cellIs" dxfId="59" priority="51" operator="equal">
      <formula>"ALTO"</formula>
    </cfRule>
    <cfRule type="cellIs" dxfId="58" priority="49" operator="equal">
      <formula>"BAJO"</formula>
    </cfRule>
    <cfRule type="cellIs" dxfId="57" priority="50" operator="equal">
      <formula>"MODERADO"</formula>
    </cfRule>
  </conditionalFormatting>
  <conditionalFormatting sqref="K8:L8 P8 K13:L13 P13">
    <cfRule type="cellIs" dxfId="56" priority="1" operator="equal">
      <formula>"BAJO"</formula>
    </cfRule>
    <cfRule type="cellIs" dxfId="55" priority="2" operator="equal">
      <formula>"MODERADO"</formula>
    </cfRule>
    <cfRule type="cellIs" dxfId="54" priority="3" operator="equal">
      <formula>"ALTO"</formula>
    </cfRule>
    <cfRule type="cellIs" dxfId="53" priority="4" operator="equal">
      <formula>"EXTREMO"</formula>
    </cfRule>
  </conditionalFormatting>
  <conditionalFormatting sqref="K18:L18 P18 K23:L23 P23 K28:L28 P28 K33:L33 P33 K38:L38 P38">
    <cfRule type="cellIs" dxfId="52" priority="55" operator="equal">
      <formula>"ALTO"</formula>
    </cfRule>
    <cfRule type="cellIs" dxfId="51" priority="56" operator="equal">
      <formula>"EXTREMO"</formula>
    </cfRule>
    <cfRule type="cellIs" dxfId="50" priority="54" operator="equal">
      <formula>"MODERADO"</formula>
    </cfRule>
    <cfRule type="cellIs" dxfId="49" priority="53" operator="equal">
      <formula>"BAJO"</formula>
    </cfRule>
  </conditionalFormatting>
  <conditionalFormatting sqref="K51:L51 P51">
    <cfRule type="cellIs" dxfId="48" priority="44" operator="equal">
      <formula>"EXTREMO"</formula>
    </cfRule>
    <cfRule type="cellIs" dxfId="47" priority="43" operator="equal">
      <formula>"ALTO"</formula>
    </cfRule>
    <cfRule type="cellIs" dxfId="46" priority="42" operator="equal">
      <formula>"MODERADO"</formula>
    </cfRule>
    <cfRule type="cellIs" dxfId="45" priority="41" operator="equal">
      <formula>"BAJO"</formula>
    </cfRule>
  </conditionalFormatting>
  <conditionalFormatting sqref="K56:L56 P56 K61:L61 P61">
    <cfRule type="cellIs" dxfId="44" priority="40" operator="equal">
      <formula>"EXTREMO"</formula>
    </cfRule>
    <cfRule type="cellIs" dxfId="43" priority="39" operator="equal">
      <formula>"ALTO"</formula>
    </cfRule>
    <cfRule type="cellIs" dxfId="42" priority="38" operator="equal">
      <formula>"MODERADO"</formula>
    </cfRule>
    <cfRule type="cellIs" dxfId="41" priority="37" operator="equal">
      <formula>"BAJO"</formula>
    </cfRule>
  </conditionalFormatting>
  <conditionalFormatting sqref="K66:L66 P66 K71:L71 P71">
    <cfRule type="cellIs" dxfId="40" priority="36" operator="equal">
      <formula>"EXTREMO"</formula>
    </cfRule>
    <cfRule type="cellIs" dxfId="39" priority="35" operator="equal">
      <formula>"ALTO"</formula>
    </cfRule>
    <cfRule type="cellIs" dxfId="38" priority="34" operator="equal">
      <formula>"MODERADO"</formula>
    </cfRule>
    <cfRule type="cellIs" dxfId="37" priority="33" operator="equal">
      <formula>"BAJO"</formula>
    </cfRule>
  </conditionalFormatting>
  <conditionalFormatting sqref="K76:L76 P76 K81:L81 P81 K86:L86 P86">
    <cfRule type="cellIs" dxfId="36" priority="29" operator="equal">
      <formula>"BAJO"</formula>
    </cfRule>
    <cfRule type="cellIs" dxfId="35" priority="30" operator="equal">
      <formula>"MODERADO"</formula>
    </cfRule>
    <cfRule type="cellIs" dxfId="34" priority="31" operator="equal">
      <formula>"ALTO"</formula>
    </cfRule>
    <cfRule type="cellIs" dxfId="33" priority="32" operator="equal">
      <formula>"EXTREMO"</formula>
    </cfRule>
  </conditionalFormatting>
  <conditionalFormatting sqref="K91:L91 P91 K96:L96 P96 K101:L101 P101">
    <cfRule type="cellIs" dxfId="32" priority="7" operator="equal">
      <formula>"ALTO"</formula>
    </cfRule>
    <cfRule type="cellIs" dxfId="31" priority="8" operator="equal">
      <formula>"EXTREMO"</formula>
    </cfRule>
    <cfRule type="cellIs" dxfId="30" priority="6" operator="equal">
      <formula>"MODERADO"</formula>
    </cfRule>
    <cfRule type="cellIs" dxfId="29" priority="5" operator="equal">
      <formula>"BAJO"</formula>
    </cfRule>
  </conditionalFormatting>
  <conditionalFormatting sqref="K106:L106 P106 K111:L111 P111">
    <cfRule type="cellIs" dxfId="28" priority="28" operator="equal">
      <formula>"EXTREMO"</formula>
    </cfRule>
    <cfRule type="cellIs" dxfId="27" priority="27" operator="equal">
      <formula>"ALTO"</formula>
    </cfRule>
    <cfRule type="cellIs" dxfId="26" priority="26" operator="equal">
      <formula>"MODERADO"</formula>
    </cfRule>
    <cfRule type="cellIs" dxfId="25" priority="25" operator="equal">
      <formula>"BAJO"</formula>
    </cfRule>
  </conditionalFormatting>
  <conditionalFormatting sqref="K116:L116 P116">
    <cfRule type="cellIs" dxfId="24" priority="24" operator="equal">
      <formula>"EXTREMO"</formula>
    </cfRule>
    <cfRule type="cellIs" dxfId="23" priority="23" operator="equal">
      <formula>"ALTO"</formula>
    </cfRule>
    <cfRule type="cellIs" dxfId="22" priority="22" operator="equal">
      <formula>"MODERADO"</formula>
    </cfRule>
    <cfRule type="cellIs" dxfId="21" priority="21" operator="equal">
      <formula>"BAJO"</formula>
    </cfRule>
  </conditionalFormatting>
  <conditionalFormatting sqref="K121:L121 P121">
    <cfRule type="cellIs" dxfId="20" priority="20" operator="equal">
      <formula>"EXTREMO"</formula>
    </cfRule>
    <cfRule type="cellIs" dxfId="19" priority="19" operator="equal">
      <formula>"ALTO"</formula>
    </cfRule>
    <cfRule type="cellIs" dxfId="18" priority="18" operator="equal">
      <formula>"MODERADO"</formula>
    </cfRule>
    <cfRule type="cellIs" dxfId="17" priority="17" operator="equal">
      <formula>"BAJO"</formula>
    </cfRule>
  </conditionalFormatting>
  <conditionalFormatting sqref="K126:L126 P126">
    <cfRule type="cellIs" dxfId="16" priority="12" operator="equal">
      <formula>"EXTREMO"</formula>
    </cfRule>
    <cfRule type="cellIs" dxfId="15" priority="11" operator="equal">
      <formula>"ALTO"</formula>
    </cfRule>
    <cfRule type="cellIs" dxfId="14" priority="10" operator="equal">
      <formula>"MODERADO"</formula>
    </cfRule>
    <cfRule type="cellIs" dxfId="13" priority="9" operator="equal">
      <formula>"BAJO"</formula>
    </cfRule>
  </conditionalFormatting>
  <conditionalFormatting sqref="P41 P46">
    <cfRule type="cellIs" dxfId="12" priority="45" operator="equal">
      <formula>"BAJO"</formula>
    </cfRule>
    <cfRule type="cellIs" dxfId="11" priority="46" operator="equal">
      <formula>"MODERADO"</formula>
    </cfRule>
    <cfRule type="cellIs" dxfId="10" priority="47" operator="equal">
      <formula>"ALTO"</formula>
    </cfRule>
    <cfRule type="cellIs" dxfId="9" priority="48" operator="equal">
      <formula>"EXTREMO"</formula>
    </cfRule>
  </conditionalFormatting>
  <printOptions horizontalCentered="1" verticalCentered="1"/>
  <pageMargins left="0.70866141732283472" right="0.70866141732283472" top="0.74803149606299213" bottom="0.74803149606299213" header="0.31496062992125984" footer="0.31496062992125984"/>
  <pageSetup scale="10" orientation="landscape" r:id="rId1"/>
  <headerFooter>
    <oddFooter>&amp;C&amp;G
DIES-05-FR-01
v.1
Hoja 7</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18"/>
  <sheetViews>
    <sheetView zoomScale="70" zoomScaleNormal="70" workbookViewId="0">
      <selection activeCell="C24" sqref="C24"/>
    </sheetView>
  </sheetViews>
  <sheetFormatPr baseColWidth="10" defaultColWidth="11.42578125" defaultRowHeight="15" x14ac:dyDescent="0.25"/>
  <cols>
    <col min="1" max="1" width="11.42578125" style="58"/>
    <col min="2" max="2" width="54.85546875" style="58" customWidth="1"/>
    <col min="3" max="3" width="109.7109375" style="58" customWidth="1"/>
    <col min="4" max="4" width="45" style="58" customWidth="1"/>
    <col min="5" max="16384" width="11.42578125" style="58"/>
  </cols>
  <sheetData>
    <row r="1" spans="1:4" ht="9" customHeight="1" x14ac:dyDescent="0.25"/>
    <row r="2" spans="1:4" s="59" customFormat="1" x14ac:dyDescent="0.25">
      <c r="A2" s="368" t="s">
        <v>134</v>
      </c>
      <c r="B2" s="368"/>
      <c r="C2" s="368"/>
      <c r="D2" s="368"/>
    </row>
    <row r="3" spans="1:4" ht="7.5" customHeight="1" x14ac:dyDescent="0.25"/>
    <row r="4" spans="1:4" s="59" customFormat="1" x14ac:dyDescent="0.25">
      <c r="A4" s="60" t="s">
        <v>7</v>
      </c>
      <c r="B4" s="57" t="s">
        <v>135</v>
      </c>
      <c r="C4" s="57" t="s">
        <v>136</v>
      </c>
      <c r="D4" s="61" t="s">
        <v>1</v>
      </c>
    </row>
    <row r="5" spans="1:4" ht="61.5" customHeight="1" x14ac:dyDescent="0.25">
      <c r="A5" s="66">
        <v>1</v>
      </c>
      <c r="B5" s="67" t="s">
        <v>137</v>
      </c>
      <c r="C5" s="68" t="s">
        <v>138</v>
      </c>
      <c r="D5" s="69" t="s">
        <v>139</v>
      </c>
    </row>
    <row r="6" spans="1:4" ht="61.5" customHeight="1" x14ac:dyDescent="0.25">
      <c r="A6" s="66">
        <v>2</v>
      </c>
      <c r="B6" s="67" t="s">
        <v>140</v>
      </c>
      <c r="C6" s="68" t="s">
        <v>138</v>
      </c>
      <c r="D6" s="69" t="s">
        <v>139</v>
      </c>
    </row>
    <row r="7" spans="1:4" ht="61.5" customHeight="1" x14ac:dyDescent="0.25">
      <c r="A7" s="66">
        <v>3</v>
      </c>
      <c r="B7" s="70" t="s">
        <v>141</v>
      </c>
      <c r="C7" s="71" t="s">
        <v>138</v>
      </c>
      <c r="D7" s="69" t="s">
        <v>139</v>
      </c>
    </row>
    <row r="8" spans="1:4" ht="61.5" customHeight="1" x14ac:dyDescent="0.25">
      <c r="A8" s="66">
        <v>4</v>
      </c>
      <c r="B8" s="70" t="s">
        <v>142</v>
      </c>
      <c r="C8" s="71" t="s">
        <v>138</v>
      </c>
      <c r="D8" s="69" t="s">
        <v>139</v>
      </c>
    </row>
    <row r="9" spans="1:4" ht="61.5" customHeight="1" x14ac:dyDescent="0.25">
      <c r="A9" s="66">
        <v>5</v>
      </c>
      <c r="B9" s="70" t="s">
        <v>143</v>
      </c>
      <c r="C9" s="71" t="s">
        <v>138</v>
      </c>
      <c r="D9" s="69" t="s">
        <v>139</v>
      </c>
    </row>
    <row r="10" spans="1:4" ht="61.5" customHeight="1" x14ac:dyDescent="0.25">
      <c r="A10" s="66">
        <v>6</v>
      </c>
      <c r="B10" s="67" t="s">
        <v>144</v>
      </c>
      <c r="C10" s="68" t="s">
        <v>138</v>
      </c>
      <c r="D10" s="69" t="s">
        <v>139</v>
      </c>
    </row>
    <row r="11" spans="1:4" ht="61.5" customHeight="1" x14ac:dyDescent="0.25">
      <c r="A11" s="66">
        <v>7</v>
      </c>
      <c r="B11" s="67" t="s">
        <v>145</v>
      </c>
      <c r="C11" s="68" t="s">
        <v>138</v>
      </c>
      <c r="D11" s="69" t="s">
        <v>139</v>
      </c>
    </row>
    <row r="12" spans="1:4" ht="61.5" customHeight="1" x14ac:dyDescent="0.25">
      <c r="A12" s="66">
        <v>8</v>
      </c>
      <c r="B12" s="67" t="s">
        <v>146</v>
      </c>
      <c r="C12" s="68" t="s">
        <v>138</v>
      </c>
      <c r="D12" s="69" t="s">
        <v>139</v>
      </c>
    </row>
    <row r="13" spans="1:4" ht="61.5" customHeight="1" x14ac:dyDescent="0.25">
      <c r="A13" s="66">
        <v>9</v>
      </c>
      <c r="B13" s="67" t="s">
        <v>147</v>
      </c>
      <c r="C13" s="68" t="s">
        <v>138</v>
      </c>
      <c r="D13" s="69" t="s">
        <v>139</v>
      </c>
    </row>
    <row r="14" spans="1:4" ht="61.5" customHeight="1" x14ac:dyDescent="0.25">
      <c r="A14" s="66">
        <v>10</v>
      </c>
      <c r="B14" s="67" t="s">
        <v>148</v>
      </c>
      <c r="C14" s="68" t="s">
        <v>138</v>
      </c>
      <c r="D14" s="69" t="s">
        <v>139</v>
      </c>
    </row>
    <row r="15" spans="1:4" ht="61.5" customHeight="1" x14ac:dyDescent="0.25">
      <c r="A15" s="72">
        <v>11</v>
      </c>
      <c r="B15" s="73" t="s">
        <v>149</v>
      </c>
      <c r="C15" s="74" t="s">
        <v>138</v>
      </c>
      <c r="D15" s="69" t="s">
        <v>139</v>
      </c>
    </row>
    <row r="16" spans="1:4" s="59" customFormat="1" x14ac:dyDescent="0.25">
      <c r="A16" s="75" t="s">
        <v>7</v>
      </c>
      <c r="B16" s="75" t="s">
        <v>150</v>
      </c>
      <c r="C16" s="75" t="s">
        <v>136</v>
      </c>
      <c r="D16" s="75" t="s">
        <v>1</v>
      </c>
    </row>
    <row r="17" spans="1:4" ht="18.75" customHeight="1" x14ac:dyDescent="0.25">
      <c r="A17" s="72">
        <v>1</v>
      </c>
      <c r="B17" s="73" t="s">
        <v>151</v>
      </c>
      <c r="C17" s="74" t="s">
        <v>152</v>
      </c>
      <c r="D17" s="76" t="s">
        <v>48</v>
      </c>
    </row>
    <row r="18" spans="1:4" ht="33" customHeight="1" x14ac:dyDescent="0.25">
      <c r="A18" s="72">
        <v>2</v>
      </c>
      <c r="B18" s="73" t="s">
        <v>153</v>
      </c>
      <c r="C18" s="74" t="s">
        <v>152</v>
      </c>
      <c r="D18" s="76" t="s">
        <v>48</v>
      </c>
    </row>
  </sheetData>
  <mergeCells count="1">
    <mergeCell ref="A2:D2"/>
  </mergeCells>
  <pageMargins left="0.7" right="0.7" top="0.75" bottom="0.75" header="0.3" footer="0.3"/>
  <pageSetup scale="5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6:V36"/>
  <sheetViews>
    <sheetView zoomScale="80" zoomScaleNormal="80" workbookViewId="0">
      <selection activeCell="G6" sqref="G6"/>
    </sheetView>
  </sheetViews>
  <sheetFormatPr baseColWidth="10" defaultColWidth="11.42578125" defaultRowHeight="15.75" x14ac:dyDescent="0.25"/>
  <cols>
    <col min="1" max="1" width="2.7109375" style="2" customWidth="1"/>
    <col min="2" max="2" width="25.28515625" style="2" customWidth="1"/>
    <col min="3" max="3" width="45.5703125" style="2" customWidth="1"/>
    <col min="4" max="4" width="46.28515625" style="2" customWidth="1"/>
    <col min="5" max="5" width="36" style="2" customWidth="1"/>
    <col min="6" max="6" width="14" style="2" customWidth="1"/>
    <col min="7" max="14" width="11.42578125" style="2"/>
    <col min="15" max="15" width="12.85546875" style="2" bestFit="1" customWidth="1"/>
    <col min="16" max="16" width="16.7109375" style="2" customWidth="1"/>
    <col min="17" max="17" width="14.140625" style="2" bestFit="1" customWidth="1"/>
    <col min="18" max="18" width="18.5703125" style="2" customWidth="1"/>
    <col min="19" max="19" width="25.42578125" style="2" customWidth="1"/>
    <col min="20" max="20" width="17.28515625" style="2" customWidth="1"/>
    <col min="21" max="16384" width="11.42578125" style="2"/>
  </cols>
  <sheetData>
    <row r="6" spans="2:7" x14ac:dyDescent="0.25">
      <c r="B6" s="373" t="s">
        <v>154</v>
      </c>
      <c r="C6" s="373"/>
      <c r="D6" s="373"/>
      <c r="G6" s="3" t="s">
        <v>155</v>
      </c>
    </row>
    <row r="7" spans="2:7" x14ac:dyDescent="0.25">
      <c r="B7" s="4"/>
      <c r="C7" s="5" t="s">
        <v>156</v>
      </c>
      <c r="D7" s="5" t="s">
        <v>157</v>
      </c>
    </row>
    <row r="8" spans="2:7" ht="47.25" x14ac:dyDescent="0.25">
      <c r="B8" s="6" t="s">
        <v>63</v>
      </c>
      <c r="C8" s="7" t="s">
        <v>158</v>
      </c>
      <c r="D8" s="8">
        <v>0.2</v>
      </c>
    </row>
    <row r="9" spans="2:7" ht="47.25" x14ac:dyDescent="0.25">
      <c r="B9" s="9" t="s">
        <v>35</v>
      </c>
      <c r="C9" s="10" t="s">
        <v>159</v>
      </c>
      <c r="D9" s="11">
        <v>0.4</v>
      </c>
    </row>
    <row r="10" spans="2:7" ht="47.25" x14ac:dyDescent="0.25">
      <c r="B10" s="12" t="s">
        <v>27</v>
      </c>
      <c r="C10" s="10" t="s">
        <v>160</v>
      </c>
      <c r="D10" s="11">
        <v>0.6</v>
      </c>
    </row>
    <row r="11" spans="2:7" ht="52.5" customHeight="1" x14ac:dyDescent="0.25">
      <c r="B11" s="13" t="s">
        <v>43</v>
      </c>
      <c r="C11" s="10" t="s">
        <v>161</v>
      </c>
      <c r="D11" s="11">
        <v>0.8</v>
      </c>
    </row>
    <row r="12" spans="2:7" ht="47.25" x14ac:dyDescent="0.25">
      <c r="B12" s="14" t="s">
        <v>54</v>
      </c>
      <c r="C12" s="10" t="s">
        <v>162</v>
      </c>
      <c r="D12" s="11">
        <v>1</v>
      </c>
    </row>
    <row r="15" spans="2:7" ht="18.75" customHeight="1" x14ac:dyDescent="0.25">
      <c r="B15" s="373" t="s">
        <v>163</v>
      </c>
      <c r="C15" s="373"/>
      <c r="D15" s="373"/>
      <c r="E15" s="373"/>
    </row>
    <row r="16" spans="2:7" ht="38.25" customHeight="1" x14ac:dyDescent="0.25">
      <c r="B16" s="15"/>
      <c r="C16" s="5" t="s">
        <v>164</v>
      </c>
      <c r="D16" s="5" t="s">
        <v>165</v>
      </c>
      <c r="E16" s="5" t="s">
        <v>166</v>
      </c>
    </row>
    <row r="17" spans="2:22" ht="31.5" x14ac:dyDescent="0.25">
      <c r="B17" s="6" t="s">
        <v>41</v>
      </c>
      <c r="C17" s="32" t="s">
        <v>167</v>
      </c>
      <c r="D17" s="16" t="s">
        <v>168</v>
      </c>
      <c r="E17" s="8">
        <v>0.2</v>
      </c>
    </row>
    <row r="18" spans="2:22" ht="63" x14ac:dyDescent="0.25">
      <c r="B18" s="9" t="s">
        <v>36</v>
      </c>
      <c r="C18" s="33" t="s">
        <v>169</v>
      </c>
      <c r="D18" s="17" t="s">
        <v>170</v>
      </c>
      <c r="E18" s="11">
        <v>0.4</v>
      </c>
      <c r="H18" s="18"/>
      <c r="I18" s="18"/>
      <c r="J18" s="18"/>
      <c r="K18" s="18"/>
      <c r="L18" s="18"/>
      <c r="M18" s="18"/>
      <c r="N18" s="18"/>
      <c r="O18" s="18"/>
      <c r="Q18" s="18"/>
      <c r="R18" s="18"/>
      <c r="S18" s="29"/>
    </row>
    <row r="19" spans="2:22" ht="47.25" x14ac:dyDescent="0.25">
      <c r="B19" s="12" t="s">
        <v>28</v>
      </c>
      <c r="C19" s="33" t="s">
        <v>171</v>
      </c>
      <c r="D19" s="17" t="s">
        <v>172</v>
      </c>
      <c r="E19" s="11">
        <v>0.6</v>
      </c>
      <c r="H19" s="18"/>
      <c r="I19" s="18"/>
      <c r="J19" s="18"/>
      <c r="K19" s="18"/>
      <c r="L19" s="18"/>
      <c r="M19" s="18"/>
      <c r="N19" s="18"/>
      <c r="O19" s="18"/>
      <c r="P19" s="18"/>
      <c r="Q19" s="18"/>
      <c r="R19" s="18"/>
      <c r="S19" s="18"/>
    </row>
    <row r="20" spans="2:22" ht="47.25" x14ac:dyDescent="0.25">
      <c r="B20" s="13" t="s">
        <v>52</v>
      </c>
      <c r="C20" s="33" t="s">
        <v>173</v>
      </c>
      <c r="D20" s="17" t="s">
        <v>174</v>
      </c>
      <c r="E20" s="11">
        <v>0.8</v>
      </c>
      <c r="H20" s="18"/>
      <c r="I20" s="18"/>
      <c r="J20" s="18"/>
      <c r="K20" s="18"/>
      <c r="L20" s="18"/>
      <c r="M20" s="18"/>
      <c r="N20" s="18"/>
      <c r="O20" s="18"/>
      <c r="P20" s="18"/>
      <c r="Q20" s="18"/>
      <c r="R20" s="18"/>
      <c r="S20" s="18"/>
      <c r="U20" s="18"/>
      <c r="V20" s="18"/>
    </row>
    <row r="21" spans="2:22" ht="47.25" x14ac:dyDescent="0.25">
      <c r="B21" s="14" t="s">
        <v>175</v>
      </c>
      <c r="C21" s="33" t="s">
        <v>176</v>
      </c>
      <c r="D21" s="17" t="s">
        <v>177</v>
      </c>
      <c r="E21" s="11">
        <v>1</v>
      </c>
      <c r="H21" s="18"/>
      <c r="I21" s="18"/>
      <c r="J21" s="18"/>
      <c r="K21" s="18"/>
      <c r="L21" s="18"/>
      <c r="M21" s="18"/>
      <c r="N21" s="39"/>
      <c r="O21" s="39"/>
      <c r="P21" s="39"/>
      <c r="Q21" s="39"/>
      <c r="R21" s="39"/>
      <c r="S21" s="39"/>
      <c r="U21" s="18"/>
      <c r="V21" s="18"/>
    </row>
    <row r="22" spans="2:22" ht="16.5" thickBot="1" x14ac:dyDescent="0.3">
      <c r="H22" s="18"/>
      <c r="I22" s="18"/>
      <c r="J22" s="18"/>
      <c r="K22" s="18"/>
      <c r="L22" s="18"/>
      <c r="M22" s="18"/>
      <c r="N22" s="39"/>
      <c r="O22" s="39"/>
      <c r="P22" s="40"/>
      <c r="Q22" s="40"/>
      <c r="R22" s="40"/>
      <c r="S22" s="40"/>
      <c r="T22" s="18"/>
      <c r="U22" s="18"/>
      <c r="V22" s="18"/>
    </row>
    <row r="23" spans="2:22" ht="16.5" thickBot="1" x14ac:dyDescent="0.3">
      <c r="B23" s="374" t="s">
        <v>178</v>
      </c>
      <c r="C23" s="375"/>
      <c r="D23" s="375"/>
      <c r="E23" s="375"/>
      <c r="F23" s="376"/>
      <c r="H23" s="18"/>
      <c r="I23" s="18"/>
      <c r="J23" s="18"/>
      <c r="K23" s="18"/>
      <c r="L23" s="18"/>
      <c r="M23" s="18"/>
      <c r="N23" s="39"/>
      <c r="O23" s="39"/>
      <c r="P23" s="41"/>
      <c r="Q23" s="41"/>
      <c r="R23" s="42"/>
      <c r="S23" s="42"/>
      <c r="T23" s="19"/>
      <c r="U23" s="18"/>
      <c r="V23" s="18"/>
    </row>
    <row r="24" spans="2:22" ht="16.5" thickBot="1" x14ac:dyDescent="0.3">
      <c r="B24" s="20"/>
      <c r="C24" s="20"/>
      <c r="D24" s="20"/>
      <c r="E24" s="20"/>
      <c r="F24" s="20"/>
      <c r="H24" s="18"/>
      <c r="I24" s="18"/>
      <c r="J24" s="18"/>
      <c r="K24" s="18"/>
      <c r="L24" s="18"/>
      <c r="M24" s="18"/>
      <c r="N24" s="44"/>
      <c r="O24" s="44"/>
      <c r="P24" s="45">
        <v>100</v>
      </c>
      <c r="Q24" s="45">
        <v>500</v>
      </c>
      <c r="R24" s="45">
        <v>1000</v>
      </c>
      <c r="S24" s="45">
        <v>5000</v>
      </c>
      <c r="T24" s="19"/>
      <c r="U24" s="18"/>
      <c r="V24" s="18"/>
    </row>
    <row r="25" spans="2:22" ht="16.5" thickBot="1" x14ac:dyDescent="0.3">
      <c r="B25" s="377" t="s">
        <v>179</v>
      </c>
      <c r="C25" s="378"/>
      <c r="D25" s="378"/>
      <c r="E25" s="35" t="s">
        <v>180</v>
      </c>
      <c r="F25" s="21" t="s">
        <v>181</v>
      </c>
      <c r="H25" s="18"/>
      <c r="I25" s="18"/>
      <c r="J25" s="18"/>
      <c r="K25" s="18"/>
      <c r="L25" s="18"/>
      <c r="M25" s="18"/>
      <c r="N25" s="44"/>
      <c r="O25" s="44"/>
      <c r="P25" s="46">
        <f>+P24*O26</f>
        <v>116000000</v>
      </c>
      <c r="Q25" s="46">
        <f>+Q24*O26</f>
        <v>580000000</v>
      </c>
      <c r="R25" s="47">
        <f>+R24*O26</f>
        <v>1160000000</v>
      </c>
      <c r="S25" s="47">
        <f>+S24*O26</f>
        <v>5800000000</v>
      </c>
      <c r="T25" s="22">
        <v>1000</v>
      </c>
      <c r="U25" s="18"/>
      <c r="V25" s="18"/>
    </row>
    <row r="26" spans="2:22" ht="47.25" x14ac:dyDescent="0.25">
      <c r="B26" s="379" t="s">
        <v>182</v>
      </c>
      <c r="C26" s="380" t="s">
        <v>183</v>
      </c>
      <c r="D26" s="36" t="s">
        <v>29</v>
      </c>
      <c r="E26" s="23" t="s">
        <v>184</v>
      </c>
      <c r="F26" s="24">
        <v>0.25</v>
      </c>
      <c r="H26" s="18"/>
      <c r="I26" s="18"/>
      <c r="J26" s="18"/>
      <c r="K26" s="18"/>
      <c r="L26" s="18"/>
      <c r="M26" s="18"/>
      <c r="N26" s="48" t="s">
        <v>185</v>
      </c>
      <c r="O26" s="49">
        <v>1160000</v>
      </c>
      <c r="P26" s="50">
        <f>+P25/S27</f>
        <v>9.500133599723631E-4</v>
      </c>
      <c r="Q26" s="50">
        <f>+Q25/S27</f>
        <v>4.7500667998618155E-3</v>
      </c>
      <c r="R26" s="51">
        <f>+R25/S27</f>
        <v>9.500133599723631E-3</v>
      </c>
      <c r="S26" s="51">
        <f>+S25/S27</f>
        <v>4.7500667998618157E-2</v>
      </c>
      <c r="T26" s="25">
        <f>+O26*T25</f>
        <v>1160000000</v>
      </c>
      <c r="U26" s="18"/>
      <c r="V26" s="18"/>
    </row>
    <row r="27" spans="2:22" ht="63" x14ac:dyDescent="0.25">
      <c r="B27" s="369"/>
      <c r="C27" s="371"/>
      <c r="D27" s="77" t="s">
        <v>47</v>
      </c>
      <c r="E27" s="78" t="s">
        <v>186</v>
      </c>
      <c r="F27" s="79">
        <v>0.15</v>
      </c>
      <c r="H27" s="18"/>
      <c r="I27" s="18"/>
      <c r="J27" s="18"/>
      <c r="K27" s="18"/>
      <c r="L27" s="18"/>
      <c r="M27" s="18"/>
      <c r="N27" s="44"/>
      <c r="O27" s="44"/>
      <c r="P27" s="52"/>
      <c r="Q27" s="52"/>
      <c r="R27" s="37" t="s">
        <v>187</v>
      </c>
      <c r="S27" s="53">
        <v>122103546000</v>
      </c>
      <c r="T27" s="26"/>
      <c r="U27" s="18"/>
      <c r="V27" s="18"/>
    </row>
    <row r="28" spans="2:22" ht="63" x14ac:dyDescent="0.25">
      <c r="B28" s="369"/>
      <c r="C28" s="371"/>
      <c r="D28" s="77" t="s">
        <v>42</v>
      </c>
      <c r="E28" s="78" t="s">
        <v>188</v>
      </c>
      <c r="F28" s="79">
        <v>0.1</v>
      </c>
      <c r="H28" s="18"/>
      <c r="I28" s="18"/>
      <c r="J28" s="18"/>
      <c r="K28" s="18"/>
      <c r="L28" s="18"/>
      <c r="M28" s="18"/>
      <c r="N28" s="44"/>
      <c r="O28" s="44"/>
      <c r="P28" s="44"/>
      <c r="Q28" s="44"/>
      <c r="R28" s="37" t="s">
        <v>189</v>
      </c>
      <c r="S28" s="53">
        <v>67004510000</v>
      </c>
      <c r="T28" s="31"/>
      <c r="U28" s="30"/>
      <c r="V28" s="18"/>
    </row>
    <row r="29" spans="2:22" ht="94.5" x14ac:dyDescent="0.25">
      <c r="B29" s="369"/>
      <c r="C29" s="371" t="s">
        <v>8</v>
      </c>
      <c r="D29" s="77" t="s">
        <v>123</v>
      </c>
      <c r="E29" s="78" t="s">
        <v>190</v>
      </c>
      <c r="F29" s="79">
        <v>0.25</v>
      </c>
      <c r="H29" s="18"/>
      <c r="I29" s="18"/>
      <c r="J29" s="18"/>
      <c r="K29" s="18"/>
      <c r="L29" s="18"/>
      <c r="M29" s="18"/>
      <c r="N29" s="44"/>
      <c r="O29" s="44"/>
      <c r="P29" s="44"/>
      <c r="Q29" s="44"/>
      <c r="R29" s="37" t="s">
        <v>191</v>
      </c>
      <c r="S29" s="53">
        <v>55099036000</v>
      </c>
      <c r="T29" s="18"/>
      <c r="U29" s="18"/>
      <c r="V29" s="18"/>
    </row>
    <row r="30" spans="2:22" ht="47.25" x14ac:dyDescent="0.25">
      <c r="B30" s="369"/>
      <c r="C30" s="371"/>
      <c r="D30" s="77" t="s">
        <v>30</v>
      </c>
      <c r="E30" s="78" t="s">
        <v>192</v>
      </c>
      <c r="F30" s="79">
        <v>0.15</v>
      </c>
      <c r="H30" s="18"/>
      <c r="I30" s="18"/>
      <c r="J30" s="18"/>
      <c r="K30" s="18"/>
      <c r="L30" s="18"/>
      <c r="M30" s="18"/>
      <c r="N30" s="34"/>
      <c r="O30" s="34"/>
      <c r="P30" s="34"/>
      <c r="Q30" s="34"/>
      <c r="T30" s="18"/>
      <c r="U30" s="18"/>
      <c r="V30" s="18"/>
    </row>
    <row r="31" spans="2:22" ht="78.75" x14ac:dyDescent="0.25">
      <c r="B31" s="369" t="s">
        <v>193</v>
      </c>
      <c r="C31" s="371" t="s">
        <v>9</v>
      </c>
      <c r="D31" s="77" t="s">
        <v>31</v>
      </c>
      <c r="E31" s="78" t="s">
        <v>194</v>
      </c>
      <c r="F31" s="80" t="s">
        <v>195</v>
      </c>
      <c r="K31" s="18"/>
      <c r="L31" s="18"/>
      <c r="M31" s="18"/>
      <c r="N31" s="18"/>
      <c r="O31" s="18"/>
      <c r="P31" s="18"/>
      <c r="Q31" s="18"/>
      <c r="R31" s="18"/>
      <c r="S31" s="18"/>
    </row>
    <row r="32" spans="2:22" ht="63" x14ac:dyDescent="0.25">
      <c r="B32" s="369"/>
      <c r="C32" s="371"/>
      <c r="D32" s="77" t="s">
        <v>121</v>
      </c>
      <c r="E32" s="78" t="s">
        <v>196</v>
      </c>
      <c r="F32" s="80" t="s">
        <v>195</v>
      </c>
    </row>
    <row r="33" spans="2:6" ht="63" x14ac:dyDescent="0.25">
      <c r="B33" s="369"/>
      <c r="C33" s="371" t="s">
        <v>10</v>
      </c>
      <c r="D33" s="77" t="s">
        <v>32</v>
      </c>
      <c r="E33" s="78" t="s">
        <v>197</v>
      </c>
      <c r="F33" s="80" t="s">
        <v>195</v>
      </c>
    </row>
    <row r="34" spans="2:6" ht="63" x14ac:dyDescent="0.25">
      <c r="B34" s="369"/>
      <c r="C34" s="371"/>
      <c r="D34" s="77" t="s">
        <v>122</v>
      </c>
      <c r="E34" s="78" t="s">
        <v>198</v>
      </c>
      <c r="F34" s="80" t="s">
        <v>195</v>
      </c>
    </row>
    <row r="35" spans="2:6" ht="47.25" x14ac:dyDescent="0.25">
      <c r="B35" s="369"/>
      <c r="C35" s="371" t="s">
        <v>11</v>
      </c>
      <c r="D35" s="77" t="s">
        <v>33</v>
      </c>
      <c r="E35" s="78" t="s">
        <v>199</v>
      </c>
      <c r="F35" s="80" t="s">
        <v>195</v>
      </c>
    </row>
    <row r="36" spans="2:6" ht="32.25" thickBot="1" x14ac:dyDescent="0.3">
      <c r="B36" s="370"/>
      <c r="C36" s="372"/>
      <c r="D36" s="81" t="s">
        <v>125</v>
      </c>
      <c r="E36" s="82" t="s">
        <v>200</v>
      </c>
      <c r="F36" s="62" t="s">
        <v>195</v>
      </c>
    </row>
  </sheetData>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11"/>
  <sheetViews>
    <sheetView topLeftCell="A97" zoomScale="85" zoomScaleNormal="85" workbookViewId="0">
      <selection activeCell="B58" sqref="B58"/>
    </sheetView>
  </sheetViews>
  <sheetFormatPr baseColWidth="10" defaultColWidth="11.42578125" defaultRowHeight="15.75" x14ac:dyDescent="0.25"/>
  <cols>
    <col min="1" max="1" width="31.42578125" style="2" customWidth="1"/>
    <col min="2" max="2" width="69.85546875" style="2" customWidth="1"/>
    <col min="3" max="3" width="16.42578125" style="2" customWidth="1"/>
    <col min="4" max="16384" width="11.42578125" style="2"/>
  </cols>
  <sheetData>
    <row r="1" spans="1:3" x14ac:dyDescent="0.25">
      <c r="A1" s="27" t="s">
        <v>201</v>
      </c>
      <c r="C1" s="27" t="s">
        <v>202</v>
      </c>
    </row>
    <row r="2" spans="1:3" x14ac:dyDescent="0.25">
      <c r="A2" s="11" t="s">
        <v>203</v>
      </c>
      <c r="C2" s="11" t="s">
        <v>12</v>
      </c>
    </row>
    <row r="3" spans="1:3" x14ac:dyDescent="0.25">
      <c r="A3" s="11" t="s">
        <v>204</v>
      </c>
      <c r="C3" s="11" t="s">
        <v>13</v>
      </c>
    </row>
    <row r="4" spans="1:3" ht="31.5" x14ac:dyDescent="0.25">
      <c r="A4" s="11" t="s">
        <v>205</v>
      </c>
      <c r="C4" s="11" t="s">
        <v>14</v>
      </c>
    </row>
    <row r="5" spans="1:3" x14ac:dyDescent="0.25">
      <c r="A5" s="11" t="s">
        <v>206</v>
      </c>
      <c r="C5" s="11" t="s">
        <v>15</v>
      </c>
    </row>
    <row r="6" spans="1:3" x14ac:dyDescent="0.25">
      <c r="A6" s="11"/>
      <c r="C6" s="28"/>
    </row>
    <row r="7" spans="1:3" x14ac:dyDescent="0.25">
      <c r="A7" s="27" t="s">
        <v>207</v>
      </c>
      <c r="B7" s="27" t="s">
        <v>208</v>
      </c>
    </row>
    <row r="8" spans="1:3" ht="31.5" x14ac:dyDescent="0.25">
      <c r="A8" s="11" t="s">
        <v>209</v>
      </c>
      <c r="B8" s="11" t="s">
        <v>26</v>
      </c>
    </row>
    <row r="9" spans="1:3" x14ac:dyDescent="0.25">
      <c r="A9" s="11" t="s">
        <v>210</v>
      </c>
      <c r="B9" s="11" t="s">
        <v>40</v>
      </c>
    </row>
    <row r="10" spans="1:3" x14ac:dyDescent="0.25">
      <c r="A10" s="11" t="s">
        <v>211</v>
      </c>
      <c r="B10" s="11" t="s">
        <v>71</v>
      </c>
    </row>
    <row r="11" spans="1:3" x14ac:dyDescent="0.25">
      <c r="A11" s="11" t="s">
        <v>212</v>
      </c>
      <c r="B11" s="11" t="s">
        <v>78</v>
      </c>
    </row>
    <row r="12" spans="1:3" x14ac:dyDescent="0.25">
      <c r="A12" s="11" t="s">
        <v>213</v>
      </c>
      <c r="B12" s="11" t="s">
        <v>46</v>
      </c>
    </row>
    <row r="13" spans="1:3" ht="34.5" customHeight="1" x14ac:dyDescent="0.25">
      <c r="A13" s="11" t="s">
        <v>214</v>
      </c>
    </row>
    <row r="14" spans="1:3" ht="31.5" x14ac:dyDescent="0.25">
      <c r="A14" s="11" t="s">
        <v>215</v>
      </c>
    </row>
    <row r="15" spans="1:3" x14ac:dyDescent="0.25">
      <c r="A15" s="11"/>
    </row>
    <row r="16" spans="1:3" x14ac:dyDescent="0.25">
      <c r="A16" s="27" t="s">
        <v>216</v>
      </c>
    </row>
    <row r="17" spans="1:3" x14ac:dyDescent="0.25">
      <c r="A17" s="11" t="s">
        <v>217</v>
      </c>
    </row>
    <row r="18" spans="1:3" x14ac:dyDescent="0.25">
      <c r="A18" s="11" t="s">
        <v>218</v>
      </c>
    </row>
    <row r="19" spans="1:3" x14ac:dyDescent="0.25">
      <c r="A19" s="11"/>
    </row>
    <row r="20" spans="1:3" x14ac:dyDescent="0.25">
      <c r="A20" s="11"/>
    </row>
    <row r="22" spans="1:3" x14ac:dyDescent="0.25">
      <c r="A22" s="27" t="s">
        <v>98</v>
      </c>
    </row>
    <row r="23" spans="1:3" x14ac:dyDescent="0.25">
      <c r="A23" s="27" t="s">
        <v>219</v>
      </c>
    </row>
    <row r="24" spans="1:3" ht="78.75" x14ac:dyDescent="0.25">
      <c r="A24" s="11" t="s">
        <v>29</v>
      </c>
      <c r="B24" s="11" t="s">
        <v>220</v>
      </c>
      <c r="C24" s="11">
        <v>0.25</v>
      </c>
    </row>
    <row r="25" spans="1:3" ht="78.75" x14ac:dyDescent="0.25">
      <c r="A25" s="11" t="s">
        <v>47</v>
      </c>
      <c r="B25" s="11" t="s">
        <v>221</v>
      </c>
      <c r="C25" s="11">
        <v>0.15</v>
      </c>
    </row>
    <row r="26" spans="1:3" ht="47.25" x14ac:dyDescent="0.25">
      <c r="A26" s="11" t="s">
        <v>222</v>
      </c>
      <c r="B26" s="11" t="s">
        <v>223</v>
      </c>
      <c r="C26" s="11">
        <v>0.1</v>
      </c>
    </row>
    <row r="27" spans="1:3" x14ac:dyDescent="0.25">
      <c r="A27" s="3"/>
    </row>
    <row r="28" spans="1:3" x14ac:dyDescent="0.25">
      <c r="A28" s="27" t="s">
        <v>224</v>
      </c>
    </row>
    <row r="29" spans="1:3" x14ac:dyDescent="0.25">
      <c r="A29" s="11" t="s">
        <v>123</v>
      </c>
      <c r="B29" s="28" t="s">
        <v>225</v>
      </c>
      <c r="C29" s="11">
        <v>0.25</v>
      </c>
    </row>
    <row r="30" spans="1:3" x14ac:dyDescent="0.25">
      <c r="A30" s="11" t="s">
        <v>30</v>
      </c>
      <c r="B30" s="28" t="s">
        <v>226</v>
      </c>
      <c r="C30" s="11">
        <v>0.15</v>
      </c>
    </row>
    <row r="32" spans="1:3" x14ac:dyDescent="0.25">
      <c r="A32" s="27" t="s">
        <v>227</v>
      </c>
    </row>
    <row r="33" spans="1:2" ht="47.25" x14ac:dyDescent="0.25">
      <c r="A33" s="11" t="s">
        <v>31</v>
      </c>
      <c r="B33" s="11" t="s">
        <v>194</v>
      </c>
    </row>
    <row r="34" spans="1:2" ht="31.5" x14ac:dyDescent="0.25">
      <c r="A34" s="11" t="s">
        <v>228</v>
      </c>
      <c r="B34" s="11" t="s">
        <v>229</v>
      </c>
    </row>
    <row r="36" spans="1:2" x14ac:dyDescent="0.25">
      <c r="A36" s="27" t="s">
        <v>230</v>
      </c>
    </row>
    <row r="37" spans="1:2" ht="31.5" x14ac:dyDescent="0.25">
      <c r="A37" s="11" t="s">
        <v>32</v>
      </c>
      <c r="B37" s="11" t="s">
        <v>231</v>
      </c>
    </row>
    <row r="38" spans="1:2" x14ac:dyDescent="0.25">
      <c r="A38" s="11" t="s">
        <v>122</v>
      </c>
      <c r="B38" s="11" t="s">
        <v>232</v>
      </c>
    </row>
    <row r="40" spans="1:2" x14ac:dyDescent="0.25">
      <c r="A40" s="27" t="s">
        <v>233</v>
      </c>
    </row>
    <row r="41" spans="1:2" x14ac:dyDescent="0.25">
      <c r="A41" s="11" t="s">
        <v>234</v>
      </c>
      <c r="B41" s="11" t="s">
        <v>235</v>
      </c>
    </row>
    <row r="42" spans="1:2" x14ac:dyDescent="0.25">
      <c r="A42" s="11" t="s">
        <v>131</v>
      </c>
      <c r="B42" s="11" t="s">
        <v>236</v>
      </c>
    </row>
    <row r="45" spans="1:2" x14ac:dyDescent="0.25">
      <c r="A45" s="27" t="s">
        <v>237</v>
      </c>
    </row>
    <row r="46" spans="1:2" ht="31.5" x14ac:dyDescent="0.25">
      <c r="A46" s="11" t="s">
        <v>34</v>
      </c>
      <c r="B46" s="11" t="s">
        <v>238</v>
      </c>
    </row>
    <row r="47" spans="1:2" ht="47.25" x14ac:dyDescent="0.25">
      <c r="A47" s="11" t="s">
        <v>239</v>
      </c>
      <c r="B47" s="11" t="s">
        <v>240</v>
      </c>
    </row>
    <row r="48" spans="1:2" x14ac:dyDescent="0.25">
      <c r="A48" s="11" t="s">
        <v>37</v>
      </c>
      <c r="B48" s="11" t="s">
        <v>241</v>
      </c>
    </row>
    <row r="49" spans="1:6" x14ac:dyDescent="0.25">
      <c r="A49" s="11" t="s">
        <v>242</v>
      </c>
      <c r="B49" s="11" t="s">
        <v>243</v>
      </c>
    </row>
    <row r="53" spans="1:6" x14ac:dyDescent="0.25">
      <c r="B53" s="2" t="s">
        <v>119</v>
      </c>
    </row>
    <row r="54" spans="1:6" x14ac:dyDescent="0.25">
      <c r="B54" s="2" t="s">
        <v>127</v>
      </c>
    </row>
    <row r="55" spans="1:6" x14ac:dyDescent="0.25">
      <c r="B55" s="2" t="s">
        <v>244</v>
      </c>
    </row>
    <row r="56" spans="1:6" x14ac:dyDescent="0.25">
      <c r="B56" s="2" t="s">
        <v>118</v>
      </c>
    </row>
    <row r="58" spans="1:6" x14ac:dyDescent="0.25">
      <c r="B58" s="3" t="s">
        <v>245</v>
      </c>
    </row>
    <row r="59" spans="1:6" x14ac:dyDescent="0.25">
      <c r="B59" s="2" t="s">
        <v>23</v>
      </c>
      <c r="C59" s="2" t="s">
        <v>25</v>
      </c>
    </row>
    <row r="60" spans="1:6" x14ac:dyDescent="0.25">
      <c r="B60" s="2" t="s">
        <v>38</v>
      </c>
      <c r="C60" s="2" t="s">
        <v>39</v>
      </c>
    </row>
    <row r="61" spans="1:6" x14ac:dyDescent="0.25">
      <c r="B61" s="2" t="s">
        <v>44</v>
      </c>
      <c r="C61" s="2" t="s">
        <v>45</v>
      </c>
    </row>
    <row r="62" spans="1:6" x14ac:dyDescent="0.25">
      <c r="B62" s="2" t="s">
        <v>48</v>
      </c>
      <c r="C62" s="2" t="s">
        <v>51</v>
      </c>
    </row>
    <row r="63" spans="1:6" x14ac:dyDescent="0.25">
      <c r="B63" s="2" t="s">
        <v>58</v>
      </c>
      <c r="C63" s="2" t="s">
        <v>59</v>
      </c>
    </row>
    <row r="64" spans="1:6" x14ac:dyDescent="0.25">
      <c r="B64" s="2" t="s">
        <v>60</v>
      </c>
      <c r="C64" s="2" t="s">
        <v>62</v>
      </c>
      <c r="F64" s="2" t="s">
        <v>246</v>
      </c>
    </row>
    <row r="65" spans="1:3" x14ac:dyDescent="0.25">
      <c r="B65" s="2" t="s">
        <v>68</v>
      </c>
      <c r="C65" s="2" t="s">
        <v>70</v>
      </c>
    </row>
    <row r="66" spans="1:3" x14ac:dyDescent="0.25">
      <c r="B66" s="2" t="s">
        <v>72</v>
      </c>
      <c r="C66" s="2" t="s">
        <v>73</v>
      </c>
    </row>
    <row r="67" spans="1:3" x14ac:dyDescent="0.25">
      <c r="B67" s="2" t="s">
        <v>74</v>
      </c>
      <c r="C67" s="2" t="s">
        <v>75</v>
      </c>
    </row>
    <row r="68" spans="1:3" x14ac:dyDescent="0.25">
      <c r="B68" s="2" t="s">
        <v>76</v>
      </c>
      <c r="C68" s="2" t="s">
        <v>77</v>
      </c>
    </row>
    <row r="69" spans="1:3" x14ac:dyDescent="0.25">
      <c r="B69" s="2" t="s">
        <v>79</v>
      </c>
      <c r="C69" s="2" t="s">
        <v>80</v>
      </c>
    </row>
    <row r="70" spans="1:3" x14ac:dyDescent="0.25">
      <c r="B70" s="2" t="s">
        <v>81</v>
      </c>
      <c r="C70" s="2" t="s">
        <v>82</v>
      </c>
    </row>
    <row r="71" spans="1:3" x14ac:dyDescent="0.25">
      <c r="B71" s="2" t="s">
        <v>83</v>
      </c>
      <c r="C71" s="2" t="s">
        <v>84</v>
      </c>
    </row>
    <row r="72" spans="1:3" x14ac:dyDescent="0.25">
      <c r="B72" s="18" t="s">
        <v>116</v>
      </c>
      <c r="C72" s="18" t="s">
        <v>85</v>
      </c>
    </row>
    <row r="73" spans="1:3" x14ac:dyDescent="0.25">
      <c r="B73" s="18" t="s">
        <v>86</v>
      </c>
      <c r="C73" s="18" t="s">
        <v>87</v>
      </c>
    </row>
    <row r="74" spans="1:3" x14ac:dyDescent="0.25">
      <c r="B74" s="2" t="s">
        <v>133</v>
      </c>
      <c r="C74" s="2" t="s">
        <v>247</v>
      </c>
    </row>
    <row r="76" spans="1:3" x14ac:dyDescent="0.25">
      <c r="A76" s="2" t="s">
        <v>248</v>
      </c>
    </row>
    <row r="77" spans="1:3" x14ac:dyDescent="0.25">
      <c r="A77" s="2" t="s">
        <v>249</v>
      </c>
    </row>
    <row r="78" spans="1:3" x14ac:dyDescent="0.25">
      <c r="A78" s="2" t="s">
        <v>250</v>
      </c>
    </row>
    <row r="81" spans="1:9" x14ac:dyDescent="0.25">
      <c r="A81" s="3" t="s">
        <v>251</v>
      </c>
      <c r="B81" s="2" t="s">
        <v>143</v>
      </c>
    </row>
    <row r="82" spans="1:9" x14ac:dyDescent="0.25">
      <c r="B82" s="2" t="s">
        <v>146</v>
      </c>
      <c r="I82" s="3"/>
    </row>
    <row r="83" spans="1:9" x14ac:dyDescent="0.25">
      <c r="B83" s="2" t="s">
        <v>141</v>
      </c>
      <c r="I83" s="3"/>
    </row>
    <row r="84" spans="1:9" x14ac:dyDescent="0.25">
      <c r="B84" s="2" t="s">
        <v>142</v>
      </c>
      <c r="I84" s="3"/>
    </row>
    <row r="85" spans="1:9" x14ac:dyDescent="0.25">
      <c r="B85" s="2" t="s">
        <v>147</v>
      </c>
      <c r="I85" s="3"/>
    </row>
    <row r="86" spans="1:9" x14ac:dyDescent="0.25">
      <c r="B86" s="2" t="s">
        <v>145</v>
      </c>
    </row>
    <row r="87" spans="1:9" x14ac:dyDescent="0.25">
      <c r="B87" s="2" t="s">
        <v>140</v>
      </c>
      <c r="C87" s="38"/>
    </row>
    <row r="88" spans="1:9" x14ac:dyDescent="0.25">
      <c r="B88" s="2" t="s">
        <v>137</v>
      </c>
    </row>
    <row r="89" spans="1:9" x14ac:dyDescent="0.25">
      <c r="B89" s="2" t="s">
        <v>144</v>
      </c>
    </row>
    <row r="90" spans="1:9" x14ac:dyDescent="0.25">
      <c r="B90" s="2" t="s">
        <v>148</v>
      </c>
    </row>
    <row r="91" spans="1:9" x14ac:dyDescent="0.25">
      <c r="B91" s="2" t="s">
        <v>149</v>
      </c>
    </row>
    <row r="92" spans="1:9" x14ac:dyDescent="0.25">
      <c r="B92" s="2" t="s">
        <v>153</v>
      </c>
    </row>
    <row r="93" spans="1:9" x14ac:dyDescent="0.25">
      <c r="B93" s="2" t="s">
        <v>151</v>
      </c>
    </row>
    <row r="95" spans="1:9" x14ac:dyDescent="0.25">
      <c r="A95" s="3" t="s">
        <v>252</v>
      </c>
    </row>
    <row r="96" spans="1:9" x14ac:dyDescent="0.25">
      <c r="A96" s="43" t="s">
        <v>130</v>
      </c>
    </row>
    <row r="97" spans="1:2" x14ac:dyDescent="0.25">
      <c r="A97" s="43" t="s">
        <v>124</v>
      </c>
    </row>
    <row r="98" spans="1:2" x14ac:dyDescent="0.25">
      <c r="A98" s="43" t="s">
        <v>128</v>
      </c>
    </row>
    <row r="99" spans="1:2" x14ac:dyDescent="0.25">
      <c r="A99" s="43" t="s">
        <v>120</v>
      </c>
    </row>
    <row r="100" spans="1:2" x14ac:dyDescent="0.25">
      <c r="A100" s="43" t="s">
        <v>126</v>
      </c>
    </row>
    <row r="101" spans="1:2" x14ac:dyDescent="0.25">
      <c r="A101" s="43" t="s">
        <v>129</v>
      </c>
    </row>
    <row r="102" spans="1:2" x14ac:dyDescent="0.25">
      <c r="A102" s="43" t="s">
        <v>117</v>
      </c>
    </row>
    <row r="103" spans="1:2" x14ac:dyDescent="0.25">
      <c r="A103" s="43" t="s">
        <v>132</v>
      </c>
    </row>
    <row r="107" spans="1:2" x14ac:dyDescent="0.25">
      <c r="B107" s="3" t="s">
        <v>253</v>
      </c>
    </row>
    <row r="108" spans="1:2" ht="31.5" x14ac:dyDescent="0.25">
      <c r="A108" s="2" t="s">
        <v>254</v>
      </c>
      <c r="B108" s="54" t="s">
        <v>61</v>
      </c>
    </row>
    <row r="109" spans="1:2" ht="47.25" x14ac:dyDescent="0.25">
      <c r="A109" s="2" t="s">
        <v>255</v>
      </c>
      <c r="B109" s="54" t="s">
        <v>69</v>
      </c>
    </row>
    <row r="110" spans="1:2" ht="47.25" x14ac:dyDescent="0.25">
      <c r="A110" s="2" t="s">
        <v>256</v>
      </c>
      <c r="B110" s="54" t="s">
        <v>49</v>
      </c>
    </row>
    <row r="111" spans="1:2" ht="78.75" x14ac:dyDescent="0.25">
      <c r="A111" s="2" t="s">
        <v>257</v>
      </c>
      <c r="B111" s="54" t="s">
        <v>24</v>
      </c>
    </row>
  </sheetData>
  <pageMargins left="0.7" right="0.7" top="0.75" bottom="0.75" header="0.3" footer="0.3"/>
  <pageSetup scale="3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2.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AA7709-3EC0-4D95-A9B4-124F006DE7F2}">
  <ds:schemaRefs>
    <ds:schemaRef ds:uri="http://purl.org/dc/elements/1.1/"/>
    <ds:schemaRef ds:uri="http://schemas.openxmlformats.org/package/2006/metadata/core-properties"/>
    <ds:schemaRef ds:uri="2f25a8a8-45b7-41bd-8691-1f4bb16f7423"/>
    <ds:schemaRef ds:uri="http://schemas.microsoft.com/sharepoint/v3"/>
    <ds:schemaRef ds:uri="http://schemas.microsoft.com/office/2006/documentManagement/types"/>
    <ds:schemaRef ds:uri="http://schemas.microsoft.com/office/2006/metadata/properties"/>
    <ds:schemaRef ds:uri="6ab0c25d-58da-4176-91f8-ece4bf43e2d4"/>
    <ds:schemaRef ds:uri="http://schemas.microsoft.com/office/infopath/2007/PartnerControl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Corrupción</vt:lpstr>
      <vt:lpstr>Trámites_Corrupción</vt:lpstr>
      <vt:lpstr>Tablas_GSF</vt:lpstr>
      <vt:lpstr>Listas</vt:lpstr>
    </vt:vector>
  </TitlesOfParts>
  <Manager/>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dimartinez</dc:creator>
  <cp:keywords/>
  <dc:description/>
  <cp:lastModifiedBy>Sandra Patricia Garcia Caceres</cp:lastModifiedBy>
  <cp:revision/>
  <cp:lastPrinted>2024-12-17T22:17:59Z</cp:lastPrinted>
  <dcterms:created xsi:type="dcterms:W3CDTF">2016-01-28T19:24:31Z</dcterms:created>
  <dcterms:modified xsi:type="dcterms:W3CDTF">2025-01-24T19:16:49Z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