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D:\Contenedor\Users\dvega\Documents\2026\PTEP 2026\"/>
    </mc:Choice>
  </mc:AlternateContent>
  <xr:revisionPtr revIDLastSave="0" documentId="13_ncr:1_{F9B17688-03CF-42CD-801B-7B1168FE56B9}" xr6:coauthVersionLast="47" xr6:coauthVersionMax="47" xr10:uidLastSave="{00000000-0000-0000-0000-000000000000}"/>
  <bookViews>
    <workbookView xWindow="-120" yWindow="-120" windowWidth="29040" windowHeight="15720" xr2:uid="{5E34170C-FC34-4ECD-97D0-6E7A59618BFB}"/>
  </bookViews>
  <sheets>
    <sheet name="Hoja1" sheetId="1" r:id="rId1"/>
  </sheets>
  <definedNames>
    <definedName name="_xlnm._FilterDatabase" localSheetId="0" hidden="1">Hoja1!$A$10:$AH$54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4" i="1" l="1"/>
  <c r="D54" i="1"/>
  <c r="AE54" i="1" a="1"/>
  <c r="AE54" i="1" s="1"/>
  <c r="AD54" i="1" a="1"/>
  <c r="AD54" i="1" s="1"/>
  <c r="AC54" i="1" a="1"/>
  <c r="AC54" i="1" s="1"/>
  <c r="AB54" i="1" a="1"/>
  <c r="AB54" i="1" s="1"/>
  <c r="AA54" i="1" a="1"/>
  <c r="AA54" i="1" s="1"/>
  <c r="Z54" i="1" a="1"/>
  <c r="Z54" i="1" s="1"/>
  <c r="Y54" i="1" a="1"/>
  <c r="Y54" i="1" s="1"/>
  <c r="X54" i="1" a="1"/>
  <c r="X54" i="1" s="1"/>
  <c r="W54" i="1" a="1"/>
  <c r="W54" i="1" s="1"/>
  <c r="V54" i="1" a="1"/>
  <c r="V54" i="1" s="1"/>
  <c r="U54" i="1" a="1"/>
  <c r="U54" i="1" s="1"/>
  <c r="T54" i="1" a="1"/>
  <c r="T54" i="1" s="1"/>
  <c r="S54" i="1" a="1"/>
  <c r="S54" i="1" s="1"/>
  <c r="R54" i="1" a="1"/>
  <c r="R54" i="1" s="1"/>
  <c r="Q54" i="1" a="1"/>
  <c r="Q54" i="1" s="1"/>
  <c r="P54" i="1" a="1"/>
  <c r="P54" i="1" s="1"/>
  <c r="O54" i="1" a="1"/>
  <c r="O54" i="1" s="1"/>
  <c r="N54" i="1" a="1"/>
  <c r="N54" i="1" s="1"/>
  <c r="M54" i="1" a="1"/>
  <c r="M54" i="1" s="1"/>
  <c r="L54" i="1" a="1"/>
  <c r="L54" i="1" s="1"/>
  <c r="K54" i="1" a="1"/>
  <c r="K54" i="1" s="1"/>
  <c r="J54" i="1" a="1"/>
  <c r="J54" i="1" s="1"/>
  <c r="I54" i="1" a="1"/>
  <c r="I54" i="1" s="1"/>
  <c r="H54" i="1" a="1"/>
  <c r="H54" i="1" s="1"/>
  <c r="AF28" i="1"/>
  <c r="AF27" i="1"/>
  <c r="AF26" i="1"/>
  <c r="AF53" i="1"/>
  <c r="AF50" i="1"/>
  <c r="AF34" i="1"/>
  <c r="AF54" i="1" l="1"/>
  <c r="AF52" i="1"/>
  <c r="AF17" i="1"/>
  <c r="AF14" i="1"/>
  <c r="AF47" i="1"/>
  <c r="AF46" i="1"/>
  <c r="AF41" i="1"/>
  <c r="AF40" i="1"/>
  <c r="AF39" i="1"/>
  <c r="AF38" i="1"/>
  <c r="AF37" i="1"/>
  <c r="AF36" i="1"/>
  <c r="AF35" i="1"/>
  <c r="AF33" i="1"/>
  <c r="AF32" i="1"/>
  <c r="AF30" i="1"/>
  <c r="AF25" i="1"/>
  <c r="AF24" i="1"/>
  <c r="AF29" i="1" l="1"/>
  <c r="AF44" i="1"/>
  <c r="AF43" i="1"/>
  <c r="AF42" i="1"/>
  <c r="AF45" i="1"/>
  <c r="AF48" i="1"/>
  <c r="AF31" i="1"/>
  <c r="AF23" i="1"/>
  <c r="AF22" i="1"/>
  <c r="AF21" i="1"/>
  <c r="AF20" i="1"/>
  <c r="AF19" i="1"/>
  <c r="AF18" i="1"/>
  <c r="AF16" i="1"/>
  <c r="AF15" i="1"/>
  <c r="AF13" i="1"/>
  <c r="AF12" i="1"/>
  <c r="AF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<sst xmlns="http://schemas.openxmlformats.org/spreadsheetml/2006/main" count="157" uniqueCount="109">
  <si>
    <t>PROGRAMA DE TRANSPARENCIA Y ÉTICA PÚBLICA PTEP -UAECD-</t>
  </si>
  <si>
    <t xml:space="preserve">	ESTRATEGIA INSTITUCIONAL PARA LA LUCHA CONTRA LA CORRUPCIÓN</t>
  </si>
  <si>
    <t>PLAN OPERATIVO 2026</t>
  </si>
  <si>
    <t>VIGENCIA</t>
  </si>
  <si>
    <t>VERSIÓN</t>
  </si>
  <si>
    <t>OBJETIVO GENERAL</t>
  </si>
  <si>
    <t>Establecer la Estrategia Institucional para la Lucha Contra la Corrupción 2026, de la Unidad Administrativa Especial de Catastro Distrital.</t>
  </si>
  <si>
    <t>COORDINACIÓN DEL PTEP</t>
  </si>
  <si>
    <t xml:space="preserve">Elaborado con la coordinación de la Oficina Asesora de Planeación y Aseguramiento de Procesos </t>
  </si>
  <si>
    <t>ACCIONES ESTRATÉGICAS</t>
  </si>
  <si>
    <t>SUBTEMAS</t>
  </si>
  <si>
    <t>ACTIVIDADES</t>
  </si>
  <si>
    <t>META PRODUCTO</t>
  </si>
  <si>
    <t>RESPONSABLES</t>
  </si>
  <si>
    <t>FECHAS</t>
  </si>
  <si>
    <t>MESES</t>
  </si>
  <si>
    <t>OBSERVACIONES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</si>
  <si>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</si>
  <si>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</si>
  <si>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</si>
  <si>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</si>
  <si>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</si>
  <si>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</si>
  <si>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</si>
  <si>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</si>
  <si>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</si>
  <si>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</si>
  <si>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</si>
  <si>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</si>
  <si>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TOTAL</t>
  </si>
  <si>
    <t>INICIO</t>
  </si>
  <si>
    <t>FIN</t>
  </si>
  <si>
    <t>P</t>
  </si>
  <si>
    <t>E</t>
  </si>
  <si>
    <t>1. Administración del riesgo</t>
  </si>
  <si>
    <t>1.1. Riesgo para la integridad</t>
  </si>
  <si>
    <t>1.1.1. Realizar actividades para promover el conocimiento y apropiación de la Política de Administración del Riesgo</t>
  </si>
  <si>
    <t>Oficina Asesora de Planeación y Aseguramiento de Procesos OAPAP</t>
  </si>
  <si>
    <t>1.1.2. Adelantar actividad para la construcción del mapa de riesgos para la integridad 2027 (Guía DAFP)</t>
  </si>
  <si>
    <t>1.1.3. Publicar/Divulgar la versión definitiva del Mapa de riesgos para la integridad 2026</t>
  </si>
  <si>
    <t xml:space="preserve">1.1.4. Realizar actividades de fomento de la cultura disciplinaria y prevención de conductas disciplinables </t>
  </si>
  <si>
    <t>Oficina de Control Disciplinario Interno</t>
  </si>
  <si>
    <t>1.1.5. Realizar seguimiento a los riesgos para la integridad de la UAECD 2026</t>
  </si>
  <si>
    <t>1.2. Canales de denuncia</t>
  </si>
  <si>
    <t>1.2.1. Efectuar seguimiento cuatrimestral a los canales de denuncia de la entidad</t>
  </si>
  <si>
    <t>1.2.2. Realizar divulgación a ciudadanía/funcionarios sobre los canales de denuncias de corrupción y consultar a los funcionarios sobre su percepción de los mismos</t>
  </si>
  <si>
    <t xml:space="preserve">Subgerencia de Participación y Atención al Ciudadano  - Oficina de Control Disciplinario - Comunicaciones </t>
  </si>
  <si>
    <t>1.3. Riesgo de LAFT/FPADM</t>
  </si>
  <si>
    <t>1.3.1. Identificar y administrar riesgos LAFT/FPADM</t>
  </si>
  <si>
    <t>Equipo SARLAFT con la coordinación de la Oficina Asesora de Planeación y Aseguramiento de Procesos OAPAP</t>
  </si>
  <si>
    <t>1.3.2. Efectuar seguimiento a riesgos LAFT/FPADM</t>
  </si>
  <si>
    <t>1.4. Debida diligencia</t>
  </si>
  <si>
    <t>1.4.1. Implementar el modelo de debida diligencia en la entidad</t>
  </si>
  <si>
    <t>1.4.2. Efectuar seguimiento cuatrimestral al modelo de debida diligencia en la entidad</t>
  </si>
  <si>
    <t>2. Redes y articulación</t>
  </si>
  <si>
    <t>2.1. Redes internas</t>
  </si>
  <si>
    <t>2.1.1. Definir e implementar red interna monitoreo PTEP 2026</t>
  </si>
  <si>
    <t>2.2. Redes externas</t>
  </si>
  <si>
    <t>2.2.1. Definir e implementar red externa 2026. Monitoreo delegaciones Resolución 53 de 2025 de la UAECD</t>
  </si>
  <si>
    <t>3. Modelo de estado abierto</t>
  </si>
  <si>
    <t>3.1. Acceso a la información pública y transparencia</t>
  </si>
  <si>
    <t>3.1.1. Revisar y actualizar de ser necesario, la información de trámites inscritos en el SUIT.</t>
  </si>
  <si>
    <t>Subgerencia de Participación y Atención al Ciudadano</t>
  </si>
  <si>
    <t>3.1.2. Realizar y gestionar la publicación de los informes mensuales de solicitudes de información y PQRS atendidas</t>
  </si>
  <si>
    <t>Subgerencia de Participación y Atención al Ciudadano - Comunicaciones</t>
  </si>
  <si>
    <t>3.1.3. Actualizar los activos de información e índice de información clasificada y reservada de acuerdo con lo descrito en el instructivo de Gestión de Activos de información</t>
  </si>
  <si>
    <t>Gerencia de Tecnología - Todas las dependencias</t>
  </si>
  <si>
    <t>3.1.4. Realizar seguimientos o monitoreos al avance en los criterios de accesibilidad web.  (Resolución 1519 de 2020 Mintic)</t>
  </si>
  <si>
    <t xml:space="preserve">Gerencia de Tecnología </t>
  </si>
  <si>
    <t>3.1.5. Publicar el inventario de activos de informacion de la UAECD actualizado para la vigencia 2026, en el portal de datos abiertos del distrito</t>
  </si>
  <si>
    <t>Gerencia de Tecnología</t>
  </si>
  <si>
    <t xml:space="preserve">3.1.6. Adelantar el seguimiento a la publicación de información de Datos Abiertos Bogotá </t>
  </si>
  <si>
    <t>Subgerencia de Operaciones. IDECA</t>
  </si>
  <si>
    <t>3.1.7. Gestionar capacitaciones para los servidores en temas relacionados con lenguaje claro para la atención a los ciudadanos</t>
  </si>
  <si>
    <t xml:space="preserve">Subgerencia de Talento Humano - Subgerencia de Participación y Atención al Ciudadano	</t>
  </si>
  <si>
    <t>3.1.8. Realizar seguimiento a la actualización de la sección transparencia del portal web de la Entidad y generar alertas o recomendaciones a que haya lugar</t>
  </si>
  <si>
    <t>3.1.9. Realizar seguimiento a los indicadores sobre las solicitudes de los ciudadanos por los canales (Escrito, virtual, telefónico, presencial) y determinar acciones de mejora a que haya a lugar</t>
  </si>
  <si>
    <t>3.1.10. Gestionar capacitaciones para los servidores en temas como: servicio al ciudadano, protocolos de atención, gestión de las peticiones, gestión de la radicación de trámites catastrales</t>
  </si>
  <si>
    <t>Subgerencia del Talento Humano -  Subgerencia de Participación y Atención al Ciudadano</t>
  </si>
  <si>
    <t>3.1.11. Capacitar en Bilinguismo. Lenguaje de señas</t>
  </si>
  <si>
    <t>Subgerencia de Talento Humano</t>
  </si>
  <si>
    <t>3.1.12. Adelantar seguimiento al agendamiento teniendo en cuenta la atención de personas con necesidades de atención preferencial</t>
  </si>
  <si>
    <t>3.1.13. Realizar mediciones de satisfacción del servicio y plantear acciones de mejora en caso de requerirse</t>
  </si>
  <si>
    <t>3.1.14. Organizar 2 ferias de servicios incluyente para personas con discapacidad y población con atención prioritaria</t>
  </si>
  <si>
    <t>3.1.15. Revisar y actualizar la carta de trato digno</t>
  </si>
  <si>
    <t>Subgerencia de Participación y Atención al Ciudadano - comunicaciones</t>
  </si>
  <si>
    <t>3.2. Participación ciudadana y rendición de cuentas</t>
  </si>
  <si>
    <t>3.2.1. Elaborar Plan de Participación Ciudadana 2027</t>
  </si>
  <si>
    <t>Subgerencia de Participación Ciudadana</t>
  </si>
  <si>
    <t>3.2.2. Efectuar Seguimiento Plan de Participación Ciudadana 2026</t>
  </si>
  <si>
    <t>3.2.3. Realizar Diálogos Ciudadanos 2026, con sus respectivos informes (Veeduría Distrital)</t>
  </si>
  <si>
    <t>Subgerencia de Participación Ciudadana - OAPAP</t>
  </si>
  <si>
    <t>3.2.4. Realizar Rendición de Cuentas 2026</t>
  </si>
  <si>
    <t>Dirección General, Área de Comunicaciones, Subgerencia de Participación Ciudadana, procesos misionales y OAPAP</t>
  </si>
  <si>
    <t>31/04/2026</t>
  </si>
  <si>
    <t>3.2.5. Entregar información de la UAECD a la Alcaldía Mayor para su rendición de cuentas anual</t>
  </si>
  <si>
    <t>3.2.6. Elaborar informe de Rendición de cuentas 2026</t>
  </si>
  <si>
    <t>3.2.7. Elaborar y publicar informe de gestión</t>
  </si>
  <si>
    <t xml:space="preserve">3.2.8. Actualizar la caracterización de usuarios </t>
  </si>
  <si>
    <t>Subgerencia de Participación y Atención al Ciudadano - y áreas misionales de la UAECD</t>
  </si>
  <si>
    <t>3.2.9. Actualizar el directorio de grupos de valor</t>
  </si>
  <si>
    <t>3.2.10. Realizar una actividad de sensibilización y promoción sobre rendición de cuentas</t>
  </si>
  <si>
    <t>3.3. Integridad en el servicio público</t>
  </si>
  <si>
    <t>3.3.1. Elaborar Plan de gestión preventiva de conflicto de intereses 2026</t>
  </si>
  <si>
    <t>3.3.2. Efectuar seguimiento al Plan de gestión preventiva de conflicto de intereses 2026</t>
  </si>
  <si>
    <t>3.3.3. Elaborar Plan de Integridad 2026</t>
  </si>
  <si>
    <t>3.3.4. Adelantar campañas y/o actividades de prevención del delito de cohecho</t>
  </si>
  <si>
    <t>Oficina de Control Interno Disciplinario - OAPAP -</t>
  </si>
  <si>
    <t>3.3.5. Efectuar seguimiento Plan de Integridad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</si>
</sst>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8"/>
      <color theme="1"/>
      <name val="Calibri"/>
      <family val="2"/>
    </font>
    <font>
      <sz val="8"/>
      <name val="Calibri"/>
      <family val="2"/>
    </font>
    <font>
      <sz val="8"/>
      <color theme="1"/>
      <name val="Calibri"/>
      <family val="2"/>
    </font>
    <font>
      <sz val="8"/>
      <color rgb="FF000000"/>
      <name val="Calibri"/>
      <family val="2"/>
    </font>
    <font>
      <b/>
      <sz val="8"/>
      <name val="Calibri"/>
      <family val="2"/>
    </font>
    <font>
      <b/>
      <sz val="8"/>
      <color rgb="FF000000"/>
      <name val="Calibri"/>
      <family val="2"/>
    </font>
    <font>
      <b/>
      <sz val="8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vertical="center"/>
    </xf>
    <xf numFmtId="14" fontId="4" fillId="0" borderId="1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2" fontId="8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9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3CBC2-0232-4046-A95D-5913A622693A}">
  <dimension ref="A1:AH54"/>
  <sheetViews>
    <sheetView tabSelected="1" zoomScale="140" zoomScaleNormal="140" workbookViewId="0">
      <selection activeCell="A8" sqref="A8:A10"/>
    </sheetView>
  </sheetViews>
  <sheetFormatPr baseColWidth="10" defaultColWidth="11.42578125" defaultRowHeight="15" x14ac:dyDescent="0.25"/>
  <cols>
    <col min="1" max="1" width="11.42578125" customWidth="1"/>
    <col min="2" max="2" width="10" customWidth="1"/>
    <col min="3" max="3" width="40.28515625" customWidth="1"/>
    <col min="4" max="4" width="8" customWidth="1"/>
    <col min="5" max="5" width="43.85546875" customWidth="1"/>
    <col min="6" max="6" width="8.5703125" customWidth="1"/>
    <col min="7" max="7" width="8.28515625" customWidth="1"/>
    <col min="8" max="8" width="4.85546875" customWidth="1"/>
    <col min="9" max="9" width="5.28515625" customWidth="1"/>
    <col min="10" max="10" width="4.7109375" customWidth="1"/>
    <col min="11" max="11" width="4.5703125" customWidth="1"/>
    <col min="12" max="12" width="4.7109375" customWidth="1"/>
    <col min="13" max="13" width="4" customWidth="1"/>
    <col min="14" max="14" width="5.28515625" customWidth="1"/>
    <col min="15" max="16" width="4.85546875" customWidth="1"/>
    <col min="17" max="18" width="4.7109375" customWidth="1"/>
    <col min="19" max="19" width="3.7109375" customWidth="1"/>
    <col min="20" max="20" width="5" customWidth="1"/>
    <col min="21" max="21" width="4.42578125" customWidth="1"/>
    <col min="22" max="22" width="4.5703125" customWidth="1"/>
    <col min="23" max="23" width="4.7109375" customWidth="1"/>
    <col min="24" max="24" width="5.140625" customWidth="1"/>
    <col min="25" max="25" width="3.5703125" customWidth="1"/>
    <col min="26" max="26" width="3.85546875" customWidth="1"/>
    <col min="27" max="27" width="3.42578125" customWidth="1"/>
    <col min="28" max="28" width="6" customWidth="1"/>
    <col min="29" max="29" width="4.140625" customWidth="1"/>
    <col min="30" max="30" width="4.5703125" customWidth="1"/>
    <col min="31" max="31" width="4.7109375" customWidth="1"/>
    <col min="32" max="32" width="5.7109375" customWidth="1"/>
    <col min="33" max="33" width="5.28515625" customWidth="1"/>
    <col min="34" max="34" width="15.140625" customWidth="1"/>
  </cols>
  <sheetData>
    <row r="1" spans="1:34" ht="17.25" customHeight="1" x14ac:dyDescent="0.25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</row>
    <row r="2" spans="1:34" ht="19.5" customHeight="1" x14ac:dyDescent="0.25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</row>
    <row r="3" spans="1:34" ht="19.5" customHeight="1" x14ac:dyDescent="0.25">
      <c r="A3" s="28" t="s">
        <v>2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</row>
    <row r="4" spans="1:34" ht="12.75" customHeight="1" x14ac:dyDescent="0.25">
      <c r="A4" s="21" t="s">
        <v>3</v>
      </c>
      <c r="B4" s="22">
        <v>2026</v>
      </c>
      <c r="C4" s="37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41"/>
    </row>
    <row r="5" spans="1:34" ht="12.75" customHeight="1" x14ac:dyDescent="0.25">
      <c r="A5" s="23" t="s">
        <v>4</v>
      </c>
      <c r="B5" s="24">
        <v>2</v>
      </c>
      <c r="C5" s="39"/>
      <c r="D5" s="40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3"/>
    </row>
    <row r="6" spans="1:34" ht="21.75" customHeight="1" x14ac:dyDescent="0.25">
      <c r="A6" s="25" t="s">
        <v>5</v>
      </c>
      <c r="B6" s="36" t="s">
        <v>6</v>
      </c>
      <c r="C6" s="36"/>
      <c r="D6" s="36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3"/>
    </row>
    <row r="7" spans="1:34" ht="23.25" customHeight="1" x14ac:dyDescent="0.25">
      <c r="A7" s="10" t="s">
        <v>7</v>
      </c>
      <c r="B7" s="36" t="s">
        <v>8</v>
      </c>
      <c r="C7" s="36"/>
      <c r="D7" s="36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4"/>
    </row>
    <row r="8" spans="1:34" ht="10.5" customHeight="1" x14ac:dyDescent="0.25">
      <c r="A8" s="31" t="s">
        <v>9</v>
      </c>
      <c r="B8" s="28" t="s">
        <v>10</v>
      </c>
      <c r="C8" s="28" t="s">
        <v>11</v>
      </c>
      <c r="D8" s="31" t="s">
        <v>12</v>
      </c>
      <c r="E8" s="28" t="s">
        <v>13</v>
      </c>
      <c r="F8" s="28" t="s">
        <v>14</v>
      </c>
      <c r="G8" s="28"/>
      <c r="H8" s="30" t="s">
        <v>15</v>
      </c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28" t="s">
        <v>16</v>
      </c>
    </row>
    <row r="9" spans="1:34" ht="10.5" customHeight="1" x14ac:dyDescent="0.25">
      <c r="A9" s="31"/>
      <c r="B9" s="28"/>
      <c r="C9" s="28"/>
      <c r="D9" s="31"/>
      <c r="E9" s="28"/>
      <c r="F9" s="28"/>
      <c r="G9" s="28"/>
      <c r="H9" s="29" t="s">
        <v>17</v>
      </c>
      <c r="I9" s="29"/>
      <c r="J9" s="29" t="s">
        <v>18</v>
      </c>
      <c r="K9" s="29"/>
      <c r="L9" s="29" t="s">
        <v>19</v>
      </c>
      <c r="M9" s="29"/>
      <c r="N9" s="29" t="s">
        <v>20</v>
      </c>
      <c r="O9" s="29"/>
      <c r="P9" s="29" t="s">
        <v>21</v>
      </c>
      <c r="Q9" s="29"/>
      <c r="R9" s="29" t="s">
        <v>22</v>
      </c>
      <c r="S9" s="29"/>
      <c r="T9" s="29" t="s">
        <v>23</v>
      </c>
      <c r="U9" s="29"/>
      <c r="V9" s="29" t="s">
        <v>24</v>
      </c>
      <c r="W9" s="29"/>
      <c r="X9" s="29" t="s">
        <v>25</v>
      </c>
      <c r="Y9" s="29"/>
      <c r="Z9" s="29" t="s">
        <v>26</v>
      </c>
      <c r="AA9" s="29"/>
      <c r="AB9" s="29" t="s">
        <v>27</v>
      </c>
      <c r="AC9" s="29"/>
      <c r="AD9" s="29" t="s">
        <v>28</v>
      </c>
      <c r="AE9" s="29"/>
      <c r="AF9" s="29" t="s">
        <v>29</v>
      </c>
      <c r="AG9" s="29"/>
      <c r="AH9" s="28"/>
    </row>
    <row r="10" spans="1:34" ht="12" customHeight="1" x14ac:dyDescent="0.25">
      <c r="A10" s="31"/>
      <c r="B10" s="28"/>
      <c r="C10" s="28"/>
      <c r="D10" s="31"/>
      <c r="E10" s="28"/>
      <c r="F10" s="11" t="s">
        <v>30</v>
      </c>
      <c r="G10" s="11" t="s">
        <v>31</v>
      </c>
      <c r="H10" s="11" t="s">
        <v>32</v>
      </c>
      <c r="I10" s="11" t="s">
        <v>33</v>
      </c>
      <c r="J10" s="11" t="s">
        <v>32</v>
      </c>
      <c r="K10" s="11" t="s">
        <v>33</v>
      </c>
      <c r="L10" s="11" t="s">
        <v>32</v>
      </c>
      <c r="M10" s="11" t="s">
        <v>33</v>
      </c>
      <c r="N10" s="11" t="s">
        <v>32</v>
      </c>
      <c r="O10" s="11" t="s">
        <v>33</v>
      </c>
      <c r="P10" s="11" t="s">
        <v>32</v>
      </c>
      <c r="Q10" s="11" t="s">
        <v>33</v>
      </c>
      <c r="R10" s="11" t="s">
        <v>32</v>
      </c>
      <c r="S10" s="11" t="s">
        <v>33</v>
      </c>
      <c r="T10" s="11" t="s">
        <v>32</v>
      </c>
      <c r="U10" s="11" t="s">
        <v>33</v>
      </c>
      <c r="V10" s="11" t="s">
        <v>32</v>
      </c>
      <c r="W10" s="11" t="s">
        <v>33</v>
      </c>
      <c r="X10" s="11" t="s">
        <v>32</v>
      </c>
      <c r="Y10" s="11" t="s">
        <v>33</v>
      </c>
      <c r="Z10" s="11" t="s">
        <v>32</v>
      </c>
      <c r="AA10" s="11" t="s">
        <v>33</v>
      </c>
      <c r="AB10" s="11" t="s">
        <v>32</v>
      </c>
      <c r="AC10" s="11" t="s">
        <v>33</v>
      </c>
      <c r="AD10" s="11" t="s">
        <v>32</v>
      </c>
      <c r="AE10" s="11" t="s">
        <v>33</v>
      </c>
      <c r="AF10" s="11" t="s">
        <v>32</v>
      </c>
      <c r="AG10" s="11" t="s">
        <v>33</v>
      </c>
      <c r="AH10" s="28"/>
    </row>
    <row r="11" spans="1:34" ht="35.25" customHeight="1" x14ac:dyDescent="0.25">
      <c r="A11" s="32" t="s">
        <v>34</v>
      </c>
      <c r="B11" s="35" t="s">
        <v>35</v>
      </c>
      <c r="C11" s="8" t="s">
        <v>36</v>
      </c>
      <c r="D11" s="9">
        <v>2</v>
      </c>
      <c r="E11" s="7" t="s">
        <v>37</v>
      </c>
      <c r="F11" s="14">
        <v>46174</v>
      </c>
      <c r="G11" s="14">
        <v>46356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  <c r="N11" s="15">
        <v>0</v>
      </c>
      <c r="O11" s="15">
        <v>0</v>
      </c>
      <c r="P11" s="15">
        <v>0</v>
      </c>
      <c r="Q11" s="15">
        <v>0</v>
      </c>
      <c r="R11" s="15">
        <v>50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  <c r="Y11" s="15">
        <v>0</v>
      </c>
      <c r="Z11" s="15">
        <v>0</v>
      </c>
      <c r="AA11" s="15">
        <v>0</v>
      </c>
      <c r="AB11" s="15">
        <v>50</v>
      </c>
      <c r="AC11" s="15">
        <v>0</v>
      </c>
      <c r="AD11" s="15">
        <v>0</v>
      </c>
      <c r="AE11" s="15">
        <v>0</v>
      </c>
      <c r="AF11" s="15">
        <f>R11+AB11</f>
        <v>100</v>
      </c>
      <c r="AG11" s="15">
        <v>0</v>
      </c>
      <c r="AH11" s="1"/>
    </row>
    <row r="12" spans="1:34" ht="34.5" customHeight="1" x14ac:dyDescent="0.25">
      <c r="A12" s="33"/>
      <c r="B12" s="34"/>
      <c r="C12" s="2" t="s">
        <v>38</v>
      </c>
      <c r="D12" s="3">
        <v>1</v>
      </c>
      <c r="E12" s="4" t="s">
        <v>37</v>
      </c>
      <c r="F12" s="16">
        <v>46357</v>
      </c>
      <c r="G12" s="16">
        <v>46387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  <c r="N12" s="15">
        <v>0</v>
      </c>
      <c r="O12" s="15">
        <v>0</v>
      </c>
      <c r="P12" s="15">
        <v>0</v>
      </c>
      <c r="Q12" s="15">
        <v>0</v>
      </c>
      <c r="R12" s="15">
        <v>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  <c r="AD12" s="17">
        <v>100</v>
      </c>
      <c r="AE12" s="15">
        <v>0</v>
      </c>
      <c r="AF12" s="15">
        <f>SUM(AD12)</f>
        <v>100</v>
      </c>
      <c r="AG12" s="15">
        <v>0</v>
      </c>
      <c r="AH12" s="1"/>
    </row>
    <row r="13" spans="1:34" ht="21.75" customHeight="1" x14ac:dyDescent="0.25">
      <c r="A13" s="33"/>
      <c r="B13" s="34"/>
      <c r="C13" s="2" t="s">
        <v>39</v>
      </c>
      <c r="D13" s="3">
        <v>1</v>
      </c>
      <c r="E13" s="4" t="s">
        <v>37</v>
      </c>
      <c r="F13" s="16">
        <v>46023</v>
      </c>
      <c r="G13" s="16">
        <v>46053</v>
      </c>
      <c r="H13" s="27">
        <v>100</v>
      </c>
      <c r="I13" s="15"/>
      <c r="J13" s="15">
        <v>0</v>
      </c>
      <c r="K13" s="15">
        <v>0</v>
      </c>
      <c r="L13" s="15">
        <v>0</v>
      </c>
      <c r="M13" s="15">
        <v>0</v>
      </c>
      <c r="N13" s="15">
        <v>0</v>
      </c>
      <c r="O13" s="15">
        <v>0</v>
      </c>
      <c r="P13" s="15">
        <v>0</v>
      </c>
      <c r="Q13" s="15">
        <v>0</v>
      </c>
      <c r="R13" s="15">
        <v>0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>
        <v>0</v>
      </c>
      <c r="Z13" s="15">
        <v>0</v>
      </c>
      <c r="AA13" s="15">
        <v>0</v>
      </c>
      <c r="AB13" s="15">
        <v>0</v>
      </c>
      <c r="AC13" s="15">
        <v>0</v>
      </c>
      <c r="AD13" s="15">
        <v>0</v>
      </c>
      <c r="AE13" s="15">
        <v>0</v>
      </c>
      <c r="AF13" s="17">
        <f>SUM(H13:AE13)</f>
        <v>100</v>
      </c>
      <c r="AG13" s="15">
        <v>0</v>
      </c>
      <c r="AH13" s="1"/>
    </row>
    <row r="14" spans="1:34" ht="24.75" customHeight="1" x14ac:dyDescent="0.25">
      <c r="A14" s="33"/>
      <c r="B14" s="34"/>
      <c r="C14" s="2" t="s">
        <v>40</v>
      </c>
      <c r="D14" s="3">
        <v>11</v>
      </c>
      <c r="E14" s="4" t="s">
        <v>41</v>
      </c>
      <c r="F14" s="16">
        <v>46054</v>
      </c>
      <c r="G14" s="16">
        <v>46387</v>
      </c>
      <c r="H14" s="15">
        <v>0</v>
      </c>
      <c r="I14" s="15"/>
      <c r="J14" s="18">
        <v>9.09</v>
      </c>
      <c r="K14" s="15">
        <v>0</v>
      </c>
      <c r="L14" s="18">
        <v>9.09</v>
      </c>
      <c r="M14" s="15">
        <v>0</v>
      </c>
      <c r="N14" s="18">
        <v>9.09</v>
      </c>
      <c r="O14" s="15">
        <v>0</v>
      </c>
      <c r="P14" s="18">
        <v>9.09</v>
      </c>
      <c r="Q14" s="15">
        <v>0</v>
      </c>
      <c r="R14" s="18">
        <v>9.09</v>
      </c>
      <c r="S14" s="15">
        <v>0</v>
      </c>
      <c r="T14" s="18">
        <v>9.09</v>
      </c>
      <c r="U14" s="15">
        <v>0</v>
      </c>
      <c r="V14" s="18">
        <v>9.09</v>
      </c>
      <c r="W14" s="15">
        <v>0</v>
      </c>
      <c r="X14" s="18">
        <v>9.09</v>
      </c>
      <c r="Y14" s="15">
        <v>0</v>
      </c>
      <c r="Z14" s="18">
        <v>9.09</v>
      </c>
      <c r="AA14" s="15">
        <v>0</v>
      </c>
      <c r="AB14" s="18">
        <v>9.09</v>
      </c>
      <c r="AC14" s="15">
        <v>0</v>
      </c>
      <c r="AD14" s="18">
        <v>9.1</v>
      </c>
      <c r="AE14" s="15">
        <v>0</v>
      </c>
      <c r="AF14" s="17">
        <f>J14+L14+N14+P14+R14+T14+V14+X14+Z14+AB14+AD14</f>
        <v>100.00000000000001</v>
      </c>
      <c r="AG14" s="15">
        <v>0</v>
      </c>
      <c r="AH14" s="1"/>
    </row>
    <row r="15" spans="1:34" ht="21.75" customHeight="1" x14ac:dyDescent="0.25">
      <c r="A15" s="33"/>
      <c r="B15" s="34"/>
      <c r="C15" s="2" t="s">
        <v>42</v>
      </c>
      <c r="D15" s="3">
        <v>3</v>
      </c>
      <c r="E15" s="4" t="s">
        <v>37</v>
      </c>
      <c r="F15" s="16">
        <v>46113</v>
      </c>
      <c r="G15" s="16">
        <v>46326</v>
      </c>
      <c r="H15" s="15"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  <c r="N15" s="17">
        <v>33</v>
      </c>
      <c r="O15" s="15">
        <v>0</v>
      </c>
      <c r="P15" s="15">
        <v>0</v>
      </c>
      <c r="Q15" s="15">
        <v>0</v>
      </c>
      <c r="R15" s="15">
        <v>0</v>
      </c>
      <c r="S15" s="15">
        <v>0</v>
      </c>
      <c r="T15" s="17">
        <v>33</v>
      </c>
      <c r="U15" s="15">
        <v>0</v>
      </c>
      <c r="V15" s="15">
        <v>0</v>
      </c>
      <c r="W15" s="15">
        <v>0</v>
      </c>
      <c r="X15" s="15">
        <v>0</v>
      </c>
      <c r="Y15" s="15">
        <v>0</v>
      </c>
      <c r="Z15" s="17">
        <v>34</v>
      </c>
      <c r="AA15" s="15">
        <v>0</v>
      </c>
      <c r="AB15" s="15">
        <v>0</v>
      </c>
      <c r="AC15" s="15">
        <v>0</v>
      </c>
      <c r="AD15" s="15">
        <v>0</v>
      </c>
      <c r="AE15" s="15">
        <v>0</v>
      </c>
      <c r="AF15" s="17">
        <f>SUM(H15:AE15)</f>
        <v>100</v>
      </c>
      <c r="AG15" s="15">
        <v>0</v>
      </c>
      <c r="AH15" s="1"/>
    </row>
    <row r="16" spans="1:34" ht="34.5" customHeight="1" x14ac:dyDescent="0.25">
      <c r="A16" s="33"/>
      <c r="B16" s="34" t="s">
        <v>43</v>
      </c>
      <c r="C16" s="2" t="s">
        <v>44</v>
      </c>
      <c r="D16" s="3">
        <v>3</v>
      </c>
      <c r="E16" s="4" t="s">
        <v>37</v>
      </c>
      <c r="F16" s="16">
        <v>46113</v>
      </c>
      <c r="G16" s="16">
        <v>46387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  <c r="N16" s="17">
        <v>33</v>
      </c>
      <c r="O16" s="15">
        <v>0</v>
      </c>
      <c r="P16" s="15">
        <v>0</v>
      </c>
      <c r="Q16" s="15">
        <v>0</v>
      </c>
      <c r="R16" s="15">
        <v>0</v>
      </c>
      <c r="S16" s="15">
        <v>0</v>
      </c>
      <c r="T16" s="15">
        <v>0</v>
      </c>
      <c r="U16" s="15">
        <v>0</v>
      </c>
      <c r="V16" s="17">
        <v>33</v>
      </c>
      <c r="W16" s="15">
        <v>0</v>
      </c>
      <c r="X16" s="15">
        <v>0</v>
      </c>
      <c r="Y16" s="15">
        <v>0</v>
      </c>
      <c r="Z16" s="15">
        <v>0</v>
      </c>
      <c r="AA16" s="15">
        <v>0</v>
      </c>
      <c r="AB16" s="15">
        <v>0</v>
      </c>
      <c r="AC16" s="15">
        <v>0</v>
      </c>
      <c r="AD16" s="17">
        <v>34</v>
      </c>
      <c r="AE16" s="15">
        <v>0</v>
      </c>
      <c r="AF16" s="17">
        <f>SUM(H16:AE16)</f>
        <v>100</v>
      </c>
      <c r="AG16" s="15">
        <v>0</v>
      </c>
      <c r="AH16" s="1"/>
    </row>
    <row r="17" spans="1:34" ht="45.75" customHeight="1" x14ac:dyDescent="0.25">
      <c r="A17" s="33"/>
      <c r="B17" s="34"/>
      <c r="C17" s="2" t="s">
        <v>45</v>
      </c>
      <c r="D17" s="3">
        <v>2</v>
      </c>
      <c r="E17" s="2" t="s">
        <v>46</v>
      </c>
      <c r="F17" s="16">
        <v>46143</v>
      </c>
      <c r="G17" s="16">
        <v>46295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  <c r="O17" s="15">
        <v>0</v>
      </c>
      <c r="P17" s="17">
        <v>50</v>
      </c>
      <c r="Q17" s="15">
        <v>0</v>
      </c>
      <c r="R17" s="15">
        <v>0</v>
      </c>
      <c r="S17" s="15">
        <v>0</v>
      </c>
      <c r="T17" s="15">
        <v>0</v>
      </c>
      <c r="U17" s="15">
        <v>0</v>
      </c>
      <c r="V17" s="15">
        <v>0</v>
      </c>
      <c r="W17" s="15">
        <v>0</v>
      </c>
      <c r="X17" s="17">
        <v>50</v>
      </c>
      <c r="Y17" s="15">
        <v>0</v>
      </c>
      <c r="Z17" s="15">
        <v>0</v>
      </c>
      <c r="AA17" s="15">
        <v>0</v>
      </c>
      <c r="AB17" s="15">
        <v>0</v>
      </c>
      <c r="AC17" s="15">
        <v>0</v>
      </c>
      <c r="AD17" s="15">
        <v>0</v>
      </c>
      <c r="AE17" s="15">
        <v>0</v>
      </c>
      <c r="AF17" s="17">
        <f>P17+X17</f>
        <v>100</v>
      </c>
      <c r="AG17" s="15">
        <v>0</v>
      </c>
      <c r="AH17" s="1"/>
    </row>
    <row r="18" spans="1:34" ht="58.5" customHeight="1" x14ac:dyDescent="0.25">
      <c r="A18" s="33"/>
      <c r="B18" s="34" t="s">
        <v>47</v>
      </c>
      <c r="C18" s="2" t="s">
        <v>48</v>
      </c>
      <c r="D18" s="3">
        <v>1</v>
      </c>
      <c r="E18" s="4" t="s">
        <v>49</v>
      </c>
      <c r="F18" s="16">
        <v>46023</v>
      </c>
      <c r="G18" s="16">
        <v>46053</v>
      </c>
      <c r="H18" s="17">
        <v>100</v>
      </c>
      <c r="I18" s="15"/>
      <c r="J18" s="15">
        <v>0</v>
      </c>
      <c r="K18" s="15">
        <v>0</v>
      </c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>
        <v>0</v>
      </c>
      <c r="R18" s="15">
        <v>0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>
        <v>0</v>
      </c>
      <c r="AC18" s="15">
        <v>0</v>
      </c>
      <c r="AD18" s="15">
        <v>0</v>
      </c>
      <c r="AE18" s="15">
        <v>0</v>
      </c>
      <c r="AF18" s="17">
        <f t="shared" ref="AF18:AF23" si="0">SUM(H18:AE18)</f>
        <v>100</v>
      </c>
      <c r="AG18" s="15">
        <v>0</v>
      </c>
      <c r="AH18" s="1"/>
    </row>
    <row r="19" spans="1:34" ht="37.5" customHeight="1" x14ac:dyDescent="0.25">
      <c r="A19" s="33"/>
      <c r="B19" s="34"/>
      <c r="C19" s="2" t="s">
        <v>50</v>
      </c>
      <c r="D19" s="3">
        <v>3</v>
      </c>
      <c r="E19" s="4" t="s">
        <v>37</v>
      </c>
      <c r="F19" s="16">
        <v>46113</v>
      </c>
      <c r="G19" s="16">
        <v>46326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7">
        <v>33</v>
      </c>
      <c r="O19" s="15">
        <v>0</v>
      </c>
      <c r="P19" s="15">
        <v>0</v>
      </c>
      <c r="Q19" s="15">
        <v>0</v>
      </c>
      <c r="R19" s="15">
        <v>0</v>
      </c>
      <c r="S19" s="15">
        <v>0</v>
      </c>
      <c r="T19" s="17">
        <v>33</v>
      </c>
      <c r="U19" s="15">
        <v>0</v>
      </c>
      <c r="V19" s="15">
        <v>0</v>
      </c>
      <c r="W19" s="15">
        <v>0</v>
      </c>
      <c r="X19" s="15">
        <v>0</v>
      </c>
      <c r="Y19" s="15">
        <v>0</v>
      </c>
      <c r="Z19" s="17">
        <v>34</v>
      </c>
      <c r="AA19" s="15">
        <v>0</v>
      </c>
      <c r="AB19" s="15">
        <v>0</v>
      </c>
      <c r="AC19" s="15">
        <v>0</v>
      </c>
      <c r="AD19" s="15">
        <v>0</v>
      </c>
      <c r="AE19" s="15">
        <v>0</v>
      </c>
      <c r="AF19" s="17">
        <f t="shared" si="0"/>
        <v>100</v>
      </c>
      <c r="AG19" s="15">
        <v>0</v>
      </c>
      <c r="AH19" s="1"/>
    </row>
    <row r="20" spans="1:34" ht="56.25" customHeight="1" x14ac:dyDescent="0.25">
      <c r="A20" s="33"/>
      <c r="B20" s="34" t="s">
        <v>51</v>
      </c>
      <c r="C20" s="2" t="s">
        <v>52</v>
      </c>
      <c r="D20" s="3">
        <v>1</v>
      </c>
      <c r="E20" s="4" t="s">
        <v>49</v>
      </c>
      <c r="F20" s="16">
        <v>46204</v>
      </c>
      <c r="G20" s="16">
        <v>46234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0</v>
      </c>
      <c r="S20" s="15">
        <v>0</v>
      </c>
      <c r="T20" s="17">
        <v>100</v>
      </c>
      <c r="U20" s="15">
        <v>0</v>
      </c>
      <c r="V20" s="15">
        <v>0</v>
      </c>
      <c r="W20" s="15">
        <v>0</v>
      </c>
      <c r="X20" s="15">
        <v>0</v>
      </c>
      <c r="Y20" s="15">
        <v>0</v>
      </c>
      <c r="Z20" s="15">
        <v>0</v>
      </c>
      <c r="AA20" s="15">
        <v>0</v>
      </c>
      <c r="AB20" s="15">
        <v>0</v>
      </c>
      <c r="AC20" s="15">
        <v>0</v>
      </c>
      <c r="AD20" s="15">
        <v>0</v>
      </c>
      <c r="AE20" s="15">
        <v>0</v>
      </c>
      <c r="AF20" s="17">
        <f t="shared" si="0"/>
        <v>100</v>
      </c>
      <c r="AG20" s="15">
        <v>0</v>
      </c>
      <c r="AH20" s="1"/>
    </row>
    <row r="21" spans="1:34" ht="39.75" customHeight="1" x14ac:dyDescent="0.25">
      <c r="A21" s="33"/>
      <c r="B21" s="34"/>
      <c r="C21" s="2" t="s">
        <v>53</v>
      </c>
      <c r="D21" s="3">
        <v>1</v>
      </c>
      <c r="E21" s="4" t="s">
        <v>37</v>
      </c>
      <c r="F21" s="16">
        <v>46357</v>
      </c>
      <c r="G21" s="16">
        <v>46387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>
        <v>0</v>
      </c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 s="15">
        <v>0</v>
      </c>
      <c r="Y21" s="15">
        <v>0</v>
      </c>
      <c r="Z21" s="15">
        <v>0</v>
      </c>
      <c r="AA21" s="15">
        <v>0</v>
      </c>
      <c r="AB21" s="17">
        <v>100</v>
      </c>
      <c r="AC21" s="15">
        <v>0</v>
      </c>
      <c r="AD21" s="15">
        <v>0</v>
      </c>
      <c r="AE21" s="15">
        <v>0</v>
      </c>
      <c r="AF21" s="17">
        <f t="shared" si="0"/>
        <v>100</v>
      </c>
      <c r="AG21" s="15">
        <v>0</v>
      </c>
      <c r="AH21" s="1"/>
    </row>
    <row r="22" spans="1:34" ht="22.5" x14ac:dyDescent="0.25">
      <c r="A22" s="33" t="s">
        <v>54</v>
      </c>
      <c r="B22" s="10" t="s">
        <v>55</v>
      </c>
      <c r="C22" s="2" t="s">
        <v>56</v>
      </c>
      <c r="D22" s="3">
        <v>1</v>
      </c>
      <c r="E22" s="4" t="s">
        <v>37</v>
      </c>
      <c r="F22" s="16">
        <v>46023</v>
      </c>
      <c r="G22" s="16">
        <v>46053</v>
      </c>
      <c r="H22" s="15">
        <v>0</v>
      </c>
      <c r="I22" s="15"/>
      <c r="J22" s="17">
        <v>100</v>
      </c>
      <c r="K22" s="15">
        <v>0</v>
      </c>
      <c r="L22" s="15">
        <v>0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 s="15">
        <v>0</v>
      </c>
      <c r="S22" s="15">
        <v>0</v>
      </c>
      <c r="T22" s="15">
        <v>0</v>
      </c>
      <c r="U22" s="15">
        <v>0</v>
      </c>
      <c r="V22" s="15">
        <v>0</v>
      </c>
      <c r="W22" s="15">
        <v>0</v>
      </c>
      <c r="X22" s="15">
        <v>0</v>
      </c>
      <c r="Y22" s="15">
        <v>0</v>
      </c>
      <c r="Z22" s="15">
        <v>0</v>
      </c>
      <c r="AA22" s="15">
        <v>0</v>
      </c>
      <c r="AB22" s="15">
        <v>0</v>
      </c>
      <c r="AC22" s="15">
        <v>0</v>
      </c>
      <c r="AD22" s="15">
        <v>0</v>
      </c>
      <c r="AE22" s="15">
        <v>0</v>
      </c>
      <c r="AF22" s="17">
        <f t="shared" si="0"/>
        <v>100</v>
      </c>
      <c r="AG22" s="15">
        <v>0</v>
      </c>
      <c r="AH22" s="1"/>
    </row>
    <row r="23" spans="1:34" ht="33.75" x14ac:dyDescent="0.25">
      <c r="A23" s="33"/>
      <c r="B23" s="10" t="s">
        <v>57</v>
      </c>
      <c r="C23" s="2" t="s">
        <v>58</v>
      </c>
      <c r="D23" s="3">
        <v>1</v>
      </c>
      <c r="E23" s="4" t="s">
        <v>37</v>
      </c>
      <c r="F23" s="16">
        <v>46023</v>
      </c>
      <c r="G23" s="16">
        <v>46053</v>
      </c>
      <c r="H23" s="15">
        <v>0</v>
      </c>
      <c r="I23" s="15"/>
      <c r="J23" s="17">
        <v>100</v>
      </c>
      <c r="K23" s="15">
        <v>0</v>
      </c>
      <c r="L23" s="15">
        <v>0</v>
      </c>
      <c r="M23" s="15">
        <v>0</v>
      </c>
      <c r="N23" s="15">
        <v>0</v>
      </c>
      <c r="O23" s="15">
        <v>0</v>
      </c>
      <c r="P23" s="15">
        <v>0</v>
      </c>
      <c r="Q23" s="15">
        <v>0</v>
      </c>
      <c r="R23" s="15">
        <v>0</v>
      </c>
      <c r="S23" s="15">
        <v>0</v>
      </c>
      <c r="T23" s="15">
        <v>0</v>
      </c>
      <c r="U23" s="15">
        <v>0</v>
      </c>
      <c r="V23" s="15">
        <v>0</v>
      </c>
      <c r="W23" s="15">
        <v>0</v>
      </c>
      <c r="X23" s="15">
        <v>0</v>
      </c>
      <c r="Y23" s="15">
        <v>0</v>
      </c>
      <c r="Z23" s="15">
        <v>0</v>
      </c>
      <c r="AA23" s="15">
        <v>0</v>
      </c>
      <c r="AB23" s="15">
        <v>0</v>
      </c>
      <c r="AC23" s="15">
        <v>0</v>
      </c>
      <c r="AD23" s="15">
        <v>0</v>
      </c>
      <c r="AE23" s="15">
        <v>0</v>
      </c>
      <c r="AF23" s="17">
        <f t="shared" si="0"/>
        <v>100</v>
      </c>
      <c r="AG23" s="15">
        <v>0</v>
      </c>
      <c r="AH23" s="1"/>
    </row>
    <row r="24" spans="1:34" ht="22.5" customHeight="1" x14ac:dyDescent="0.25">
      <c r="A24" s="33" t="s">
        <v>59</v>
      </c>
      <c r="B24" s="33" t="s">
        <v>60</v>
      </c>
      <c r="C24" s="4" t="s">
        <v>61</v>
      </c>
      <c r="D24" s="3">
        <v>4</v>
      </c>
      <c r="E24" s="5" t="s">
        <v>62</v>
      </c>
      <c r="F24" s="14">
        <v>46082</v>
      </c>
      <c r="G24" s="14">
        <v>46387</v>
      </c>
      <c r="H24" s="15">
        <v>0</v>
      </c>
      <c r="I24" s="15">
        <v>0</v>
      </c>
      <c r="J24" s="15">
        <v>0</v>
      </c>
      <c r="K24" s="15">
        <v>0</v>
      </c>
      <c r="L24" s="19">
        <v>25</v>
      </c>
      <c r="M24" s="15">
        <v>0</v>
      </c>
      <c r="N24" s="15">
        <v>0</v>
      </c>
      <c r="O24" s="15">
        <v>0</v>
      </c>
      <c r="P24" s="15">
        <v>0</v>
      </c>
      <c r="Q24" s="15">
        <v>0</v>
      </c>
      <c r="R24" s="19">
        <v>25</v>
      </c>
      <c r="S24" s="15">
        <v>0</v>
      </c>
      <c r="T24" s="15">
        <v>0</v>
      </c>
      <c r="U24" s="15">
        <v>0</v>
      </c>
      <c r="V24" s="15">
        <v>0</v>
      </c>
      <c r="W24" s="15">
        <v>0</v>
      </c>
      <c r="X24" s="19">
        <v>25</v>
      </c>
      <c r="Y24" s="15">
        <v>0</v>
      </c>
      <c r="Z24" s="15">
        <v>0</v>
      </c>
      <c r="AA24" s="15">
        <v>0</v>
      </c>
      <c r="AB24" s="15">
        <v>0</v>
      </c>
      <c r="AC24" s="15">
        <v>0</v>
      </c>
      <c r="AD24" s="19">
        <v>25</v>
      </c>
      <c r="AE24" s="15">
        <v>0</v>
      </c>
      <c r="AF24" s="17">
        <f>H24+J24+L24+N24+P24+R24+T24+V24+X24+Z24+AB24+AD24</f>
        <v>100</v>
      </c>
      <c r="AG24" s="15">
        <v>0</v>
      </c>
      <c r="AH24" s="1"/>
    </row>
    <row r="25" spans="1:34" ht="37.5" customHeight="1" x14ac:dyDescent="0.25">
      <c r="A25" s="33"/>
      <c r="B25" s="33"/>
      <c r="C25" s="4" t="s">
        <v>63</v>
      </c>
      <c r="D25" s="3">
        <v>4</v>
      </c>
      <c r="E25" s="5" t="s">
        <v>64</v>
      </c>
      <c r="F25" s="14">
        <v>46082</v>
      </c>
      <c r="G25" s="14">
        <v>46387</v>
      </c>
      <c r="H25" s="15">
        <v>0</v>
      </c>
      <c r="I25" s="15">
        <v>0</v>
      </c>
      <c r="J25" s="15">
        <v>0</v>
      </c>
      <c r="K25" s="15">
        <v>0</v>
      </c>
      <c r="L25" s="19">
        <v>25</v>
      </c>
      <c r="M25" s="15">
        <v>0</v>
      </c>
      <c r="N25" s="15">
        <v>0</v>
      </c>
      <c r="O25" s="15">
        <v>0</v>
      </c>
      <c r="P25" s="15">
        <v>0</v>
      </c>
      <c r="Q25" s="15">
        <v>0</v>
      </c>
      <c r="R25" s="19">
        <v>25</v>
      </c>
      <c r="S25" s="15">
        <v>0</v>
      </c>
      <c r="T25" s="15">
        <v>0</v>
      </c>
      <c r="U25" s="15">
        <v>0</v>
      </c>
      <c r="V25" s="15">
        <v>0</v>
      </c>
      <c r="W25" s="15">
        <v>0</v>
      </c>
      <c r="X25" s="19">
        <v>25</v>
      </c>
      <c r="Y25" s="15">
        <v>0</v>
      </c>
      <c r="Z25" s="15">
        <v>0</v>
      </c>
      <c r="AA25" s="15">
        <v>0</v>
      </c>
      <c r="AB25" s="15">
        <v>0</v>
      </c>
      <c r="AC25" s="15">
        <v>0</v>
      </c>
      <c r="AD25" s="19">
        <v>25</v>
      </c>
      <c r="AE25" s="15">
        <v>0</v>
      </c>
      <c r="AF25" s="17">
        <f>H25+J25+L25+N25+P25+R25+T25+V25+X25+Z25+AB25+AD25</f>
        <v>100</v>
      </c>
      <c r="AG25" s="15">
        <v>0</v>
      </c>
      <c r="AH25" s="1"/>
    </row>
    <row r="26" spans="1:34" ht="45" x14ac:dyDescent="0.25">
      <c r="A26" s="33"/>
      <c r="B26" s="33"/>
      <c r="C26" s="6" t="s">
        <v>65</v>
      </c>
      <c r="D26" s="3">
        <v>1</v>
      </c>
      <c r="E26" s="5" t="s">
        <v>66</v>
      </c>
      <c r="F26" s="16">
        <v>46143</v>
      </c>
      <c r="G26" s="16">
        <v>46295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  <c r="N26" s="15">
        <v>0</v>
      </c>
      <c r="O26" s="15">
        <v>0</v>
      </c>
      <c r="P26" s="17">
        <v>20</v>
      </c>
      <c r="Q26" s="15">
        <v>0</v>
      </c>
      <c r="R26" s="17">
        <v>20</v>
      </c>
      <c r="S26" s="15">
        <v>0</v>
      </c>
      <c r="T26" s="17">
        <v>20</v>
      </c>
      <c r="U26" s="15">
        <v>0</v>
      </c>
      <c r="V26" s="17">
        <v>20</v>
      </c>
      <c r="W26" s="15">
        <v>0</v>
      </c>
      <c r="X26" s="17">
        <v>20</v>
      </c>
      <c r="Y26" s="15">
        <v>0</v>
      </c>
      <c r="Z26" s="15">
        <v>0</v>
      </c>
      <c r="AA26" s="15">
        <v>0</v>
      </c>
      <c r="AB26" s="15">
        <v>0</v>
      </c>
      <c r="AC26" s="15">
        <v>0</v>
      </c>
      <c r="AD26" s="15">
        <v>0</v>
      </c>
      <c r="AE26" s="15">
        <v>0</v>
      </c>
      <c r="AF26" s="17">
        <f t="shared" ref="AF26:AF28" si="1">H26+J26+L26+N26+P26+R26+T26+V26+X26+Z26+AB26+AD26</f>
        <v>100</v>
      </c>
      <c r="AG26" s="15">
        <v>0</v>
      </c>
      <c r="AH26" s="1"/>
    </row>
    <row r="27" spans="1:34" ht="25.5" customHeight="1" x14ac:dyDescent="0.25">
      <c r="A27" s="33"/>
      <c r="B27" s="33"/>
      <c r="C27" s="2" t="s">
        <v>67</v>
      </c>
      <c r="D27" s="3">
        <v>2</v>
      </c>
      <c r="E27" s="5" t="s">
        <v>68</v>
      </c>
      <c r="F27" s="16">
        <v>46143</v>
      </c>
      <c r="G27" s="16">
        <v>46356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  <c r="N27" s="15">
        <v>0</v>
      </c>
      <c r="O27" s="15">
        <v>0</v>
      </c>
      <c r="P27" s="15">
        <v>50</v>
      </c>
      <c r="Q27" s="15">
        <v>0</v>
      </c>
      <c r="R27" s="15">
        <v>0</v>
      </c>
      <c r="S27" s="15">
        <v>0</v>
      </c>
      <c r="T27" s="15">
        <v>0</v>
      </c>
      <c r="U27" s="15">
        <v>0</v>
      </c>
      <c r="V27" s="15">
        <v>0</v>
      </c>
      <c r="W27" s="15">
        <v>0</v>
      </c>
      <c r="X27" s="15">
        <v>0</v>
      </c>
      <c r="Y27" s="15">
        <v>0</v>
      </c>
      <c r="Z27" s="15">
        <v>0</v>
      </c>
      <c r="AA27" s="15">
        <v>0</v>
      </c>
      <c r="AB27" s="15">
        <v>50</v>
      </c>
      <c r="AC27" s="15">
        <v>0</v>
      </c>
      <c r="AD27" s="15">
        <v>0</v>
      </c>
      <c r="AE27" s="15">
        <v>0</v>
      </c>
      <c r="AF27" s="17">
        <f t="shared" si="1"/>
        <v>100</v>
      </c>
      <c r="AG27" s="15">
        <v>0</v>
      </c>
      <c r="AH27" s="1"/>
    </row>
    <row r="28" spans="1:34" ht="21" customHeight="1" x14ac:dyDescent="0.25">
      <c r="A28" s="33"/>
      <c r="B28" s="33"/>
      <c r="C28" s="5" t="s">
        <v>69</v>
      </c>
      <c r="D28" s="3">
        <v>1</v>
      </c>
      <c r="E28" s="4" t="s">
        <v>70</v>
      </c>
      <c r="F28" s="16">
        <v>46266</v>
      </c>
      <c r="G28" s="16">
        <v>46356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  <c r="R28" s="15">
        <v>0</v>
      </c>
      <c r="S28" s="15">
        <v>0</v>
      </c>
      <c r="T28" s="15">
        <v>0</v>
      </c>
      <c r="U28" s="15">
        <v>0</v>
      </c>
      <c r="V28" s="15">
        <v>0</v>
      </c>
      <c r="W28" s="15">
        <v>0</v>
      </c>
      <c r="X28" s="17">
        <v>20</v>
      </c>
      <c r="Y28" s="15">
        <v>0</v>
      </c>
      <c r="Z28" s="17">
        <v>30</v>
      </c>
      <c r="AA28" s="15">
        <v>0</v>
      </c>
      <c r="AB28" s="17">
        <v>50</v>
      </c>
      <c r="AC28" s="15">
        <v>0</v>
      </c>
      <c r="AD28" s="15">
        <v>0</v>
      </c>
      <c r="AE28" s="15">
        <v>0</v>
      </c>
      <c r="AF28" s="17">
        <f t="shared" si="1"/>
        <v>100</v>
      </c>
      <c r="AG28" s="15">
        <v>0</v>
      </c>
      <c r="AH28" s="1"/>
    </row>
    <row r="29" spans="1:34" ht="21.75" customHeight="1" x14ac:dyDescent="0.25">
      <c r="A29" s="33"/>
      <c r="B29" s="33"/>
      <c r="C29" s="5" t="s">
        <v>71</v>
      </c>
      <c r="D29" s="3">
        <v>4</v>
      </c>
      <c r="E29" s="5" t="s">
        <v>72</v>
      </c>
      <c r="F29" s="16">
        <v>46082</v>
      </c>
      <c r="G29" s="16">
        <v>46387</v>
      </c>
      <c r="H29" s="15">
        <v>0</v>
      </c>
      <c r="I29" s="15">
        <v>0</v>
      </c>
      <c r="J29" s="15">
        <v>0</v>
      </c>
      <c r="K29" s="15">
        <v>0</v>
      </c>
      <c r="L29" s="17">
        <v>10</v>
      </c>
      <c r="M29" s="15">
        <v>0</v>
      </c>
      <c r="N29" s="15">
        <v>0</v>
      </c>
      <c r="O29" s="15">
        <v>0</v>
      </c>
      <c r="P29" s="15">
        <v>0</v>
      </c>
      <c r="Q29" s="15">
        <v>0</v>
      </c>
      <c r="R29" s="17">
        <v>40</v>
      </c>
      <c r="S29" s="15">
        <v>0</v>
      </c>
      <c r="T29" s="15">
        <v>0</v>
      </c>
      <c r="U29" s="15">
        <v>0</v>
      </c>
      <c r="V29" s="15">
        <v>0</v>
      </c>
      <c r="W29" s="15">
        <v>0</v>
      </c>
      <c r="X29" s="17">
        <v>40</v>
      </c>
      <c r="Y29" s="15">
        <v>0</v>
      </c>
      <c r="Z29" s="15">
        <v>0</v>
      </c>
      <c r="AA29" s="15">
        <v>0</v>
      </c>
      <c r="AB29" s="15">
        <v>0</v>
      </c>
      <c r="AC29" s="15">
        <v>0</v>
      </c>
      <c r="AD29" s="17">
        <v>10</v>
      </c>
      <c r="AE29" s="15">
        <v>0</v>
      </c>
      <c r="AF29" s="17">
        <f>SUM(H29:AE29)</f>
        <v>100</v>
      </c>
      <c r="AG29" s="15">
        <v>0</v>
      </c>
      <c r="AH29" s="1"/>
    </row>
    <row r="30" spans="1:34" ht="36.75" customHeight="1" x14ac:dyDescent="0.25">
      <c r="A30" s="33"/>
      <c r="B30" s="33"/>
      <c r="C30" s="5" t="s">
        <v>73</v>
      </c>
      <c r="D30" s="3">
        <v>2</v>
      </c>
      <c r="E30" s="5" t="s">
        <v>74</v>
      </c>
      <c r="F30" s="14">
        <v>46113</v>
      </c>
      <c r="G30" s="14">
        <v>46265</v>
      </c>
      <c r="H30" s="15"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  <c r="N30" s="19">
        <v>50</v>
      </c>
      <c r="O30" s="15">
        <v>0</v>
      </c>
      <c r="P30" s="15">
        <v>0</v>
      </c>
      <c r="Q30" s="15">
        <v>0</v>
      </c>
      <c r="R30" s="15">
        <v>0</v>
      </c>
      <c r="S30" s="15">
        <v>0</v>
      </c>
      <c r="T30" s="15">
        <v>0</v>
      </c>
      <c r="U30" s="15">
        <v>0</v>
      </c>
      <c r="V30" s="19">
        <v>50</v>
      </c>
      <c r="W30" s="15">
        <v>0</v>
      </c>
      <c r="X30" s="15">
        <v>0</v>
      </c>
      <c r="Y30" s="15">
        <v>0</v>
      </c>
      <c r="Z30" s="15">
        <v>0</v>
      </c>
      <c r="AA30" s="15">
        <v>0</v>
      </c>
      <c r="AB30" s="15">
        <v>0</v>
      </c>
      <c r="AC30" s="15">
        <v>0</v>
      </c>
      <c r="AD30" s="15">
        <v>0</v>
      </c>
      <c r="AE30" s="15">
        <v>0</v>
      </c>
      <c r="AF30" s="17">
        <f>H30+J30+L30+N30+P30+R30+T30+V30+X30+Z30+AB30+AD30</f>
        <v>100</v>
      </c>
      <c r="AG30" s="15">
        <v>0</v>
      </c>
      <c r="AH30" s="1"/>
    </row>
    <row r="31" spans="1:34" ht="60.75" customHeight="1" x14ac:dyDescent="0.25">
      <c r="A31" s="33"/>
      <c r="B31" s="33"/>
      <c r="C31" s="4" t="s">
        <v>75</v>
      </c>
      <c r="D31" s="3">
        <v>4</v>
      </c>
      <c r="E31" s="4" t="s">
        <v>37</v>
      </c>
      <c r="F31" s="16">
        <v>46082</v>
      </c>
      <c r="G31" s="16">
        <v>46387</v>
      </c>
      <c r="H31" s="15">
        <v>0</v>
      </c>
      <c r="I31" s="15">
        <v>0</v>
      </c>
      <c r="J31" s="15">
        <v>0</v>
      </c>
      <c r="K31" s="15">
        <v>0</v>
      </c>
      <c r="L31" s="27">
        <v>25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  <c r="R31" s="27">
        <v>25</v>
      </c>
      <c r="S31" s="15">
        <v>0</v>
      </c>
      <c r="T31" s="15">
        <v>0</v>
      </c>
      <c r="U31" s="15">
        <v>0</v>
      </c>
      <c r="V31" s="15">
        <v>0</v>
      </c>
      <c r="W31" s="15">
        <v>0</v>
      </c>
      <c r="X31" s="27">
        <v>25</v>
      </c>
      <c r="Y31" s="15">
        <v>0</v>
      </c>
      <c r="Z31" s="15">
        <v>0</v>
      </c>
      <c r="AA31" s="15">
        <v>0</v>
      </c>
      <c r="AB31" s="15">
        <v>0</v>
      </c>
      <c r="AC31" s="15">
        <v>0</v>
      </c>
      <c r="AD31" s="27">
        <v>25</v>
      </c>
      <c r="AE31" s="15">
        <v>0</v>
      </c>
      <c r="AF31" s="17">
        <f>SUM(H31:AE31)</f>
        <v>100</v>
      </c>
      <c r="AG31" s="15">
        <v>0</v>
      </c>
      <c r="AH31" s="1"/>
    </row>
    <row r="32" spans="1:34" ht="33" customHeight="1" x14ac:dyDescent="0.25">
      <c r="A32" s="33"/>
      <c r="B32" s="33"/>
      <c r="C32" s="2" t="s">
        <v>76</v>
      </c>
      <c r="D32" s="3">
        <v>12</v>
      </c>
      <c r="E32" s="5" t="s">
        <v>62</v>
      </c>
      <c r="F32" s="14">
        <v>46023</v>
      </c>
      <c r="G32" s="14">
        <v>46387</v>
      </c>
      <c r="H32" s="17">
        <v>8.3000000000000007</v>
      </c>
      <c r="I32" s="15"/>
      <c r="J32" s="17">
        <v>8.3000000000000007</v>
      </c>
      <c r="K32" s="15">
        <v>0</v>
      </c>
      <c r="L32" s="17">
        <v>8.3000000000000007</v>
      </c>
      <c r="M32" s="15">
        <v>0</v>
      </c>
      <c r="N32" s="17">
        <v>8.3000000000000007</v>
      </c>
      <c r="O32" s="15">
        <v>0</v>
      </c>
      <c r="P32" s="17">
        <v>8.3000000000000007</v>
      </c>
      <c r="Q32" s="15">
        <v>0</v>
      </c>
      <c r="R32" s="17">
        <v>8.3000000000000007</v>
      </c>
      <c r="S32" s="15">
        <v>0</v>
      </c>
      <c r="T32" s="17">
        <v>8.3000000000000007</v>
      </c>
      <c r="U32" s="15">
        <v>0</v>
      </c>
      <c r="V32" s="17">
        <v>8.3000000000000007</v>
      </c>
      <c r="W32" s="15">
        <v>0</v>
      </c>
      <c r="X32" s="17">
        <v>8.3000000000000007</v>
      </c>
      <c r="Y32" s="15">
        <v>0</v>
      </c>
      <c r="Z32" s="17">
        <v>8.3000000000000007</v>
      </c>
      <c r="AA32" s="15">
        <v>0</v>
      </c>
      <c r="AB32" s="17">
        <v>8.3000000000000007</v>
      </c>
      <c r="AC32" s="15">
        <v>0</v>
      </c>
      <c r="AD32" s="17">
        <v>8.6999999999999993</v>
      </c>
      <c r="AE32" s="15">
        <v>0</v>
      </c>
      <c r="AF32" s="17">
        <f>H32+J32+L32+N32+P32+R32+T32+V32+X32+Z32+AB32+AD32</f>
        <v>99.999999999999986</v>
      </c>
      <c r="AG32" s="15">
        <v>0</v>
      </c>
      <c r="AH32" s="1"/>
    </row>
    <row r="33" spans="1:34" ht="39.75" customHeight="1" x14ac:dyDescent="0.25">
      <c r="A33" s="33"/>
      <c r="B33" s="33"/>
      <c r="C33" s="2" t="s">
        <v>77</v>
      </c>
      <c r="D33" s="3">
        <v>3</v>
      </c>
      <c r="E33" s="5" t="s">
        <v>78</v>
      </c>
      <c r="F33" s="14">
        <v>46143</v>
      </c>
      <c r="G33" s="14">
        <v>46356</v>
      </c>
      <c r="H33" s="15">
        <v>0</v>
      </c>
      <c r="I33" s="15">
        <v>0</v>
      </c>
      <c r="J33" s="15">
        <v>0</v>
      </c>
      <c r="K33" s="15">
        <v>0</v>
      </c>
      <c r="L33" s="15">
        <v>0</v>
      </c>
      <c r="M33" s="15">
        <v>0</v>
      </c>
      <c r="N33" s="15">
        <v>0</v>
      </c>
      <c r="O33" s="15">
        <v>0</v>
      </c>
      <c r="P33" s="17">
        <v>33</v>
      </c>
      <c r="Q33" s="15">
        <v>0</v>
      </c>
      <c r="R33" s="15">
        <v>0</v>
      </c>
      <c r="S33" s="15">
        <v>0</v>
      </c>
      <c r="T33" s="15">
        <v>0</v>
      </c>
      <c r="U33" s="15">
        <v>0</v>
      </c>
      <c r="V33" s="17">
        <v>33</v>
      </c>
      <c r="W33" s="15">
        <v>0</v>
      </c>
      <c r="X33" s="15">
        <v>0</v>
      </c>
      <c r="Y33" s="15">
        <v>0</v>
      </c>
      <c r="Z33" s="15">
        <v>0</v>
      </c>
      <c r="AA33" s="15">
        <v>0</v>
      </c>
      <c r="AB33" s="17">
        <v>34</v>
      </c>
      <c r="AC33" s="15">
        <v>0</v>
      </c>
      <c r="AD33" s="15">
        <v>0</v>
      </c>
      <c r="AE33" s="15">
        <v>0</v>
      </c>
      <c r="AF33" s="17">
        <f>H33+J33+L33+N33+P33+R33+T33+V33+X33+Z33+AB33+AD33</f>
        <v>100</v>
      </c>
      <c r="AG33" s="15">
        <v>0</v>
      </c>
      <c r="AH33" s="1"/>
    </row>
    <row r="34" spans="1:34" ht="19.5" customHeight="1" x14ac:dyDescent="0.25">
      <c r="A34" s="33"/>
      <c r="B34" s="33"/>
      <c r="C34" s="2" t="s">
        <v>79</v>
      </c>
      <c r="D34" s="3">
        <v>1</v>
      </c>
      <c r="E34" s="5" t="s">
        <v>80</v>
      </c>
      <c r="F34" s="20">
        <v>46126</v>
      </c>
      <c r="G34" s="16">
        <v>46225</v>
      </c>
      <c r="H34" s="15">
        <v>0</v>
      </c>
      <c r="I34" s="15">
        <v>0</v>
      </c>
      <c r="J34" s="15">
        <v>0</v>
      </c>
      <c r="K34" s="15">
        <v>0</v>
      </c>
      <c r="L34" s="15">
        <v>0</v>
      </c>
      <c r="M34" s="15">
        <v>0</v>
      </c>
      <c r="N34" s="17">
        <v>50</v>
      </c>
      <c r="O34" s="15">
        <v>0</v>
      </c>
      <c r="P34" s="15">
        <v>0</v>
      </c>
      <c r="Q34" s="15">
        <v>0</v>
      </c>
      <c r="R34" s="15">
        <v>0</v>
      </c>
      <c r="S34" s="15">
        <v>0</v>
      </c>
      <c r="T34" s="17">
        <v>50</v>
      </c>
      <c r="U34" s="15">
        <v>0</v>
      </c>
      <c r="V34" s="15">
        <v>0</v>
      </c>
      <c r="W34" s="15">
        <v>0</v>
      </c>
      <c r="X34" s="15">
        <v>0</v>
      </c>
      <c r="Y34" s="15">
        <v>0</v>
      </c>
      <c r="Z34" s="15">
        <v>0</v>
      </c>
      <c r="AA34" s="15">
        <v>0</v>
      </c>
      <c r="AB34" s="15">
        <v>0</v>
      </c>
      <c r="AC34" s="15">
        <v>0</v>
      </c>
      <c r="AD34" s="15">
        <v>0</v>
      </c>
      <c r="AE34" s="15">
        <v>0</v>
      </c>
      <c r="AF34" s="17">
        <f>H34+J34+L34+N34+P34+R34+T34+V34+X34+Z34+AB34+AD34</f>
        <v>100</v>
      </c>
      <c r="AG34" s="15">
        <v>0</v>
      </c>
      <c r="AH34" s="1"/>
    </row>
    <row r="35" spans="1:34" ht="33.75" x14ac:dyDescent="0.25">
      <c r="A35" s="33"/>
      <c r="B35" s="33"/>
      <c r="C35" s="2" t="s">
        <v>81</v>
      </c>
      <c r="D35" s="3">
        <v>4</v>
      </c>
      <c r="E35" s="2" t="s">
        <v>62</v>
      </c>
      <c r="F35" s="14">
        <v>46082</v>
      </c>
      <c r="G35" s="14">
        <v>46387</v>
      </c>
      <c r="H35" s="15">
        <v>0</v>
      </c>
      <c r="I35" s="15">
        <v>0</v>
      </c>
      <c r="J35" s="15">
        <v>0</v>
      </c>
      <c r="K35" s="15">
        <v>0</v>
      </c>
      <c r="L35" s="17">
        <v>25</v>
      </c>
      <c r="M35" s="15">
        <v>0</v>
      </c>
      <c r="N35" s="15">
        <v>0</v>
      </c>
      <c r="O35" s="15">
        <v>0</v>
      </c>
      <c r="P35" s="15">
        <v>0</v>
      </c>
      <c r="Q35" s="15">
        <v>0</v>
      </c>
      <c r="R35" s="17">
        <v>25</v>
      </c>
      <c r="S35" s="15">
        <v>0</v>
      </c>
      <c r="T35" s="15">
        <v>0</v>
      </c>
      <c r="U35" s="15">
        <v>0</v>
      </c>
      <c r="V35" s="15">
        <v>0</v>
      </c>
      <c r="W35" s="15">
        <v>0</v>
      </c>
      <c r="X35" s="17">
        <v>25</v>
      </c>
      <c r="Y35" s="15">
        <v>0</v>
      </c>
      <c r="Z35" s="15">
        <v>0</v>
      </c>
      <c r="AA35" s="15">
        <v>0</v>
      </c>
      <c r="AB35" s="15">
        <v>0</v>
      </c>
      <c r="AC35" s="15">
        <v>0</v>
      </c>
      <c r="AD35" s="17">
        <v>25</v>
      </c>
      <c r="AE35" s="15">
        <v>0</v>
      </c>
      <c r="AF35" s="17">
        <f>H35+J35+L35+N35+P35+R35+T35+V35+X35+Z35+AB35+AD35</f>
        <v>100</v>
      </c>
      <c r="AG35" s="15">
        <v>0</v>
      </c>
      <c r="AH35" s="1"/>
    </row>
    <row r="36" spans="1:34" ht="22.5" customHeight="1" x14ac:dyDescent="0.25">
      <c r="A36" s="33"/>
      <c r="B36" s="33"/>
      <c r="C36" s="2" t="s">
        <v>82</v>
      </c>
      <c r="D36" s="3">
        <v>2</v>
      </c>
      <c r="E36" s="2" t="s">
        <v>62</v>
      </c>
      <c r="F36" s="14">
        <v>46174</v>
      </c>
      <c r="G36" s="14">
        <v>46356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0</v>
      </c>
      <c r="R36" s="15">
        <v>50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>
        <v>0</v>
      </c>
      <c r="Z36" s="15">
        <v>0</v>
      </c>
      <c r="AA36" s="15">
        <v>0</v>
      </c>
      <c r="AB36" s="15">
        <v>50</v>
      </c>
      <c r="AC36" s="15">
        <v>0</v>
      </c>
      <c r="AD36" s="15">
        <v>0</v>
      </c>
      <c r="AE36" s="15">
        <v>0</v>
      </c>
      <c r="AF36" s="15">
        <f>R36+AB36</f>
        <v>100</v>
      </c>
      <c r="AG36" s="15">
        <v>0</v>
      </c>
      <c r="AH36" s="1"/>
    </row>
    <row r="37" spans="1:34" ht="25.5" customHeight="1" x14ac:dyDescent="0.25">
      <c r="A37" s="33"/>
      <c r="B37" s="33"/>
      <c r="C37" s="2" t="s">
        <v>83</v>
      </c>
      <c r="D37" s="3">
        <v>2</v>
      </c>
      <c r="E37" s="2" t="s">
        <v>62</v>
      </c>
      <c r="F37" s="14">
        <v>46174</v>
      </c>
      <c r="G37" s="14">
        <v>46203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15">
        <v>0</v>
      </c>
      <c r="P37" s="15">
        <v>0</v>
      </c>
      <c r="Q37" s="15">
        <v>0</v>
      </c>
      <c r="R37" s="19">
        <v>50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  <c r="Y37" s="15">
        <v>0</v>
      </c>
      <c r="Z37" s="15">
        <v>0</v>
      </c>
      <c r="AA37" s="15">
        <v>0</v>
      </c>
      <c r="AB37" s="15">
        <v>50</v>
      </c>
      <c r="AC37" s="15">
        <v>0</v>
      </c>
      <c r="AD37" s="15">
        <v>0</v>
      </c>
      <c r="AE37" s="15">
        <v>0</v>
      </c>
      <c r="AF37" s="15">
        <f>R37</f>
        <v>50</v>
      </c>
      <c r="AG37" s="15">
        <v>0</v>
      </c>
      <c r="AH37" s="1"/>
    </row>
    <row r="38" spans="1:34" ht="37.5" customHeight="1" x14ac:dyDescent="0.25">
      <c r="A38" s="33"/>
      <c r="B38" s="33"/>
      <c r="C38" s="2" t="s">
        <v>84</v>
      </c>
      <c r="D38" s="3">
        <v>1</v>
      </c>
      <c r="E38" s="2" t="s">
        <v>85</v>
      </c>
      <c r="F38" s="14">
        <v>46174</v>
      </c>
      <c r="G38" s="14">
        <v>46203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9">
        <v>100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>
        <v>0</v>
      </c>
      <c r="AC38" s="15">
        <v>0</v>
      </c>
      <c r="AD38" s="15">
        <v>0</v>
      </c>
      <c r="AE38" s="15">
        <v>0</v>
      </c>
      <c r="AF38" s="15">
        <f>R38</f>
        <v>100</v>
      </c>
      <c r="AG38" s="15">
        <v>0</v>
      </c>
      <c r="AH38" s="1"/>
    </row>
    <row r="39" spans="1:34" ht="38.25" customHeight="1" x14ac:dyDescent="0.25">
      <c r="A39" s="33"/>
      <c r="B39" s="33" t="s">
        <v>86</v>
      </c>
      <c r="C39" s="4" t="s">
        <v>87</v>
      </c>
      <c r="D39" s="3">
        <v>1</v>
      </c>
      <c r="E39" s="4" t="s">
        <v>88</v>
      </c>
      <c r="F39" s="14">
        <v>46327</v>
      </c>
      <c r="G39" s="14">
        <v>46387</v>
      </c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5">
        <v>0</v>
      </c>
      <c r="O39" s="15">
        <v>0</v>
      </c>
      <c r="P39" s="15">
        <v>0</v>
      </c>
      <c r="Q39" s="15">
        <v>0</v>
      </c>
      <c r="R39" s="15">
        <v>0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  <c r="Y39" s="15">
        <v>0</v>
      </c>
      <c r="Z39" s="15">
        <v>0</v>
      </c>
      <c r="AA39" s="15">
        <v>0</v>
      </c>
      <c r="AB39" s="17">
        <v>50</v>
      </c>
      <c r="AC39" s="15">
        <v>0</v>
      </c>
      <c r="AD39" s="17">
        <v>50</v>
      </c>
      <c r="AE39" s="15">
        <v>0</v>
      </c>
      <c r="AF39" s="17">
        <f>H39+J39+L39+N39+P39+R39+T39+V39+X39+Z39+AB39+AD39</f>
        <v>100</v>
      </c>
      <c r="AG39" s="15">
        <v>0</v>
      </c>
      <c r="AH39" s="1"/>
    </row>
    <row r="40" spans="1:34" ht="21" customHeight="1" x14ac:dyDescent="0.25">
      <c r="A40" s="33"/>
      <c r="B40" s="33"/>
      <c r="C40" s="4" t="s">
        <v>89</v>
      </c>
      <c r="D40" s="3">
        <v>4</v>
      </c>
      <c r="E40" s="4" t="s">
        <v>88</v>
      </c>
      <c r="F40" s="14">
        <v>46113</v>
      </c>
      <c r="G40" s="14">
        <v>46387</v>
      </c>
      <c r="H40" s="15">
        <v>0</v>
      </c>
      <c r="I40" s="15">
        <v>0</v>
      </c>
      <c r="J40" s="15">
        <v>0</v>
      </c>
      <c r="K40" s="15">
        <v>0</v>
      </c>
      <c r="L40" s="15">
        <v>0</v>
      </c>
      <c r="M40" s="15">
        <v>0</v>
      </c>
      <c r="N40" s="19">
        <v>25</v>
      </c>
      <c r="O40" s="15">
        <v>0</v>
      </c>
      <c r="P40" s="15">
        <v>0</v>
      </c>
      <c r="Q40" s="15">
        <v>0</v>
      </c>
      <c r="R40" s="15">
        <v>0</v>
      </c>
      <c r="S40" s="15">
        <v>0</v>
      </c>
      <c r="T40" s="19">
        <v>25</v>
      </c>
      <c r="U40" s="15">
        <v>0</v>
      </c>
      <c r="V40" s="15">
        <v>0</v>
      </c>
      <c r="W40" s="15">
        <v>0</v>
      </c>
      <c r="X40" s="15">
        <v>0</v>
      </c>
      <c r="Y40" s="15">
        <v>0</v>
      </c>
      <c r="Z40" s="19">
        <v>25</v>
      </c>
      <c r="AA40" s="15">
        <v>0</v>
      </c>
      <c r="AB40" s="15">
        <v>0</v>
      </c>
      <c r="AC40" s="15">
        <v>0</v>
      </c>
      <c r="AD40" s="19">
        <v>25</v>
      </c>
      <c r="AE40" s="15">
        <v>0</v>
      </c>
      <c r="AF40" s="17">
        <f t="shared" ref="AF40:AF41" si="2">H40+J40+L40+N40+P40+R40+T40+V40+X40+Z40+AB40+AD40</f>
        <v>100</v>
      </c>
      <c r="AG40" s="15">
        <v>0</v>
      </c>
      <c r="AH40" s="1"/>
    </row>
    <row r="41" spans="1:34" ht="24" customHeight="1" x14ac:dyDescent="0.25">
      <c r="A41" s="33"/>
      <c r="B41" s="33"/>
      <c r="C41" s="4" t="s">
        <v>90</v>
      </c>
      <c r="D41" s="3">
        <v>4</v>
      </c>
      <c r="E41" s="4" t="s">
        <v>91</v>
      </c>
      <c r="F41" s="14">
        <v>46113</v>
      </c>
      <c r="G41" s="14">
        <v>46387</v>
      </c>
      <c r="H41" s="15">
        <v>0</v>
      </c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19">
        <v>25</v>
      </c>
      <c r="O41" s="15">
        <v>0</v>
      </c>
      <c r="P41" s="15">
        <v>0</v>
      </c>
      <c r="Q41" s="15">
        <v>0</v>
      </c>
      <c r="R41" s="15">
        <v>0</v>
      </c>
      <c r="S41" s="15">
        <v>0</v>
      </c>
      <c r="T41" s="19">
        <v>25</v>
      </c>
      <c r="U41" s="15">
        <v>0</v>
      </c>
      <c r="V41" s="15">
        <v>0</v>
      </c>
      <c r="W41" s="15">
        <v>0</v>
      </c>
      <c r="X41" s="15">
        <v>0</v>
      </c>
      <c r="Y41" s="15">
        <v>0</v>
      </c>
      <c r="Z41" s="19">
        <v>25</v>
      </c>
      <c r="AA41" s="15">
        <v>0</v>
      </c>
      <c r="AB41" s="15">
        <v>0</v>
      </c>
      <c r="AC41" s="15">
        <v>0</v>
      </c>
      <c r="AD41" s="19">
        <v>25</v>
      </c>
      <c r="AE41" s="15">
        <v>0</v>
      </c>
      <c r="AF41" s="17">
        <f t="shared" si="2"/>
        <v>100</v>
      </c>
      <c r="AG41" s="15">
        <v>0</v>
      </c>
      <c r="AH41" s="1"/>
    </row>
    <row r="42" spans="1:34" ht="44.25" customHeight="1" x14ac:dyDescent="0.25">
      <c r="A42" s="33"/>
      <c r="B42" s="33"/>
      <c r="C42" s="4" t="s">
        <v>92</v>
      </c>
      <c r="D42" s="3">
        <v>1</v>
      </c>
      <c r="E42" s="4" t="s">
        <v>93</v>
      </c>
      <c r="F42" s="16">
        <v>46113</v>
      </c>
      <c r="G42" s="16" t="s">
        <v>94</v>
      </c>
      <c r="H42" s="15">
        <v>0</v>
      </c>
      <c r="I42" s="15">
        <v>0</v>
      </c>
      <c r="J42" s="15">
        <v>0</v>
      </c>
      <c r="K42" s="15">
        <v>0</v>
      </c>
      <c r="L42" s="15">
        <v>0</v>
      </c>
      <c r="M42" s="15">
        <v>0</v>
      </c>
      <c r="N42" s="17">
        <v>100</v>
      </c>
      <c r="O42" s="15">
        <v>0</v>
      </c>
      <c r="P42" s="15">
        <v>0</v>
      </c>
      <c r="Q42" s="15">
        <v>0</v>
      </c>
      <c r="R42" s="15">
        <v>0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0</v>
      </c>
      <c r="Y42" s="15">
        <v>0</v>
      </c>
      <c r="Z42" s="15">
        <v>0</v>
      </c>
      <c r="AA42" s="15">
        <v>0</v>
      </c>
      <c r="AB42" s="15">
        <v>0</v>
      </c>
      <c r="AC42" s="15">
        <v>0</v>
      </c>
      <c r="AD42" s="15">
        <v>0</v>
      </c>
      <c r="AE42" s="15">
        <v>0</v>
      </c>
      <c r="AF42" s="17">
        <f>SUM(H42:AE42)</f>
        <v>100</v>
      </c>
      <c r="AG42" s="15">
        <v>0</v>
      </c>
      <c r="AH42" s="1"/>
    </row>
    <row r="43" spans="1:34" ht="38.25" customHeight="1" x14ac:dyDescent="0.25">
      <c r="A43" s="33"/>
      <c r="B43" s="33"/>
      <c r="C43" s="4" t="s">
        <v>95</v>
      </c>
      <c r="D43" s="3">
        <v>1</v>
      </c>
      <c r="E43" s="4" t="s">
        <v>37</v>
      </c>
      <c r="F43" s="16">
        <v>46054</v>
      </c>
      <c r="G43" s="16">
        <v>46112</v>
      </c>
      <c r="H43" s="15">
        <v>0</v>
      </c>
      <c r="I43" s="15"/>
      <c r="J43" s="17">
        <v>50</v>
      </c>
      <c r="K43" s="15">
        <v>0</v>
      </c>
      <c r="L43" s="17">
        <v>50</v>
      </c>
      <c r="M43" s="15">
        <v>0</v>
      </c>
      <c r="N43" s="15">
        <v>0</v>
      </c>
      <c r="O43" s="15">
        <v>0</v>
      </c>
      <c r="P43" s="15">
        <v>0</v>
      </c>
      <c r="Q43" s="15">
        <v>0</v>
      </c>
      <c r="R43" s="15">
        <v>0</v>
      </c>
      <c r="S43" s="15">
        <v>0</v>
      </c>
      <c r="T43" s="15">
        <v>0</v>
      </c>
      <c r="U43" s="15">
        <v>0</v>
      </c>
      <c r="V43" s="15">
        <v>0</v>
      </c>
      <c r="W43" s="15">
        <v>0</v>
      </c>
      <c r="X43" s="15">
        <v>0</v>
      </c>
      <c r="Y43" s="15">
        <v>0</v>
      </c>
      <c r="Z43" s="15">
        <v>0</v>
      </c>
      <c r="AA43" s="15">
        <v>0</v>
      </c>
      <c r="AB43" s="15">
        <v>0</v>
      </c>
      <c r="AC43" s="15">
        <v>0</v>
      </c>
      <c r="AD43" s="15">
        <v>0</v>
      </c>
      <c r="AE43" s="15">
        <v>0</v>
      </c>
      <c r="AF43" s="17">
        <f t="shared" ref="AF43:AF44" si="3">SUM(H43:AE43)</f>
        <v>100</v>
      </c>
      <c r="AG43" s="15">
        <v>0</v>
      </c>
      <c r="AH43" s="1"/>
    </row>
    <row r="44" spans="1:34" ht="36" customHeight="1" x14ac:dyDescent="0.25">
      <c r="A44" s="33"/>
      <c r="B44" s="33"/>
      <c r="C44" s="4" t="s">
        <v>96</v>
      </c>
      <c r="D44" s="3">
        <v>1</v>
      </c>
      <c r="E44" s="4" t="s">
        <v>37</v>
      </c>
      <c r="F44" s="16">
        <v>46174</v>
      </c>
      <c r="G44" s="16">
        <v>46203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5">
        <v>0</v>
      </c>
      <c r="R44" s="17">
        <v>100</v>
      </c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 s="15">
        <v>0</v>
      </c>
      <c r="Y44" s="15">
        <v>0</v>
      </c>
      <c r="Z44" s="15">
        <v>0</v>
      </c>
      <c r="AA44" s="15">
        <v>0</v>
      </c>
      <c r="AB44" s="15">
        <v>0</v>
      </c>
      <c r="AC44" s="15">
        <v>0</v>
      </c>
      <c r="AD44" s="15">
        <v>0</v>
      </c>
      <c r="AE44" s="15">
        <v>0</v>
      </c>
      <c r="AF44" s="17">
        <f t="shared" si="3"/>
        <v>100</v>
      </c>
      <c r="AG44" s="15">
        <v>0</v>
      </c>
      <c r="AH44" s="1"/>
    </row>
    <row r="45" spans="1:34" ht="32.25" customHeight="1" x14ac:dyDescent="0.25">
      <c r="A45" s="33"/>
      <c r="B45" s="33"/>
      <c r="C45" s="4" t="s">
        <v>97</v>
      </c>
      <c r="D45" s="3">
        <v>1</v>
      </c>
      <c r="E45" s="4" t="s">
        <v>37</v>
      </c>
      <c r="F45" s="16">
        <v>46082</v>
      </c>
      <c r="G45" s="16">
        <v>46112</v>
      </c>
      <c r="H45" s="27">
        <v>100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>
        <v>0</v>
      </c>
      <c r="O45" s="15">
        <v>0</v>
      </c>
      <c r="P45" s="15">
        <v>0</v>
      </c>
      <c r="Q45" s="15">
        <v>0</v>
      </c>
      <c r="R45" s="15">
        <v>0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0</v>
      </c>
      <c r="Y45" s="15">
        <v>0</v>
      </c>
      <c r="Z45" s="15">
        <v>0</v>
      </c>
      <c r="AA45" s="15">
        <v>0</v>
      </c>
      <c r="AB45" s="15">
        <v>0</v>
      </c>
      <c r="AC45" s="15">
        <v>0</v>
      </c>
      <c r="AD45" s="15">
        <v>0</v>
      </c>
      <c r="AE45" s="15">
        <v>0</v>
      </c>
      <c r="AF45" s="17">
        <f>SUM(H45:AE45)</f>
        <v>100</v>
      </c>
      <c r="AG45" s="15">
        <v>0</v>
      </c>
      <c r="AH45" s="12"/>
    </row>
    <row r="46" spans="1:34" ht="32.25" customHeight="1" x14ac:dyDescent="0.25">
      <c r="A46" s="33"/>
      <c r="B46" s="33"/>
      <c r="C46" s="4" t="s">
        <v>98</v>
      </c>
      <c r="D46" s="3">
        <v>1</v>
      </c>
      <c r="E46" s="4" t="s">
        <v>99</v>
      </c>
      <c r="F46" s="14">
        <v>46174</v>
      </c>
      <c r="G46" s="14">
        <v>46203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15">
        <v>0</v>
      </c>
      <c r="O46" s="15">
        <v>0</v>
      </c>
      <c r="P46" s="15">
        <v>0</v>
      </c>
      <c r="Q46" s="15">
        <v>0</v>
      </c>
      <c r="R46" s="19">
        <v>0</v>
      </c>
      <c r="S46" s="15">
        <v>0</v>
      </c>
      <c r="T46" s="15">
        <v>0</v>
      </c>
      <c r="U46" s="15">
        <v>0</v>
      </c>
      <c r="V46" s="15">
        <v>100</v>
      </c>
      <c r="W46" s="15">
        <v>0</v>
      </c>
      <c r="X46" s="15">
        <v>0</v>
      </c>
      <c r="Y46" s="15">
        <v>0</v>
      </c>
      <c r="Z46" s="15">
        <v>0</v>
      </c>
      <c r="AA46" s="15">
        <v>0</v>
      </c>
      <c r="AB46" s="15">
        <v>0</v>
      </c>
      <c r="AC46" s="15">
        <v>0</v>
      </c>
      <c r="AD46" s="15">
        <v>0</v>
      </c>
      <c r="AE46" s="15">
        <v>0</v>
      </c>
      <c r="AF46" s="17">
        <f t="shared" ref="AF46:AF47" si="4">H46+J46+L46+N46+P46+R46+T46+V46+X46+Z46+AB46+AD46</f>
        <v>100</v>
      </c>
      <c r="AG46" s="15">
        <v>0</v>
      </c>
      <c r="AH46" s="12"/>
    </row>
    <row r="47" spans="1:34" ht="39.75" customHeight="1" x14ac:dyDescent="0.25">
      <c r="A47" s="33"/>
      <c r="B47" s="33"/>
      <c r="C47" s="4" t="s">
        <v>100</v>
      </c>
      <c r="D47" s="3">
        <v>1</v>
      </c>
      <c r="E47" s="4" t="s">
        <v>99</v>
      </c>
      <c r="F47" s="14">
        <v>46174</v>
      </c>
      <c r="G47" s="14">
        <v>46203</v>
      </c>
      <c r="H47" s="15">
        <v>0</v>
      </c>
      <c r="I47" s="15">
        <v>0</v>
      </c>
      <c r="J47" s="15">
        <v>0</v>
      </c>
      <c r="K47" s="15">
        <v>0</v>
      </c>
      <c r="L47" s="15">
        <v>0</v>
      </c>
      <c r="M47" s="15">
        <v>0</v>
      </c>
      <c r="N47" s="15">
        <v>0</v>
      </c>
      <c r="O47" s="15">
        <v>0</v>
      </c>
      <c r="P47" s="15">
        <v>0</v>
      </c>
      <c r="Q47" s="15">
        <v>0</v>
      </c>
      <c r="R47" s="19">
        <v>0</v>
      </c>
      <c r="S47" s="15">
        <v>0</v>
      </c>
      <c r="T47" s="15">
        <v>0</v>
      </c>
      <c r="U47" s="15">
        <v>0</v>
      </c>
      <c r="V47" s="15">
        <v>100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>
        <v>0</v>
      </c>
      <c r="AC47" s="15">
        <v>0</v>
      </c>
      <c r="AD47" s="15">
        <v>0</v>
      </c>
      <c r="AE47" s="15">
        <v>0</v>
      </c>
      <c r="AF47" s="17">
        <f t="shared" si="4"/>
        <v>100</v>
      </c>
      <c r="AG47" s="15">
        <v>0</v>
      </c>
      <c r="AH47" s="12"/>
    </row>
    <row r="48" spans="1:34" ht="35.25" customHeight="1" x14ac:dyDescent="0.25">
      <c r="A48" s="33"/>
      <c r="B48" s="33"/>
      <c r="C48" s="4" t="s">
        <v>101</v>
      </c>
      <c r="D48" s="3">
        <v>1</v>
      </c>
      <c r="E48" s="4" t="s">
        <v>37</v>
      </c>
      <c r="F48" s="16">
        <v>46082</v>
      </c>
      <c r="G48" s="16">
        <v>46112</v>
      </c>
      <c r="H48" s="15">
        <v>0</v>
      </c>
      <c r="I48" s="15">
        <v>0</v>
      </c>
      <c r="J48" s="15">
        <v>0</v>
      </c>
      <c r="K48" s="15">
        <v>0</v>
      </c>
      <c r="L48" s="17">
        <v>100</v>
      </c>
      <c r="M48" s="15">
        <v>0</v>
      </c>
      <c r="N48" s="15">
        <v>0</v>
      </c>
      <c r="O48" s="15">
        <v>0</v>
      </c>
      <c r="P48" s="15">
        <v>0</v>
      </c>
      <c r="Q48" s="15">
        <v>0</v>
      </c>
      <c r="R48" s="15">
        <v>0</v>
      </c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>
        <v>0</v>
      </c>
      <c r="AC48" s="15">
        <v>0</v>
      </c>
      <c r="AD48" s="15">
        <v>0</v>
      </c>
      <c r="AE48" s="15">
        <v>0</v>
      </c>
      <c r="AF48" s="17">
        <f>SUM(H48:AE48)</f>
        <v>100</v>
      </c>
      <c r="AG48" s="15">
        <v>0</v>
      </c>
      <c r="AH48" s="1"/>
    </row>
    <row r="49" spans="1:34" ht="21" customHeight="1" x14ac:dyDescent="0.25">
      <c r="A49" s="33"/>
      <c r="B49" s="33" t="s">
        <v>102</v>
      </c>
      <c r="C49" s="4" t="s">
        <v>103</v>
      </c>
      <c r="D49" s="3">
        <v>1</v>
      </c>
      <c r="E49" s="4" t="s">
        <v>80</v>
      </c>
      <c r="F49" s="16">
        <v>46023</v>
      </c>
      <c r="G49" s="16">
        <v>46053</v>
      </c>
      <c r="H49" s="19">
        <v>100</v>
      </c>
      <c r="I49" s="15"/>
      <c r="J49" s="15">
        <v>0</v>
      </c>
      <c r="K49" s="15">
        <v>0</v>
      </c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5">
        <v>0</v>
      </c>
      <c r="R49" s="15">
        <v>0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>
        <v>0</v>
      </c>
      <c r="Z49" s="15">
        <v>0</v>
      </c>
      <c r="AA49" s="15">
        <v>0</v>
      </c>
      <c r="AB49" s="15">
        <v>0</v>
      </c>
      <c r="AC49" s="15">
        <v>0</v>
      </c>
      <c r="AD49" s="15">
        <v>0</v>
      </c>
      <c r="AE49" s="15">
        <v>0</v>
      </c>
      <c r="AF49" s="17">
        <v>100</v>
      </c>
      <c r="AG49" s="15">
        <v>0</v>
      </c>
      <c r="AH49" s="1"/>
    </row>
    <row r="50" spans="1:34" ht="25.5" customHeight="1" x14ac:dyDescent="0.25">
      <c r="A50" s="33"/>
      <c r="B50" s="33"/>
      <c r="C50" s="4" t="s">
        <v>104</v>
      </c>
      <c r="D50" s="3">
        <v>4</v>
      </c>
      <c r="E50" s="4" t="s">
        <v>80</v>
      </c>
      <c r="F50" s="16">
        <v>46023</v>
      </c>
      <c r="G50" s="16">
        <v>46387</v>
      </c>
      <c r="H50" s="17">
        <v>5.8819999999999997</v>
      </c>
      <c r="I50" s="15"/>
      <c r="J50" s="17">
        <v>5.8819999999999997</v>
      </c>
      <c r="K50" s="15">
        <v>0</v>
      </c>
      <c r="L50" s="17">
        <v>5.8819999999999997</v>
      </c>
      <c r="M50" s="15">
        <v>0</v>
      </c>
      <c r="N50" s="17">
        <v>8.8239999999999998</v>
      </c>
      <c r="O50" s="15">
        <v>0</v>
      </c>
      <c r="P50" s="17">
        <v>5.8819999999999997</v>
      </c>
      <c r="Q50" s="15">
        <v>0</v>
      </c>
      <c r="R50" s="17">
        <v>11.765000000000001</v>
      </c>
      <c r="S50" s="15">
        <v>0</v>
      </c>
      <c r="T50" s="17">
        <v>11.765000000000001</v>
      </c>
      <c r="U50" s="15">
        <v>0</v>
      </c>
      <c r="V50" s="17">
        <v>5.8819999999999997</v>
      </c>
      <c r="W50" s="15">
        <v>0</v>
      </c>
      <c r="X50" s="17">
        <v>11.765000000000001</v>
      </c>
      <c r="Y50" s="15">
        <v>0</v>
      </c>
      <c r="Z50" s="17">
        <v>11.765000000000001</v>
      </c>
      <c r="AA50" s="15">
        <v>0</v>
      </c>
      <c r="AB50" s="17">
        <v>8.8239999999999998</v>
      </c>
      <c r="AC50" s="15">
        <v>0</v>
      </c>
      <c r="AD50" s="17">
        <v>5.8819999999999997</v>
      </c>
      <c r="AE50" s="15">
        <v>0</v>
      </c>
      <c r="AF50" s="17">
        <f>+H50+J50+L50+N50+P50+R50+T50+V50+X50+Z50+AB50+AD50</f>
        <v>100</v>
      </c>
      <c r="AG50" s="15">
        <v>0</v>
      </c>
      <c r="AH50" s="1"/>
    </row>
    <row r="51" spans="1:34" ht="21" customHeight="1" x14ac:dyDescent="0.25">
      <c r="A51" s="33"/>
      <c r="B51" s="33"/>
      <c r="C51" s="4" t="s">
        <v>105</v>
      </c>
      <c r="D51" s="3">
        <v>1</v>
      </c>
      <c r="E51" s="4" t="s">
        <v>80</v>
      </c>
      <c r="F51" s="16">
        <v>46023</v>
      </c>
      <c r="G51" s="16">
        <v>46053</v>
      </c>
      <c r="H51" s="19">
        <v>100</v>
      </c>
      <c r="I51" s="15"/>
      <c r="J51" s="15">
        <v>0</v>
      </c>
      <c r="K51" s="15">
        <v>0</v>
      </c>
      <c r="L51" s="15">
        <v>0</v>
      </c>
      <c r="M51" s="15">
        <v>0</v>
      </c>
      <c r="N51" s="15">
        <v>0</v>
      </c>
      <c r="O51" s="15">
        <v>0</v>
      </c>
      <c r="P51" s="15">
        <v>0</v>
      </c>
      <c r="Q51" s="15">
        <v>0</v>
      </c>
      <c r="R51" s="15">
        <v>0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  <c r="Y51" s="15">
        <v>0</v>
      </c>
      <c r="Z51" s="15">
        <v>0</v>
      </c>
      <c r="AA51" s="15">
        <v>0</v>
      </c>
      <c r="AB51" s="15">
        <v>0</v>
      </c>
      <c r="AC51" s="15">
        <v>0</v>
      </c>
      <c r="AD51" s="15">
        <v>0</v>
      </c>
      <c r="AE51" s="15">
        <v>0</v>
      </c>
      <c r="AF51" s="17">
        <v>100</v>
      </c>
      <c r="AG51" s="15">
        <v>0</v>
      </c>
      <c r="AH51" s="1"/>
    </row>
    <row r="52" spans="1:34" ht="29.25" customHeight="1" x14ac:dyDescent="0.25">
      <c r="A52" s="33"/>
      <c r="B52" s="33"/>
      <c r="C52" s="4" t="s">
        <v>106</v>
      </c>
      <c r="D52" s="3">
        <v>2</v>
      </c>
      <c r="E52" s="4" t="s">
        <v>107</v>
      </c>
      <c r="F52" s="16">
        <v>46143</v>
      </c>
      <c r="G52" s="16">
        <v>46295</v>
      </c>
      <c r="H52" s="15">
        <v>0</v>
      </c>
      <c r="I52" s="15">
        <v>0</v>
      </c>
      <c r="J52" s="15">
        <v>0</v>
      </c>
      <c r="K52" s="15">
        <v>0</v>
      </c>
      <c r="L52" s="15">
        <v>0</v>
      </c>
      <c r="M52" s="15">
        <v>0</v>
      </c>
      <c r="N52" s="15">
        <v>0</v>
      </c>
      <c r="O52" s="15">
        <v>0</v>
      </c>
      <c r="P52" s="17">
        <v>50</v>
      </c>
      <c r="Q52" s="15">
        <v>0</v>
      </c>
      <c r="R52" s="15">
        <v>0</v>
      </c>
      <c r="S52" s="15">
        <v>0</v>
      </c>
      <c r="T52" s="15">
        <v>0</v>
      </c>
      <c r="U52" s="15">
        <v>0</v>
      </c>
      <c r="V52" s="15">
        <v>0</v>
      </c>
      <c r="W52" s="15">
        <v>0</v>
      </c>
      <c r="X52" s="17">
        <v>50</v>
      </c>
      <c r="Y52" s="15">
        <v>0</v>
      </c>
      <c r="Z52" s="15">
        <v>0</v>
      </c>
      <c r="AA52" s="15">
        <v>0</v>
      </c>
      <c r="AB52" s="15">
        <v>0</v>
      </c>
      <c r="AC52" s="15">
        <v>0</v>
      </c>
      <c r="AD52" s="15">
        <v>0</v>
      </c>
      <c r="AE52" s="15">
        <v>0</v>
      </c>
      <c r="AF52" s="17">
        <f>P52+X52</f>
        <v>100</v>
      </c>
      <c r="AG52" s="15">
        <v>0</v>
      </c>
      <c r="AH52" s="1"/>
    </row>
    <row r="53" spans="1:34" ht="22.5" customHeight="1" x14ac:dyDescent="0.25">
      <c r="A53" s="33"/>
      <c r="B53" s="33"/>
      <c r="C53" s="4" t="s">
        <v>108</v>
      </c>
      <c r="D53" s="3">
        <v>4</v>
      </c>
      <c r="E53" s="4" t="s">
        <v>80</v>
      </c>
      <c r="F53" s="16">
        <v>46023</v>
      </c>
      <c r="G53" s="16">
        <v>46053</v>
      </c>
      <c r="H53" s="17">
        <v>3.7040000000000002</v>
      </c>
      <c r="I53" s="15"/>
      <c r="J53" s="17">
        <v>3.7040000000000002</v>
      </c>
      <c r="K53" s="15">
        <v>0</v>
      </c>
      <c r="L53" s="17">
        <v>11.111000000000001</v>
      </c>
      <c r="M53" s="15">
        <v>0</v>
      </c>
      <c r="N53" s="17">
        <v>7.407</v>
      </c>
      <c r="O53" s="15">
        <v>0</v>
      </c>
      <c r="P53" s="17">
        <v>11.111000000000001</v>
      </c>
      <c r="Q53" s="15">
        <v>0</v>
      </c>
      <c r="R53" s="17">
        <v>7.407</v>
      </c>
      <c r="S53" s="15">
        <v>0</v>
      </c>
      <c r="T53" s="17">
        <v>7.407</v>
      </c>
      <c r="U53" s="15">
        <v>0</v>
      </c>
      <c r="V53" s="17">
        <v>3.7040000000000002</v>
      </c>
      <c r="W53" s="15">
        <v>0</v>
      </c>
      <c r="X53" s="17">
        <v>14.815</v>
      </c>
      <c r="Y53" s="15">
        <v>0</v>
      </c>
      <c r="Z53" s="17">
        <v>11.111000000000001</v>
      </c>
      <c r="AA53" s="15">
        <v>0</v>
      </c>
      <c r="AB53" s="17">
        <v>7.407</v>
      </c>
      <c r="AC53" s="15">
        <v>0</v>
      </c>
      <c r="AD53" s="17">
        <v>11.111000000000001</v>
      </c>
      <c r="AE53" s="15">
        <v>0</v>
      </c>
      <c r="AF53" s="17">
        <f>+H53+J53+L53+N53+P53+R53+T53+V53+X53+Z53+AB53+AD53</f>
        <v>99.999000000000009</v>
      </c>
      <c r="AG53" s="15">
        <v>0</v>
      </c>
      <c r="AH53" s="1"/>
    </row>
    <row r="54" spans="1:34" s="26" customFormat="1" x14ac:dyDescent="0.25">
      <c r="C54" s="26">
        <f>COUNTA(C11:C53)</f>
        <v>43</v>
      </c>
      <c r="D54" s="26">
        <f>SUM(D11:D53)</f>
        <v>106</v>
      </c>
      <c r="H54" s="13" cm="1">
        <f t="array" ref="H54">SUM(H11:H53/43)</f>
        <v>12.04386046511628</v>
      </c>
      <c r="I54" s="13" cm="1">
        <f t="array" ref="I54">SUM(I11:I53/43)</f>
        <v>0</v>
      </c>
      <c r="J54" s="13" cm="1">
        <f t="array" ref="J54">SUM(J11:J53/43)</f>
        <v>6.441302325581395</v>
      </c>
      <c r="K54" s="13" cm="1">
        <f t="array" ref="K54">SUM(K11:K53/43)</f>
        <v>0</v>
      </c>
      <c r="L54" s="13" cm="1">
        <f t="array" ref="L54">SUM(L11:L53/43)</f>
        <v>6.8461162790697667</v>
      </c>
      <c r="M54" s="13" cm="1">
        <f t="array" ref="M54">SUM(M11:M53/43)</f>
        <v>0</v>
      </c>
      <c r="N54" s="13" cm="1">
        <f t="array" ref="N54">SUM(N11:N53/43)</f>
        <v>8.8981627906976737</v>
      </c>
      <c r="O54" s="13" cm="1">
        <f t="array" ref="O54">SUM(O11:O53/43)</f>
        <v>0</v>
      </c>
      <c r="P54" s="13" cm="1">
        <f t="array" ref="P54">SUM(P11:P53/43)</f>
        <v>5.5205348837209298</v>
      </c>
      <c r="Q54" s="13" cm="1">
        <f t="array" ref="Q54">SUM(Q11:Q53/43)</f>
        <v>0</v>
      </c>
      <c r="R54" s="13" cm="1">
        <f t="array" ref="R54">SUM(R11:R53/43)</f>
        <v>12.710744186046512</v>
      </c>
      <c r="S54" s="13" cm="1">
        <f t="array" ref="S54">SUM(S11:S53/43)</f>
        <v>0</v>
      </c>
      <c r="T54" s="13" cm="1">
        <f t="array" ref="T54">SUM(T11:T53/43)</f>
        <v>7.5014418604651167</v>
      </c>
      <c r="U54" s="13" cm="1">
        <f t="array" ref="U54">SUM(U11:U53/43)</f>
        <v>0</v>
      </c>
      <c r="V54" s="13" cm="1">
        <f t="array" ref="V54">SUM(V11:V53/43)</f>
        <v>8.441302325581395</v>
      </c>
      <c r="W54" s="13" cm="1">
        <f t="array" ref="W54">SUM(W11:W53/43)</f>
        <v>0</v>
      </c>
      <c r="X54" s="13" cm="1">
        <f t="array" ref="X54">SUM(X11:X53/43)</f>
        <v>7.5341860465116293</v>
      </c>
      <c r="Y54" s="13" cm="1">
        <f t="array" ref="Y54">SUM(Y11:Y53/43)</f>
        <v>0</v>
      </c>
      <c r="Z54" s="13" cm="1">
        <f t="array" ref="Z54">SUM(Z11:Z53/43)</f>
        <v>4.3782790697674416</v>
      </c>
      <c r="AA54" s="13" cm="1">
        <f t="array" ref="AA54">SUM(AA11:AA53/43)</f>
        <v>0</v>
      </c>
      <c r="AB54" s="13" cm="1">
        <f t="array" ref="AB54">SUM(AB11:AB53/43)</f>
        <v>10.874906976744185</v>
      </c>
      <c r="AC54" s="13" cm="1">
        <f t="array" ref="AC54">SUM(AC11:AC53/43)</f>
        <v>0</v>
      </c>
      <c r="AD54" s="13" cm="1">
        <f t="array" ref="AD54">SUM(AD11:AD53/43)</f>
        <v>8.8091395348837231</v>
      </c>
      <c r="AE54" s="13" cm="1">
        <f t="array" ref="AE54">SUM(AE11:AE53/43)</f>
        <v>0</v>
      </c>
      <c r="AF54" s="13">
        <f>SUM(H54:AE54)</f>
        <v>99.999976744186057</v>
      </c>
    </row>
  </sheetData>
  <mergeCells count="38">
    <mergeCell ref="A3:AH3"/>
    <mergeCell ref="B6:D6"/>
    <mergeCell ref="B7:D7"/>
    <mergeCell ref="C4:D5"/>
    <mergeCell ref="E4:AH7"/>
    <mergeCell ref="H9:I9"/>
    <mergeCell ref="A11:A21"/>
    <mergeCell ref="B24:B38"/>
    <mergeCell ref="B20:B21"/>
    <mergeCell ref="B11:B15"/>
    <mergeCell ref="B16:B17"/>
    <mergeCell ref="B18:B19"/>
    <mergeCell ref="A24:A53"/>
    <mergeCell ref="B49:B53"/>
    <mergeCell ref="B39:B48"/>
    <mergeCell ref="A22:A23"/>
    <mergeCell ref="AB9:AC9"/>
    <mergeCell ref="J9:K9"/>
    <mergeCell ref="L9:M9"/>
    <mergeCell ref="N9:O9"/>
    <mergeCell ref="P9:Q9"/>
    <mergeCell ref="R9:S9"/>
    <mergeCell ref="AH8:AH10"/>
    <mergeCell ref="A1:AH1"/>
    <mergeCell ref="A2:AH2"/>
    <mergeCell ref="AD9:AE9"/>
    <mergeCell ref="AF9:AG9"/>
    <mergeCell ref="H8:AG8"/>
    <mergeCell ref="A8:A10"/>
    <mergeCell ref="B8:B10"/>
    <mergeCell ref="C8:C10"/>
    <mergeCell ref="D8:D10"/>
    <mergeCell ref="E8:E10"/>
    <mergeCell ref="F8:G9"/>
    <mergeCell ref="T9:U9"/>
    <mergeCell ref="V9:W9"/>
    <mergeCell ref="X9:Y9"/>
    <mergeCell ref="Z9:AA9"/>
  </mergeCells>
  <pageMargins left="0.7" right="0.7" top="0.75" bottom="0.75" header="0.3" footer="0.3"/>
  <pageSetup orientation="portrait" r:id="rId1"/>
  <ignoredErrors>
    <ignoredError sqref="AF13 AF15:AF16 AF18:AF21 AF22:AF23 AF48 AF43:AF45" formulaRange="1"/>
    <ignoredError sqref="AF30 AF14 AF17" formula="1"/>
    <ignoredError sqref="AF31 AF29" formula="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Dik Martinez Velasquez</dc:creator>
  <cp:keywords/>
  <dc:description/>
  <cp:lastModifiedBy>Douglas Alvaro Vega Amaya</cp:lastModifiedBy>
  <cp:revision/>
  <dcterms:created xsi:type="dcterms:W3CDTF">2025-10-04T21:41:12Z</dcterms:created>
  <dcterms:modified xsi:type="dcterms:W3CDTF">2026-05-28T13:26:56Z</dcterms:modified>
  <cp:category/>
  <cp:contentStatus/>
</cp:coreProperties>
</file>