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tastrobogotacol-my.sharepoint.com/personal/oficina_asesora_planeacion_catastrobogota_gov_co/Documents/FileServer_OAP/IC_02_Actas(Diana)/IC_2_22_CIGD/2026/1. Enero/"/>
    </mc:Choice>
  </mc:AlternateContent>
  <xr:revisionPtr revIDLastSave="167" documentId="8_{B977A236-57B7-4347-BABF-D6E481E6FD31}" xr6:coauthVersionLast="47" xr6:coauthVersionMax="47" xr10:uidLastSave="{685167BD-8963-4FF2-81E7-EA67F491BEF1}"/>
  <bookViews>
    <workbookView xWindow="-108" yWindow="-108" windowWidth="23256" windowHeight="12456" xr2:uid="{3E3B1007-FB5A-43DA-B921-746902FC8036}"/>
  </bookViews>
  <sheets>
    <sheet name="GCIN 2026 inic" sheetId="2" r:id="rId1"/>
    <sheet name="Hoja1" sheetId="3" r:id="rId2"/>
  </sheets>
  <definedNames>
    <definedName name="_xlnm.Print_Area" localSheetId="0">'GCIN 2026 inic'!$A$1:$AG$25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V24" i="2"/>
  <c r="AD24" i="2"/>
  <c r="H23" i="2"/>
  <c r="I23" i="2"/>
  <c r="I24" i="2" s="1"/>
  <c r="J23" i="2"/>
  <c r="J24" i="2" s="1"/>
  <c r="K23" i="2"/>
  <c r="K24" i="2" s="1"/>
  <c r="L23" i="2"/>
  <c r="L24" i="2" s="1"/>
  <c r="M23" i="2"/>
  <c r="M24" i="2" s="1"/>
  <c r="N23" i="2"/>
  <c r="N24" i="2" s="1"/>
  <c r="O23" i="2"/>
  <c r="O24" i="2" s="1"/>
  <c r="P23" i="2"/>
  <c r="P24" i="2" s="1"/>
  <c r="Q23" i="2"/>
  <c r="Q24" i="2" s="1"/>
  <c r="R23" i="2"/>
  <c r="R24" i="2" s="1"/>
  <c r="S23" i="2"/>
  <c r="S24" i="2" s="1"/>
  <c r="T23" i="2"/>
  <c r="T24" i="2" s="1"/>
  <c r="U23" i="2"/>
  <c r="U24" i="2" s="1"/>
  <c r="V23" i="2"/>
  <c r="W23" i="2"/>
  <c r="W24" i="2" s="1"/>
  <c r="X23" i="2"/>
  <c r="X24" i="2" s="1"/>
  <c r="Y23" i="2"/>
  <c r="Y24" i="2" s="1"/>
  <c r="Z23" i="2"/>
  <c r="Z24" i="2" s="1"/>
  <c r="AA23" i="2"/>
  <c r="AA24" i="2" s="1"/>
  <c r="AB23" i="2"/>
  <c r="AB24" i="2" s="1"/>
  <c r="AC23" i="2"/>
  <c r="AC24" i="2" s="1"/>
  <c r="AD23" i="2"/>
  <c r="G23" i="2"/>
  <c r="G24" i="2" s="1"/>
  <c r="AE17" i="2"/>
  <c r="K25" i="2" l="1"/>
  <c r="Q25" i="2" s="1"/>
  <c r="W25" i="2" s="1"/>
  <c r="AC25" i="2" s="1"/>
  <c r="AF13" i="2"/>
  <c r="AE13" i="2"/>
  <c r="AE12" i="2" l="1"/>
  <c r="AE14" i="2"/>
  <c r="AE15" i="2"/>
  <c r="AE7" i="2"/>
  <c r="AE8" i="2"/>
  <c r="AE9" i="2"/>
  <c r="AE10" i="2"/>
  <c r="AE11" i="2"/>
  <c r="AE16" i="2"/>
  <c r="AE18" i="2"/>
  <c r="AE19" i="2"/>
  <c r="AE20" i="2"/>
  <c r="AE21" i="2"/>
  <c r="AE22" i="2"/>
  <c r="AE6" i="2"/>
  <c r="AF19" i="2"/>
  <c r="AE23" i="2" l="1"/>
  <c r="AE24" i="2" s="1"/>
  <c r="AF12" i="2"/>
  <c r="AF11" i="2"/>
  <c r="AF21" i="2"/>
  <c r="AF20" i="2"/>
  <c r="AF9" i="2"/>
  <c r="AF22" i="2"/>
  <c r="AF16" i="2"/>
  <c r="AF10" i="2"/>
  <c r="AF8" i="2"/>
  <c r="AF7" i="2"/>
  <c r="AF6" i="2"/>
  <c r="AF23" i="2" l="1"/>
  <c r="AF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tc={F09E3020-CF2A-4FBD-B42A-811105FF591F}</author>
    <author>tc={1FC222A3-A2E7-430C-912B-D467FABB088E}</author>
    <author>tc={6F5F975B-8A76-49BF-AD7C-206D135A331C}</author>
    <author>tc={19A5139C-8557-4490-BFC6-3AF11F0222F9}</author>
    <author>tc={B18786DF-3832-4EF1-B074-ECF291C40033}</author>
    <author>tc={9ACE2EBA-7BB7-41C0-86EB-85B3C48B357A}</author>
  </authors>
  <commentList>
    <comment ref="D11" authorId="0" shapeId="0" xr:uid="{F09E3020-CF2A-4FBD-B42A-811105FF591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Estas actividades son la prueba de la documentación anual que os pide FURAG y nuestros procedimientos, dan cuenta de la tarea realizada en cuanto a innovación, aprendizajes propios de la entidad, son indispensables para el conocimiento y apropiación de la política en la entidad</t>
      </text>
    </comment>
    <comment ref="D12" authorId="1" shapeId="0" xr:uid="{1FC222A3-A2E7-430C-912B-D467FABB088E}">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Equipo de GCIN que requiere tomar fuerza y consolidarse a través del trabajo en equipo para ello se propuso que como equipo se desarrollaran dos iniciativas innovadoras para la Unidad hace parte del fortalecimiento de la implementación de la politica</t>
      </text>
    </comment>
    <comment ref="D16" authorId="2" shapeId="0" xr:uid="{6F5F975B-8A76-49BF-AD7C-206D135A331C}">
      <text>
        <t>[Comentario encadenado]
Su versión de Excel le permite leer este comentario encadenado; sin embargo, las ediciones que se apliquen se quitarán si el archivo se abre en una versión más reciente de Excel. Más información: https://go.microsoft.com/fwlink/?linkid=870924
Comentario:
    Es operativo y ya se hace, es necesario ver los resultados de este año teniendo en cuenta los cambios en la planeación que esta proponiendo la Dirección, esto implica ajustes en el modulo de planeación de pandora y su implementación para ver los resultados consolidados. EN FURAG nos pide realizar analítica descriptiva, predictiva y prospectiva y a la fecha solo hacemos dos de ellas, se deja en el plan para que se tenga conciencia de la trazabilidad se ha observado que la gente no entiende como hacemos analítica descriptiva y de hecho nos estamos dando cuenta que se hace a través de varias dependencias en varios sentidos</t>
      </text>
    </comment>
    <comment ref="D17" authorId="3" shapeId="0" xr:uid="{19A5139C-8557-4490-BFC6-3AF11F0222F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OTC es quien viene desarrollando analitica predictiva y una forma es a través del análisis de la información de la base de datos para predecir el crecimiento de la base de datos</t>
      </text>
    </comment>
    <comment ref="D19" authorId="4" shapeId="0" xr:uid="{B18786DF-3832-4EF1-B074-ECF291C4003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una estrategia de comunicaciones como parte de la implementación de la política, llevamos mas de 2 años haciendo un montón de cosas para la implementación de la política que se desconoce a institucionalmente, son además preguntas de FURAG y deben hacer parte del plan</t>
      </text>
    </comment>
    <comment ref="D21" authorId="5" shapeId="0" xr:uid="{9ACE2EBA-7BB7-41C0-86EB-85B3C48B357A}">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entidad debe conocer los avances respecto a la política , las innovaciones desarrollados, con quien tenemos alianzas estratégicas, cuales son las comunidades de practica</t>
      </text>
    </comment>
  </commentList>
</comments>
</file>

<file path=xl/sharedStrings.xml><?xml version="1.0" encoding="utf-8"?>
<sst xmlns="http://schemas.openxmlformats.org/spreadsheetml/2006/main" count="123" uniqueCount="91">
  <si>
    <t>PLAN DE GESTIÓN DEL CONOCIMIENTO E INNOVACIÓN 2026</t>
  </si>
  <si>
    <t xml:space="preserve">Fecha de aprobacion por el CIGD : </t>
  </si>
  <si>
    <t>EJE</t>
  </si>
  <si>
    <t>N0</t>
  </si>
  <si>
    <t>ACTIVIDADES ESTRATEGICAS</t>
  </si>
  <si>
    <t>PRODUCTO / RESULTADO</t>
  </si>
  <si>
    <t>DEPENDENCIA RESPONSABLES</t>
  </si>
  <si>
    <t>ENE</t>
  </si>
  <si>
    <t>FEB</t>
  </si>
  <si>
    <t>MAR</t>
  </si>
  <si>
    <t>ABR</t>
  </si>
  <si>
    <t>MAY</t>
  </si>
  <si>
    <t>JUN</t>
  </si>
  <si>
    <t>JUL</t>
  </si>
  <si>
    <t>AGO</t>
  </si>
  <si>
    <t>SEP</t>
  </si>
  <si>
    <t>OCT</t>
  </si>
  <si>
    <t>NOV</t>
  </si>
  <si>
    <t>DIC</t>
  </si>
  <si>
    <t>TOTAL</t>
  </si>
  <si>
    <t>REPORTE CUALITATICO DE LA EJECUCIÓN</t>
  </si>
  <si>
    <t>P</t>
  </si>
  <si>
    <t>E</t>
  </si>
  <si>
    <t>Planeación</t>
  </si>
  <si>
    <t>Reiterar  el equipo de Gestión de Conocimiento e innovación de la UAECD</t>
  </si>
  <si>
    <t>Equipo conformado y formatlizado en el CIGD</t>
  </si>
  <si>
    <t>OAPAP</t>
  </si>
  <si>
    <t>Realizar capacitación para el equipo de GCIN</t>
  </si>
  <si>
    <t>Capacitación desarrollada</t>
  </si>
  <si>
    <t>OAPAP -STH</t>
  </si>
  <si>
    <t xml:space="preserve">Revisar y actualizar la Documentación del Proceso Gestión del Conocimiento e Innovación </t>
  </si>
  <si>
    <t>Documentación actualizada</t>
  </si>
  <si>
    <t xml:space="preserve">OAPAP </t>
  </si>
  <si>
    <t>Generación y Producción</t>
  </si>
  <si>
    <t>Mapas de conocimiento actualizados y dispuestos</t>
  </si>
  <si>
    <t>TODAS LAS DEPENDENCIAS</t>
  </si>
  <si>
    <t xml:space="preserve"> Herramientas para Uso y Apropiación</t>
  </si>
  <si>
    <t>OAPAP -TODAS LAS DEPENDENCIAS</t>
  </si>
  <si>
    <t>Identificar y diligenciar las herramientas buenas practicas, lecciones aprendidas, Matriz de innovación, Comunidades de práctica y alianzas estratégicas</t>
  </si>
  <si>
    <t>Documentos diligenciados, consolidados</t>
  </si>
  <si>
    <t>Inciativas desarrolladas</t>
  </si>
  <si>
    <t>EQUIPO GCIN</t>
  </si>
  <si>
    <t>Analítica Institucional</t>
  </si>
  <si>
    <t>Definir indicadores para medir la madurez de la gestion del conocimiento y la innovación, analizar resultados, generar acciones de mejora</t>
  </si>
  <si>
    <t>Hojas de vida de indicadores 
Acciones de mejora propuestas</t>
  </si>
  <si>
    <t>Cultura del Compartir</t>
  </si>
  <si>
    <t>Plan de comunicación para la GCIN</t>
  </si>
  <si>
    <t>Comunicaciones - OAPAP</t>
  </si>
  <si>
    <t>Realizar socialización a toda la entidad de los mapas de conocimiento</t>
  </si>
  <si>
    <t>Mapas de conocimiento socializados - Talleres</t>
  </si>
  <si>
    <t>Actividad desarrollada</t>
  </si>
  <si>
    <t>PROMEDIO</t>
  </si>
  <si>
    <t>¿Cuenta la entidad con lineamientos o protocolos específicos para el uso ético y transparente de la IA?</t>
  </si>
  <si>
    <t>¿Qué apoyos cree que serían clave para fortalecer el uso de IA en el sector público?</t>
  </si>
  <si>
    <t xml:space="preserve">   ( ) Capacitación en IA para servidores públicos</t>
  </si>
  <si>
    <t xml:space="preserve">     ( ) Mayor claridad regulatoria</t>
  </si>
  <si>
    <t xml:space="preserve">     ( ) Mayor disponibilidad de datos abiertos y facilidad para integrar/interoperar</t>
  </si>
  <si>
    <t xml:space="preserve">     ( ) Alianzas con el sector académico y privado</t>
  </si>
  <si>
    <t xml:space="preserve">     ( ) Recursos presupuestales para su desarrollo o contratación</t>
  </si>
  <si>
    <t xml:space="preserve">     ( ) Fortalecer procesos de digitalización y apropiación tecnológica en mi entidad</t>
  </si>
  <si>
    <t xml:space="preserve">     ( ) Otro: ________</t>
  </si>
  <si>
    <t>¿Su entidad adquirió recursos digitales como habilitantes de la innovación?</t>
  </si>
  <si>
    <t>Internet de las Cosas (IoT): Conecta dispositivos físicos a internet para recopilar y analizar datos en tiempo real. </t>
  </si>
  <si>
    <t>¿Cuáles recursos digitales se incorporaron en su entidad como habilitantes para la innovación?</t>
  </si>
  <si>
    <t>Inteligencia Artificial: Permite la automatización y mejora de procesos mediante el aprendizaje de datos. </t>
  </si>
  <si>
    <t>Nombre: ¿Cuál es el nombre del recurso digital?</t>
  </si>
  <si>
    <t>Big Data: Facilita el análisis de grandes volúmenes de datos para la toma de decisiones. </t>
  </si>
  <si>
    <t>Robótica Avanzada: Mejora la eficiencia en diversas industrias mediante la automatización de tareas. </t>
  </si>
  <si>
    <t>Uso dado: ¿Cuál es el uso que se da al recurso digital en su entidad?.</t>
  </si>
  <si>
    <t>Costo de adquisición: ¿Cuál fue el costo de adquisición del recurso?</t>
  </si>
  <si>
    <t>Diseño del Plan de analítica de datos para la entidad</t>
  </si>
  <si>
    <t>Plan de analítica de datos para la UAECD y hoja de ruta</t>
  </si>
  <si>
    <t>Plan de analítica de datos para la UAECD implementado</t>
  </si>
  <si>
    <t>Realizar socialización de las herramientas buenas prácticas, lecciones aprendidas, Matriz de innovación, Comunidades de práctica y alianzas estratégicas</t>
  </si>
  <si>
    <t>Acompañamiento e implementación de la primera fase del plan de analítica para la entidad</t>
  </si>
  <si>
    <t>SUBGERENCIA DE ANALITICA DE DATOS - TODAS LAS DEPENDENCIAS</t>
  </si>
  <si>
    <t>OAPAP - EQUIPO GCIN</t>
  </si>
  <si>
    <t>Realizar dos jornadas Academicas en materia contractual dirigidas a toda la entidad</t>
  </si>
  <si>
    <t xml:space="preserve">Dos Jornada realizada </t>
  </si>
  <si>
    <t>Tablero de control PEI - PAI</t>
  </si>
  <si>
    <t xml:space="preserve"> OTC </t>
  </si>
  <si>
    <t xml:space="preserve">Modelos de predicción de crecimiento de la base predial </t>
  </si>
  <si>
    <t>SUBGERENCIA DE CONTRATACIÓN - SUBGERENCIA DE TALENTO HUMANO</t>
  </si>
  <si>
    <t xml:space="preserve">Gestionar por lo menos 2 iniciativas innovadoras en el año </t>
  </si>
  <si>
    <t>Actualizar el mapa de conocimiento y generar mapas mentales de cada una de las dependencias  identificando brechas de conocimiento</t>
  </si>
  <si>
    <t>Desarrollar análisis descriptivos de los resultados de la gestión</t>
  </si>
  <si>
    <t xml:space="preserve">Ejecutar el plan de transferencia de conocimiento  </t>
  </si>
  <si>
    <t>Estrategias desarrolladas ( Presentaciones, Videos, Infografias,etc)</t>
  </si>
  <si>
    <t>Desarrollar análisis predictivos de los resultados de la gestión</t>
  </si>
  <si>
    <t xml:space="preserve">Desarrollar una estrategia y plan de comunicación para compartir y difundir el conocimiento que produce la entidad tanto al interior como al exterior de la unidad, a través de herramientas físicas y digitales. </t>
  </si>
  <si>
    <t xml:space="preserve">Realizar Concurso para fomentar la cultura del compartir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</si>
</sst>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Arial Narrow"/>
      <family val="2"/>
    </font>
    <font>
      <sz val="11"/>
      <color rgb="FF242424"/>
      <name val="Calibri"/>
      <family val="2"/>
      <scheme val="minor"/>
    </font>
    <font>
      <b/>
      <sz val="14"/>
      <color rgb="FF242424"/>
      <name val="Calibri"/>
      <family val="2"/>
      <scheme val="minor"/>
    </font>
    <font>
      <sz val="11"/>
      <color theme="1"/>
      <name val="Calibri"/>
      <family val="2"/>
      <scheme val="minor"/>
    </font>
    <font>
      <b/>
      <sz val="10"/>
      <name val="Calibri"/>
      <family val="2"/>
      <scheme val="minor"/>
    </font>
    <font>
      <sz val="11"/>
      <color rgb="FFFF0000"/>
      <name val="Calibri"/>
      <family val="2"/>
      <scheme val="minor"/>
    </font>
    <font>
      <sz val="11"/>
      <name val="Arial Narrow"/>
      <family val="2"/>
    </font>
    <font>
      <sz val="11"/>
      <color theme="1"/>
      <name val="Arial"/>
      <family val="2"/>
    </font>
    <font>
      <u/>
      <sz val="11"/>
      <color theme="10"/>
      <name val="Calibri"/>
      <family val="2"/>
      <scheme val="minor"/>
    </font>
    <font>
      <sz val="11"/>
      <color rgb="FF242424"/>
      <name val="Aptos Narrow"/>
      <family val="2"/>
    </font>
  </fonts>
  <fills count="5">
    <fill>
      <patternFill patternType="none"/>
    </fill>
    <fill>
      <patternFill patternType="gray125"/>
    </fill>
    <fill>
      <patternFill patternType="solid">
        <fgColor rgb="FFDA9694"/>
        <bgColor rgb="FF000000"/>
      </patternFill>
    </fill>
    <fill>
      <patternFill patternType="solid">
        <fgColor rgb="FFFFFFFF"/>
        <bgColor rgb="FF000000"/>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7" fillId="0" borderId="0" applyFont="0" applyFill="0" applyBorder="0" applyAlignment="0" applyProtection="0"/>
    <xf numFmtId="0" fontId="12" fillId="0" borderId="0" applyNumberFormat="0" applyFill="0" applyBorder="0" applyAlignment="0" applyProtection="0"/>
  </cellStyleXfs>
  <cellXfs count="113">
    <xf numFmtId="0" fontId="0" fillId="0" borderId="0" xfId="0"/>
    <xf numFmtId="0" fontId="3" fillId="3"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6" xfId="0" applyBorder="1"/>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xf numFmtId="9" fontId="3" fillId="0" borderId="3" xfId="1" applyFont="1" applyFill="1" applyBorder="1" applyAlignment="1">
      <alignment horizontal="center" vertical="center" wrapText="1"/>
    </xf>
    <xf numFmtId="9" fontId="3" fillId="3" borderId="3" xfId="1" applyFont="1" applyFill="1" applyBorder="1" applyAlignment="1">
      <alignment horizontal="center" vertical="center" wrapText="1"/>
    </xf>
    <xf numFmtId="9" fontId="3" fillId="3" borderId="6" xfId="1" applyFont="1" applyFill="1" applyBorder="1" applyAlignment="1">
      <alignment horizontal="center" vertical="center" wrapText="1"/>
    </xf>
    <xf numFmtId="9" fontId="3" fillId="3" borderId="8" xfId="1" applyFont="1" applyFill="1" applyBorder="1" applyAlignment="1">
      <alignment horizontal="center" vertical="center" wrapText="1"/>
    </xf>
    <xf numFmtId="9" fontId="3" fillId="0" borderId="7" xfId="1" applyFont="1" applyFill="1" applyBorder="1" applyAlignment="1">
      <alignment horizontal="center" vertical="center" wrapText="1"/>
    </xf>
    <xf numFmtId="9" fontId="3" fillId="0" borderId="7"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2" fillId="3" borderId="27" xfId="0" applyNumberFormat="1" applyFont="1" applyFill="1" applyBorder="1" applyAlignment="1">
      <alignment horizontal="center" vertical="center" wrapText="1"/>
    </xf>
    <xf numFmtId="9" fontId="0" fillId="0" borderId="0" xfId="0" applyNumberFormat="1"/>
    <xf numFmtId="9" fontId="3" fillId="3" borderId="7" xfId="1" applyFont="1" applyFill="1" applyBorder="1" applyAlignment="1">
      <alignment horizontal="center" vertical="center" wrapText="1"/>
    </xf>
    <xf numFmtId="9" fontId="3" fillId="0" borderId="6" xfId="1" applyFont="1" applyFill="1" applyBorder="1" applyAlignment="1">
      <alignment horizontal="center" vertical="center" wrapText="1"/>
    </xf>
    <xf numFmtId="9" fontId="3" fillId="0" borderId="8" xfId="0" applyNumberFormat="1" applyFont="1" applyBorder="1" applyAlignment="1">
      <alignment horizontal="center" vertical="center" wrapText="1"/>
    </xf>
    <xf numFmtId="0" fontId="3" fillId="0" borderId="29" xfId="0" applyFont="1" applyBorder="1" applyAlignment="1">
      <alignment horizontal="left"/>
    </xf>
    <xf numFmtId="10" fontId="2" fillId="3" borderId="0" xfId="0" applyNumberFormat="1" applyFont="1" applyFill="1" applyAlignment="1">
      <alignment horizontal="center" vertical="center" wrapText="1"/>
    </xf>
    <xf numFmtId="9" fontId="3" fillId="0" borderId="6"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9" fontId="3" fillId="0" borderId="7" xfId="1" applyFont="1" applyFill="1" applyBorder="1" applyAlignment="1">
      <alignment horizontal="center" vertical="center"/>
    </xf>
    <xf numFmtId="9" fontId="3" fillId="0" borderId="7" xfId="1" applyFont="1" applyBorder="1" applyAlignment="1">
      <alignment horizontal="center" vertical="center"/>
    </xf>
    <xf numFmtId="0" fontId="0" fillId="0" borderId="14" xfId="0" applyBorder="1"/>
    <xf numFmtId="0" fontId="0" fillId="0" borderId="28" xfId="0" applyBorder="1"/>
    <xf numFmtId="0" fontId="0" fillId="0" borderId="10" xfId="0" applyBorder="1"/>
    <xf numFmtId="0" fontId="10" fillId="0" borderId="12" xfId="0" applyFont="1" applyBorder="1" applyAlignment="1">
      <alignment horizontal="left" vertical="center" wrapText="1"/>
    </xf>
    <xf numFmtId="0" fontId="12" fillId="0" borderId="0" xfId="2" applyAlignment="1">
      <alignment horizontal="left" vertical="center" wrapText="1" indent="1"/>
    </xf>
    <xf numFmtId="0" fontId="12" fillId="0" borderId="0" xfId="2" applyAlignment="1">
      <alignment vertical="center" wrapText="1"/>
    </xf>
    <xf numFmtId="0" fontId="0" fillId="0" borderId="0" xfId="0" applyAlignment="1">
      <alignment horizontal="left" vertical="center" wrapText="1" indent="1"/>
    </xf>
    <xf numFmtId="0" fontId="11" fillId="0" borderId="0" xfId="0" applyFont="1" applyAlignment="1">
      <alignment horizontal="left" vertical="center" wrapText="1" indent="1"/>
    </xf>
    <xf numFmtId="0" fontId="0" fillId="0" borderId="7" xfId="0" applyBorder="1" applyAlignment="1">
      <alignment horizontal="center" vertical="center" wrapText="1"/>
    </xf>
    <xf numFmtId="0" fontId="3" fillId="0" borderId="8" xfId="0" applyFont="1" applyBorder="1" applyAlignment="1">
      <alignment horizontal="center" vertical="center" wrapText="1"/>
    </xf>
    <xf numFmtId="9" fontId="3" fillId="0" borderId="3" xfId="1" applyFont="1" applyBorder="1" applyAlignment="1">
      <alignment horizontal="center" vertical="center" wrapText="1"/>
    </xf>
    <xf numFmtId="9" fontId="3" fillId="0" borderId="7" xfId="1" applyFont="1" applyBorder="1" applyAlignment="1">
      <alignment horizontal="center" vertical="center" wrapText="1"/>
    </xf>
    <xf numFmtId="9" fontId="3" fillId="0" borderId="6" xfId="1" applyFont="1" applyBorder="1" applyAlignment="1">
      <alignment horizontal="center" vertical="center" wrapText="1"/>
    </xf>
    <xf numFmtId="9" fontId="3" fillId="0" borderId="8" xfId="1" applyFont="1" applyBorder="1" applyAlignment="1">
      <alignment horizontal="center" vertical="center" wrapText="1"/>
    </xf>
    <xf numFmtId="0" fontId="0" fillId="0" borderId="7" xfId="0" applyBorder="1" applyAlignment="1">
      <alignment horizontal="center" vertical="center"/>
    </xf>
    <xf numFmtId="9" fontId="1" fillId="0" borderId="21" xfId="1" applyFont="1" applyBorder="1" applyAlignment="1">
      <alignment horizontal="center" vertical="center"/>
    </xf>
    <xf numFmtId="9" fontId="3" fillId="0" borderId="8" xfId="1" applyFont="1" applyFill="1" applyBorder="1" applyAlignment="1">
      <alignment horizontal="center" vertical="center" wrapText="1"/>
    </xf>
    <xf numFmtId="9" fontId="3" fillId="0" borderId="8" xfId="1" applyFont="1" applyFill="1" applyBorder="1" applyAlignment="1">
      <alignment horizontal="center" vertical="center"/>
    </xf>
    <xf numFmtId="9" fontId="3" fillId="0" borderId="8" xfId="1" applyFont="1" applyBorder="1" applyAlignment="1">
      <alignment horizontal="center" vertical="center"/>
    </xf>
    <xf numFmtId="9" fontId="3" fillId="0" borderId="3" xfId="1" applyFont="1" applyFill="1" applyBorder="1" applyAlignment="1">
      <alignment horizontal="center" vertical="center"/>
    </xf>
    <xf numFmtId="9" fontId="3" fillId="0" borderId="3" xfId="1" applyFont="1" applyBorder="1" applyAlignment="1">
      <alignment horizontal="center" vertical="center"/>
    </xf>
    <xf numFmtId="9" fontId="2" fillId="0" borderId="6" xfId="1" applyFont="1" applyBorder="1" applyAlignment="1">
      <alignment horizontal="center" vertical="center" wrapText="1"/>
    </xf>
    <xf numFmtId="9" fontId="3" fillId="4" borderId="3" xfId="1" applyFont="1" applyFill="1" applyBorder="1" applyAlignment="1">
      <alignment horizontal="center" vertical="center" wrapText="1"/>
    </xf>
    <xf numFmtId="0" fontId="0" fillId="0" borderId="10" xfId="0" applyBorder="1" applyAlignment="1">
      <alignment wrapText="1"/>
    </xf>
    <xf numFmtId="9" fontId="3" fillId="4" borderId="7" xfId="1" applyFont="1" applyFill="1" applyBorder="1" applyAlignment="1">
      <alignment horizontal="center" vertical="center" wrapText="1"/>
    </xf>
    <xf numFmtId="0" fontId="0" fillId="0" borderId="14" xfId="0" applyBorder="1" applyAlignment="1">
      <alignment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0" xfId="0" applyAlignment="1">
      <alignment horizontal="center"/>
    </xf>
    <xf numFmtId="9" fontId="0" fillId="0" borderId="0" xfId="0" applyNumberFormat="1" applyAlignment="1">
      <alignment horizontal="center" vertical="center"/>
    </xf>
    <xf numFmtId="0" fontId="0" fillId="0" borderId="0" xfId="0" applyAlignment="1">
      <alignment horizontal="center"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10" fontId="0" fillId="0" borderId="0" xfId="0" applyNumberFormat="1" applyAlignment="1">
      <alignment horizontal="center" vertical="center"/>
    </xf>
    <xf numFmtId="9" fontId="9" fillId="0" borderId="7" xfId="0" applyNumberFormat="1" applyFont="1" applyBorder="1" applyAlignment="1">
      <alignment horizontal="center" vertical="center" wrapText="1"/>
    </xf>
    <xf numFmtId="0" fontId="3" fillId="3" borderId="6" xfId="0" applyFont="1" applyFill="1" applyBorder="1" applyAlignment="1">
      <alignment horizontal="center" vertical="center" wrapText="1"/>
    </xf>
    <xf numFmtId="0" fontId="3" fillId="0" borderId="12" xfId="0" applyFont="1" applyBorder="1" applyAlignment="1">
      <alignment horizontal="left" vertical="center" wrapText="1"/>
    </xf>
    <xf numFmtId="0" fontId="3" fillId="3" borderId="3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0" fontId="3" fillId="3" borderId="1" xfId="0" applyFont="1" applyFill="1" applyBorder="1" applyAlignment="1">
      <alignment horizontal="center" vertical="center" wrapText="1"/>
    </xf>
    <xf numFmtId="9" fontId="3" fillId="3" borderId="1" xfId="1" applyFont="1" applyFill="1" applyBorder="1" applyAlignment="1">
      <alignment horizontal="center" vertical="center" wrapText="1"/>
    </xf>
    <xf numFmtId="0" fontId="3" fillId="0" borderId="31" xfId="0" applyFont="1" applyBorder="1" applyAlignment="1">
      <alignment vertical="center" wrapText="1"/>
    </xf>
    <xf numFmtId="9" fontId="3" fillId="3" borderId="7" xfId="0" applyNumberFormat="1" applyFont="1" applyFill="1" applyBorder="1" applyAlignment="1">
      <alignment horizontal="center" vertical="center" wrapText="1"/>
    </xf>
    <xf numFmtId="9" fontId="3" fillId="0" borderId="6" xfId="1" applyFont="1" applyFill="1" applyBorder="1" applyAlignment="1">
      <alignment vertical="center" wrapText="1"/>
    </xf>
    <xf numFmtId="9" fontId="3" fillId="0" borderId="6" xfId="1" applyFont="1" applyBorder="1" applyAlignment="1">
      <alignment horizontal="center" vertical="center"/>
    </xf>
    <xf numFmtId="9" fontId="3" fillId="0" borderId="6" xfId="1" applyFont="1" applyFill="1" applyBorder="1" applyAlignment="1">
      <alignment horizontal="center" vertical="center"/>
    </xf>
    <xf numFmtId="0" fontId="4" fillId="0" borderId="12" xfId="0" applyFont="1" applyBorder="1" applyAlignment="1">
      <alignment horizontal="left" vertical="center" wrapText="1"/>
    </xf>
    <xf numFmtId="0" fontId="0" fillId="0" borderId="3" xfId="0"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21" xfId="0" applyFont="1" applyBorder="1" applyAlignment="1">
      <alignment horizontal="center"/>
    </xf>
    <xf numFmtId="0" fontId="3" fillId="3" borderId="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ndrea Nayeth Vela Molina" id="{9795DD15-9234-4ADA-9C51-DBDFDB5E1A9E}" userId="S::avela@catastrobogota.gov.co::f79e7b70-940c-475b-950e-5959da3010a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 dT="2026-01-16T10:50:34.09" personId="{9795DD15-9234-4ADA-9C51-DBDFDB5E1A9E}" id="{F09E3020-CF2A-4FBD-B42A-811105FF591F}">
    <text>Estas actividades son la prueba de la documentación anual que os pide FURAG y nuestros procedimientos, dan cuenta de la tarea realizada en cuanto a innovación, aprendizajes propios de la entidad, son indispensables para el conocimiento y apropiación de la política en la entidad</text>
  </threadedComment>
  <threadedComment ref="D12" dT="2026-01-16T10:51:46.17" personId="{9795DD15-9234-4ADA-9C51-DBDFDB5E1A9E}" id="{1FC222A3-A2E7-430C-912B-D467FABB088E}">
    <text>Existe un Equipo de GCIN que requiere tomar fuerza y consolidarse a través del trabajo en equipo para ello se propuso que como equipo se desarrollaran dos iniciativas innovadoras para la Unidad hace parte del fortalecimiento de la implementación de la politica</text>
  </threadedComment>
  <threadedComment ref="D16" dT="2026-01-16T10:55:52.38" personId="{9795DD15-9234-4ADA-9C51-DBDFDB5E1A9E}" id="{6F5F975B-8A76-49BF-AD7C-206D135A331C}">
    <text>Es operativo y ya se hace, es necesario ver los resultados de este año teniendo en cuenta los cambios en la planeación que esta proponiendo la Dirección, esto implica ajustes en el modulo de planeación de pandora y su implementación para ver los resultados consolidados. EN FURAG nos pide realizar analítica descriptiva, predictiva y prospectiva y a la fecha solo hacemos dos de ellas, se deja en el plan para que se tenga conciencia de la trazabilidad se ha observado que la gente no entiende como hacemos analítica descriptiva y de hecho nos estamos dando cuenta que se hace a través de varias dependencias en varios sentidos</text>
  </threadedComment>
  <threadedComment ref="D17" dT="2026-01-16T11:03:38.90" personId="{9795DD15-9234-4ADA-9C51-DBDFDB5E1A9E}" id="{19A5139C-8557-4490-BFC6-3AF11F0222F9}">
    <text>EL OTC es quien viene desarrollando analitica predictiva y una forma es a través del análisis de la información de la base de datos para predecir el crecimiento de la base de datos</text>
  </threadedComment>
  <threadedComment ref="D19" dT="2026-01-16T11:06:03.95" personId="{9795DD15-9234-4ADA-9C51-DBDFDB5E1A9E}" id="{B18786DF-3832-4EF1-B074-ECF291C40033}">
    <text>Se debe establecer una estrategia de comunicaciones como parte de la implementación de la política, llevamos mas de 2 años haciendo un montón de cosas para la implementación de la política que se desconoce a institucionalmente, son además preguntas de FURAG y deben hacer parte del plan</text>
  </threadedComment>
  <threadedComment ref="D21" dT="2026-01-16T11:08:06.64" personId="{9795DD15-9234-4ADA-9C51-DBDFDB5E1A9E}" id="{9ACE2EBA-7BB7-41C0-86EB-85B3C48B357A}">
    <text>Toda la entidad debe conocer los avances respecto a la política , las innovaciones desarrollados, con quien tenemos alianzas estratégicas, cuales son las comunidades de practica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TargetMode="External"/><Relationship Id="rId2" Type="http://schemas.openxmlformats.org/officeDocument/2006/relationships/hyperlink" Target="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TargetMode="External"/><Relationship Id="rId1" Type="http://schemas.openxmlformats.org/officeDocument/2006/relationships/hyperlink" Target="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TargetMode="External"/><Relationship Id="rId4" Type="http://schemas.openxmlformats.org/officeDocument/2006/relationships/hyperlink" Target="https://www.bing.com/ck/a?!&amp;&amp;p=4fcebc8aaee0caba6858289a91702464795fed4246d66674d2beb8be8981d20dJmltdHM9MTc2MjMwMDgwMA&amp;ptn=3&amp;ver=2&amp;hsh=4&amp;fclid=08a16214-8a56-62a0-3331-77e78bf96325&amp;psq=cuales+son+ejemplos+de+tecnologias+habilitadoras+digitales&amp;u=a1aHR0cHM6Ly9pbm5kcm9tZWRhLmVzL2FjdHVhbGlkYWQvcXVlLXNvbi1sYXMtdGVjbm9sb2dpYXMtaGFiaWxpdGFkb3Jhcy8&amp;ntb=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EF553-6411-4B09-AA59-EB8A59F4E92B}">
  <sheetPr>
    <pageSetUpPr fitToPage="1"/>
  </sheetPr>
  <dimension ref="B1:AH26"/>
  <sheetViews>
    <sheetView tabSelected="1" view="pageBreakPreview" topLeftCell="A2" zoomScale="50" zoomScaleNormal="80" zoomScaleSheetLayoutView="50" workbookViewId="0">
      <selection activeCell="B4" sqref="B4:F22"/>
    </sheetView>
  </sheetViews>
  <sheetFormatPr baseColWidth="10" defaultColWidth="11.44140625" defaultRowHeight="14.4" x14ac:dyDescent="0.3"/>
  <cols>
    <col min="1" max="1" width="5" customWidth="1"/>
    <col min="2" max="2" width="16.21875" customWidth="1"/>
    <col min="3" max="3" width="5.5546875" style="56" customWidth="1"/>
    <col min="4" max="4" width="49.77734375" customWidth="1"/>
    <col min="5" max="5" width="24.21875" customWidth="1"/>
    <col min="6" max="6" width="26.77734375" customWidth="1"/>
    <col min="7" max="7" width="8.21875" bestFit="1" customWidth="1"/>
    <col min="8" max="8" width="8.77734375" customWidth="1"/>
    <col min="9" max="10" width="9.77734375" customWidth="1"/>
    <col min="11" max="11" width="7.44140625" customWidth="1"/>
    <col min="12" max="12" width="7.77734375" bestFit="1" customWidth="1"/>
    <col min="13" max="13" width="9.21875" customWidth="1"/>
    <col min="14" max="14" width="7.77734375" bestFit="1" customWidth="1"/>
    <col min="15" max="15" width="10.77734375" customWidth="1"/>
    <col min="16" max="16" width="8.21875" bestFit="1" customWidth="1"/>
    <col min="17" max="17" width="8.77734375" customWidth="1"/>
    <col min="18" max="18" width="9.21875" customWidth="1"/>
    <col min="19" max="20" width="8.21875" customWidth="1"/>
    <col min="21" max="21" width="7.21875" bestFit="1" customWidth="1"/>
    <col min="22" max="22" width="7.21875" customWidth="1"/>
    <col min="23" max="23" width="9.44140625" customWidth="1"/>
    <col min="24" max="24" width="5.77734375" customWidth="1"/>
    <col min="25" max="25" width="7.44140625" customWidth="1"/>
    <col min="26" max="26" width="5.77734375" customWidth="1"/>
    <col min="27" max="27" width="7.21875" customWidth="1"/>
    <col min="28" max="28" width="5.77734375" customWidth="1"/>
    <col min="29" max="29" width="8.44140625" bestFit="1" customWidth="1"/>
    <col min="30" max="30" width="5.77734375" customWidth="1"/>
    <col min="31" max="31" width="9.44140625" customWidth="1"/>
    <col min="32" max="32" width="10.21875" customWidth="1"/>
    <col min="33" max="33" width="61.44140625" customWidth="1"/>
  </cols>
  <sheetData>
    <row r="1" spans="2:33" ht="36.75" customHeight="1" x14ac:dyDescent="0.3">
      <c r="B1" s="103" t="s">
        <v>0</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5"/>
    </row>
    <row r="2" spans="2:33" ht="26.25" customHeight="1" thickBot="1" x14ac:dyDescent="0.35">
      <c r="B2" s="106" t="s">
        <v>1</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8"/>
    </row>
    <row r="3" spans="2:33" ht="27" customHeight="1" thickBot="1" x14ac:dyDescent="0.35">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row>
    <row r="4" spans="2:33" ht="21.75" customHeight="1" x14ac:dyDescent="0.3">
      <c r="B4" s="109" t="s">
        <v>2</v>
      </c>
      <c r="C4" s="109" t="s">
        <v>3</v>
      </c>
      <c r="D4" s="109" t="s">
        <v>4</v>
      </c>
      <c r="E4" s="109" t="s">
        <v>5</v>
      </c>
      <c r="F4" s="109" t="s">
        <v>6</v>
      </c>
      <c r="G4" s="89" t="s">
        <v>7</v>
      </c>
      <c r="H4" s="90"/>
      <c r="I4" s="89" t="s">
        <v>8</v>
      </c>
      <c r="J4" s="90"/>
      <c r="K4" s="89" t="s">
        <v>9</v>
      </c>
      <c r="L4" s="90"/>
      <c r="M4" s="89" t="s">
        <v>10</v>
      </c>
      <c r="N4" s="90"/>
      <c r="O4" s="89" t="s">
        <v>11</v>
      </c>
      <c r="P4" s="90"/>
      <c r="Q4" s="89" t="s">
        <v>12</v>
      </c>
      <c r="R4" s="90"/>
      <c r="S4" s="89" t="s">
        <v>13</v>
      </c>
      <c r="T4" s="90"/>
      <c r="U4" s="89" t="s">
        <v>14</v>
      </c>
      <c r="V4" s="90"/>
      <c r="W4" s="89" t="s">
        <v>15</v>
      </c>
      <c r="X4" s="90"/>
      <c r="Y4" s="89" t="s">
        <v>16</v>
      </c>
      <c r="Z4" s="90"/>
      <c r="AA4" s="89" t="s">
        <v>17</v>
      </c>
      <c r="AB4" s="90"/>
      <c r="AC4" s="89" t="s">
        <v>18</v>
      </c>
      <c r="AD4" s="90"/>
      <c r="AE4" s="89" t="s">
        <v>19</v>
      </c>
      <c r="AF4" s="90"/>
      <c r="AG4" s="111" t="s">
        <v>20</v>
      </c>
    </row>
    <row r="5" spans="2:33" ht="15" thickBot="1" x14ac:dyDescent="0.35">
      <c r="B5" s="110"/>
      <c r="C5" s="110"/>
      <c r="D5" s="110"/>
      <c r="E5" s="110"/>
      <c r="F5" s="110"/>
      <c r="G5" s="2" t="s">
        <v>21</v>
      </c>
      <c r="H5" s="2" t="s">
        <v>22</v>
      </c>
      <c r="I5" s="2" t="s">
        <v>21</v>
      </c>
      <c r="J5" s="2" t="s">
        <v>22</v>
      </c>
      <c r="K5" s="2" t="s">
        <v>21</v>
      </c>
      <c r="L5" s="2" t="s">
        <v>22</v>
      </c>
      <c r="M5" s="2" t="s">
        <v>21</v>
      </c>
      <c r="N5" s="2" t="s">
        <v>22</v>
      </c>
      <c r="O5" s="2" t="s">
        <v>21</v>
      </c>
      <c r="P5" s="2" t="s">
        <v>22</v>
      </c>
      <c r="Q5" s="2" t="s">
        <v>21</v>
      </c>
      <c r="R5" s="2" t="s">
        <v>22</v>
      </c>
      <c r="S5" s="2" t="s">
        <v>21</v>
      </c>
      <c r="T5" s="2" t="s">
        <v>22</v>
      </c>
      <c r="U5" s="2" t="s">
        <v>21</v>
      </c>
      <c r="V5" s="2" t="s">
        <v>22</v>
      </c>
      <c r="W5" s="2" t="s">
        <v>21</v>
      </c>
      <c r="X5" s="2" t="s">
        <v>22</v>
      </c>
      <c r="Y5" s="2" t="s">
        <v>21</v>
      </c>
      <c r="Z5" s="2" t="s">
        <v>22</v>
      </c>
      <c r="AA5" s="2" t="s">
        <v>21</v>
      </c>
      <c r="AB5" s="2" t="s">
        <v>22</v>
      </c>
      <c r="AC5" s="2" t="s">
        <v>21</v>
      </c>
      <c r="AD5" s="2" t="s">
        <v>22</v>
      </c>
      <c r="AE5" s="2" t="s">
        <v>21</v>
      </c>
      <c r="AF5" s="2" t="s">
        <v>22</v>
      </c>
      <c r="AG5" s="112"/>
    </row>
    <row r="6" spans="2:33" ht="51" hidden="1" customHeight="1" x14ac:dyDescent="0.3">
      <c r="B6" s="94" t="s">
        <v>23</v>
      </c>
      <c r="C6" s="59">
        <v>1</v>
      </c>
      <c r="D6" s="80" t="s">
        <v>24</v>
      </c>
      <c r="E6" s="7" t="s">
        <v>25</v>
      </c>
      <c r="F6" s="4" t="s">
        <v>26</v>
      </c>
      <c r="G6" s="8">
        <v>1</v>
      </c>
      <c r="H6" s="37"/>
      <c r="I6" s="37">
        <v>0</v>
      </c>
      <c r="J6" s="4"/>
      <c r="K6" s="37">
        <v>0</v>
      </c>
      <c r="L6" s="4"/>
      <c r="M6" s="37">
        <v>0</v>
      </c>
      <c r="N6" s="4"/>
      <c r="O6" s="37">
        <v>0</v>
      </c>
      <c r="P6" s="4"/>
      <c r="Q6" s="37">
        <v>0</v>
      </c>
      <c r="R6" s="4"/>
      <c r="S6" s="37">
        <v>0</v>
      </c>
      <c r="T6" s="4"/>
      <c r="U6" s="37">
        <v>0</v>
      </c>
      <c r="V6" s="4"/>
      <c r="W6" s="37">
        <v>0</v>
      </c>
      <c r="X6" s="4"/>
      <c r="Y6" s="37">
        <v>0</v>
      </c>
      <c r="Z6" s="6"/>
      <c r="AA6" s="37">
        <v>0</v>
      </c>
      <c r="AB6" s="6"/>
      <c r="AC6" s="37">
        <v>0</v>
      </c>
      <c r="AD6" s="6"/>
      <c r="AE6" s="9">
        <f>+M6+G6+Q6+S6+U6+W6+Y6+AA6+AC6+I6+K6+O6</f>
        <v>1</v>
      </c>
      <c r="AF6" s="14">
        <f>+N6+P6+R6+T6+V6+X6+Z6+AB6+AD6+H6+J6+L6</f>
        <v>0</v>
      </c>
      <c r="AG6" s="23"/>
    </row>
    <row r="7" spans="2:33" ht="36" hidden="1" customHeight="1" x14ac:dyDescent="0.3">
      <c r="B7" s="95"/>
      <c r="C7" s="60">
        <v>2</v>
      </c>
      <c r="D7" s="81" t="s">
        <v>27</v>
      </c>
      <c r="E7" s="3" t="s">
        <v>28</v>
      </c>
      <c r="F7" s="3" t="s">
        <v>29</v>
      </c>
      <c r="G7" s="38">
        <v>0</v>
      </c>
      <c r="H7" s="13"/>
      <c r="I7" s="38">
        <v>1</v>
      </c>
      <c r="J7" s="13"/>
      <c r="K7" s="38">
        <v>0</v>
      </c>
      <c r="L7" s="3"/>
      <c r="M7" s="38">
        <v>0</v>
      </c>
      <c r="N7" s="3"/>
      <c r="O7" s="38">
        <v>0</v>
      </c>
      <c r="P7" s="3"/>
      <c r="Q7" s="38">
        <v>0</v>
      </c>
      <c r="R7" s="3"/>
      <c r="S7" s="38">
        <v>0</v>
      </c>
      <c r="T7" s="3"/>
      <c r="U7" s="38">
        <v>0</v>
      </c>
      <c r="V7" s="3"/>
      <c r="W7" s="38">
        <v>0</v>
      </c>
      <c r="X7" s="3"/>
      <c r="Y7" s="38">
        <v>0</v>
      </c>
      <c r="Z7" s="1"/>
      <c r="AA7" s="38">
        <v>0</v>
      </c>
      <c r="AB7" s="1"/>
      <c r="AC7" s="38">
        <v>0</v>
      </c>
      <c r="AD7" s="1"/>
      <c r="AE7" s="17">
        <f t="shared" ref="AE7:AE22" si="0">+M7+G7+Q7+S7+U7+W7+Y7+AA7+AC7+I7+K7+O7</f>
        <v>1</v>
      </c>
      <c r="AF7" s="13">
        <f t="shared" ref="AF7:AF22" si="1">+N7+P7+R7+T7+V7+X7+Z7+AB7+AD7+H7+J7+L7</f>
        <v>0</v>
      </c>
      <c r="AG7" s="24"/>
    </row>
    <row r="8" spans="2:33" ht="52.2" hidden="1" customHeight="1" thickBot="1" x14ac:dyDescent="0.35">
      <c r="B8" s="96"/>
      <c r="C8" s="62">
        <v>3</v>
      </c>
      <c r="D8" s="53" t="s">
        <v>30</v>
      </c>
      <c r="E8" s="54" t="s">
        <v>31</v>
      </c>
      <c r="F8" s="54" t="s">
        <v>32</v>
      </c>
      <c r="G8" s="39">
        <v>0</v>
      </c>
      <c r="H8" s="39"/>
      <c r="I8" s="39">
        <v>1</v>
      </c>
      <c r="J8" s="22"/>
      <c r="K8" s="39">
        <v>0</v>
      </c>
      <c r="L8" s="54"/>
      <c r="M8" s="39">
        <v>0</v>
      </c>
      <c r="N8" s="54"/>
      <c r="O8" s="39">
        <v>0</v>
      </c>
      <c r="P8" s="54"/>
      <c r="Q8" s="39">
        <v>0</v>
      </c>
      <c r="R8" s="54"/>
      <c r="S8" s="39">
        <v>0</v>
      </c>
      <c r="T8" s="54"/>
      <c r="U8" s="39">
        <v>0</v>
      </c>
      <c r="V8" s="54"/>
      <c r="W8" s="39">
        <v>0</v>
      </c>
      <c r="X8" s="54"/>
      <c r="Y8" s="39">
        <v>0</v>
      </c>
      <c r="Z8" s="65"/>
      <c r="AA8" s="39">
        <v>0</v>
      </c>
      <c r="AB8" s="65"/>
      <c r="AC8" s="39">
        <v>0</v>
      </c>
      <c r="AD8" s="65"/>
      <c r="AE8" s="10">
        <f t="shared" si="0"/>
        <v>1</v>
      </c>
      <c r="AF8" s="22">
        <f t="shared" si="1"/>
        <v>0</v>
      </c>
      <c r="AG8" s="66"/>
    </row>
    <row r="9" spans="2:33" ht="66.75" hidden="1" customHeight="1" thickBot="1" x14ac:dyDescent="0.35">
      <c r="B9" s="67" t="s">
        <v>33</v>
      </c>
      <c r="C9" s="68">
        <v>4</v>
      </c>
      <c r="D9" s="82" t="s">
        <v>84</v>
      </c>
      <c r="E9" s="69" t="s">
        <v>34</v>
      </c>
      <c r="F9" s="69" t="s">
        <v>35</v>
      </c>
      <c r="G9" s="70">
        <v>0</v>
      </c>
      <c r="H9" s="69"/>
      <c r="I9" s="71">
        <v>0.5</v>
      </c>
      <c r="J9" s="71"/>
      <c r="K9" s="71">
        <v>0.5</v>
      </c>
      <c r="L9" s="71"/>
      <c r="M9" s="71">
        <v>0</v>
      </c>
      <c r="N9" s="69"/>
      <c r="O9" s="71">
        <v>0</v>
      </c>
      <c r="P9" s="69"/>
      <c r="Q9" s="71">
        <v>0</v>
      </c>
      <c r="R9" s="69"/>
      <c r="S9" s="71">
        <v>0</v>
      </c>
      <c r="T9" s="69"/>
      <c r="U9" s="71">
        <v>0</v>
      </c>
      <c r="V9" s="69"/>
      <c r="W9" s="71">
        <v>0</v>
      </c>
      <c r="X9" s="69"/>
      <c r="Y9" s="71">
        <v>0</v>
      </c>
      <c r="Z9" s="72"/>
      <c r="AA9" s="71">
        <v>0</v>
      </c>
      <c r="AB9" s="72"/>
      <c r="AC9" s="71">
        <v>0</v>
      </c>
      <c r="AD9" s="72"/>
      <c r="AE9" s="73">
        <f t="shared" si="0"/>
        <v>1</v>
      </c>
      <c r="AF9" s="70">
        <f t="shared" ref="AF9" si="2">+N9+P9+R9+T9+V9+X9+Z9+AB9+AD9+H9+J9+L9</f>
        <v>0</v>
      </c>
      <c r="AG9" s="74"/>
    </row>
    <row r="10" spans="2:33" ht="106.5" hidden="1" customHeight="1" x14ac:dyDescent="0.3">
      <c r="B10" s="94" t="s">
        <v>36</v>
      </c>
      <c r="C10" s="59">
        <v>5</v>
      </c>
      <c r="D10" s="83" t="s">
        <v>86</v>
      </c>
      <c r="E10" s="4" t="s">
        <v>87</v>
      </c>
      <c r="F10" s="4" t="s">
        <v>37</v>
      </c>
      <c r="G10" s="14">
        <v>0</v>
      </c>
      <c r="H10" s="4"/>
      <c r="I10" s="37">
        <v>0</v>
      </c>
      <c r="J10" s="4"/>
      <c r="K10" s="37">
        <v>0</v>
      </c>
      <c r="L10" s="4"/>
      <c r="M10" s="14">
        <v>0.2</v>
      </c>
      <c r="N10" s="4"/>
      <c r="O10" s="14">
        <v>0.2</v>
      </c>
      <c r="P10" s="4"/>
      <c r="Q10" s="14">
        <v>0.2</v>
      </c>
      <c r="R10" s="14"/>
      <c r="S10" s="14">
        <v>0.2</v>
      </c>
      <c r="T10" s="14"/>
      <c r="U10" s="14">
        <v>0.2</v>
      </c>
      <c r="V10" s="14"/>
      <c r="W10" s="37">
        <v>0</v>
      </c>
      <c r="X10" s="4"/>
      <c r="Y10" s="37">
        <v>0</v>
      </c>
      <c r="Z10" s="6"/>
      <c r="AA10" s="37">
        <v>0</v>
      </c>
      <c r="AB10" s="4"/>
      <c r="AC10" s="37">
        <v>0</v>
      </c>
      <c r="AD10" s="6"/>
      <c r="AE10" s="9">
        <f t="shared" si="0"/>
        <v>1</v>
      </c>
      <c r="AF10" s="14">
        <f>+N10+P10+R10+T10+V10+X10+Z10+AB10+AD10+H10+J10+L10</f>
        <v>0</v>
      </c>
      <c r="AG10" s="23"/>
    </row>
    <row r="11" spans="2:33" ht="78.75" hidden="1" customHeight="1" x14ac:dyDescent="0.3">
      <c r="B11" s="95"/>
      <c r="C11" s="60">
        <v>6</v>
      </c>
      <c r="D11" s="84" t="s">
        <v>38</v>
      </c>
      <c r="E11" s="35" t="s">
        <v>39</v>
      </c>
      <c r="F11" s="3" t="s">
        <v>37</v>
      </c>
      <c r="G11" s="13">
        <v>0</v>
      </c>
      <c r="H11" s="41"/>
      <c r="I11" s="38">
        <v>0</v>
      </c>
      <c r="J11" s="3"/>
      <c r="K11" s="38">
        <v>0</v>
      </c>
      <c r="L11" s="41"/>
      <c r="M11" s="38">
        <v>0</v>
      </c>
      <c r="N11" s="3"/>
      <c r="O11" s="38">
        <v>0</v>
      </c>
      <c r="P11" s="3"/>
      <c r="Q11" s="38">
        <v>0</v>
      </c>
      <c r="R11" s="3"/>
      <c r="S11" s="38">
        <v>0</v>
      </c>
      <c r="T11" s="13"/>
      <c r="U11" s="13">
        <v>0.5</v>
      </c>
      <c r="V11" s="13"/>
      <c r="W11" s="13">
        <v>0.5</v>
      </c>
      <c r="X11" s="41"/>
      <c r="Y11" s="38">
        <v>0</v>
      </c>
      <c r="Z11" s="41"/>
      <c r="AA11" s="38">
        <v>0</v>
      </c>
      <c r="AB11" s="41"/>
      <c r="AC11" s="38">
        <v>0</v>
      </c>
      <c r="AD11" s="41"/>
      <c r="AE11" s="17">
        <f t="shared" si="0"/>
        <v>1</v>
      </c>
      <c r="AF11" s="13">
        <f>+N11+P11+R11+T11+V11+X11+Z11+AB11+AD11+H11+J11+L11</f>
        <v>0</v>
      </c>
      <c r="AG11" s="24"/>
    </row>
    <row r="12" spans="2:33" ht="78.75" hidden="1" customHeight="1" x14ac:dyDescent="0.3">
      <c r="B12" s="95"/>
      <c r="C12" s="60">
        <v>7</v>
      </c>
      <c r="D12" s="85" t="s">
        <v>83</v>
      </c>
      <c r="E12" s="3" t="s">
        <v>40</v>
      </c>
      <c r="F12" s="3" t="s">
        <v>41</v>
      </c>
      <c r="G12" s="13">
        <v>0</v>
      </c>
      <c r="H12" s="3"/>
      <c r="I12" s="38">
        <v>0</v>
      </c>
      <c r="J12" s="3"/>
      <c r="K12" s="38">
        <v>0</v>
      </c>
      <c r="L12" s="13"/>
      <c r="M12" s="38">
        <v>0</v>
      </c>
      <c r="N12" s="3"/>
      <c r="O12" s="38">
        <v>0</v>
      </c>
      <c r="P12" s="3"/>
      <c r="Q12" s="38">
        <v>0</v>
      </c>
      <c r="R12" s="13"/>
      <c r="S12" s="13">
        <v>0.5</v>
      </c>
      <c r="T12" s="13"/>
      <c r="U12" s="13">
        <v>0</v>
      </c>
      <c r="V12" s="64"/>
      <c r="W12" s="13">
        <v>0</v>
      </c>
      <c r="X12" s="13"/>
      <c r="Y12" s="12">
        <v>0</v>
      </c>
      <c r="Z12" s="1"/>
      <c r="AA12" s="13">
        <v>0.5</v>
      </c>
      <c r="AB12" s="1"/>
      <c r="AC12" s="75">
        <v>0</v>
      </c>
      <c r="AD12" s="1"/>
      <c r="AE12" s="17">
        <f t="shared" si="0"/>
        <v>1</v>
      </c>
      <c r="AF12" s="13">
        <f>+N12+P12+R12+T12+V12+X12+Z12+AB12+AD12+H12+J12+L12</f>
        <v>0</v>
      </c>
      <c r="AG12" s="24"/>
    </row>
    <row r="13" spans="2:33" ht="60.6" hidden="1" customHeight="1" thickBot="1" x14ac:dyDescent="0.35">
      <c r="B13" s="96"/>
      <c r="C13" s="62">
        <v>8</v>
      </c>
      <c r="D13" s="53" t="s">
        <v>77</v>
      </c>
      <c r="E13" s="53" t="s">
        <v>78</v>
      </c>
      <c r="F13" s="54" t="s">
        <v>82</v>
      </c>
      <c r="G13" s="22">
        <v>0</v>
      </c>
      <c r="H13" s="76"/>
      <c r="I13" s="39">
        <v>0</v>
      </c>
      <c r="J13" s="54"/>
      <c r="K13" s="39">
        <v>0</v>
      </c>
      <c r="L13" s="76"/>
      <c r="M13" s="77">
        <v>0</v>
      </c>
      <c r="N13" s="77"/>
      <c r="O13" s="77">
        <v>0</v>
      </c>
      <c r="P13" s="77"/>
      <c r="Q13" s="77">
        <v>0.5</v>
      </c>
      <c r="R13" s="78"/>
      <c r="S13" s="77">
        <v>0</v>
      </c>
      <c r="T13" s="77"/>
      <c r="U13" s="77">
        <v>0</v>
      </c>
      <c r="V13" s="77"/>
      <c r="W13" s="77">
        <v>0</v>
      </c>
      <c r="X13" s="77"/>
      <c r="Y13" s="77">
        <v>0</v>
      </c>
      <c r="Z13" s="77"/>
      <c r="AA13" s="77">
        <v>0</v>
      </c>
      <c r="AB13" s="77"/>
      <c r="AC13" s="77">
        <v>0</v>
      </c>
      <c r="AD13" s="77"/>
      <c r="AE13" s="10">
        <f t="shared" si="0"/>
        <v>0.5</v>
      </c>
      <c r="AF13" s="22">
        <f t="shared" ref="AF13" si="3">+N13+P13+R13+T13+V13+X13+Z13+AB13+AD13+H13+J13+L13</f>
        <v>0</v>
      </c>
      <c r="AG13" s="79"/>
    </row>
    <row r="14" spans="2:33" ht="75" customHeight="1" x14ac:dyDescent="0.3">
      <c r="B14" s="100" t="s">
        <v>42</v>
      </c>
      <c r="C14" s="59">
        <v>9</v>
      </c>
      <c r="D14" s="86" t="s">
        <v>70</v>
      </c>
      <c r="E14" s="55" t="s">
        <v>71</v>
      </c>
      <c r="F14" s="4" t="s">
        <v>75</v>
      </c>
      <c r="G14" s="70">
        <v>0</v>
      </c>
      <c r="H14" s="8"/>
      <c r="I14" s="8">
        <v>0</v>
      </c>
      <c r="J14" s="8"/>
      <c r="K14" s="49">
        <v>0</v>
      </c>
      <c r="L14" s="8"/>
      <c r="M14" s="8">
        <v>0</v>
      </c>
      <c r="N14" s="8"/>
      <c r="O14" s="8">
        <v>0</v>
      </c>
      <c r="P14" s="8"/>
      <c r="Q14" s="8">
        <v>1</v>
      </c>
      <c r="R14" s="8"/>
      <c r="S14" s="8">
        <v>0</v>
      </c>
      <c r="T14" s="8"/>
      <c r="U14" s="8">
        <v>0</v>
      </c>
      <c r="V14" s="8"/>
      <c r="W14" s="8">
        <v>0</v>
      </c>
      <c r="X14" s="8"/>
      <c r="Y14" s="8">
        <v>0</v>
      </c>
      <c r="Z14" s="8"/>
      <c r="AA14" s="8">
        <v>0</v>
      </c>
      <c r="AB14" s="8"/>
      <c r="AC14" s="8">
        <v>0</v>
      </c>
      <c r="AD14" s="8"/>
      <c r="AE14" s="9">
        <f t="shared" si="0"/>
        <v>1</v>
      </c>
      <c r="AF14" s="14"/>
      <c r="AG14" s="50"/>
    </row>
    <row r="15" spans="2:33" ht="43.2" x14ac:dyDescent="0.3">
      <c r="B15" s="101"/>
      <c r="C15" s="60">
        <v>10</v>
      </c>
      <c r="D15" s="81" t="s">
        <v>74</v>
      </c>
      <c r="E15" s="3" t="s">
        <v>72</v>
      </c>
      <c r="F15" s="3" t="s">
        <v>75</v>
      </c>
      <c r="G15" s="19">
        <v>0</v>
      </c>
      <c r="H15" s="12"/>
      <c r="I15" s="12">
        <v>0</v>
      </c>
      <c r="J15" s="12"/>
      <c r="K15" s="51">
        <v>0</v>
      </c>
      <c r="L15" s="12"/>
      <c r="M15" s="51">
        <v>0</v>
      </c>
      <c r="N15" s="51"/>
      <c r="O15" s="51">
        <v>0</v>
      </c>
      <c r="P15" s="12"/>
      <c r="Q15" s="12">
        <v>0</v>
      </c>
      <c r="R15" s="12"/>
      <c r="S15" s="12">
        <v>0</v>
      </c>
      <c r="T15" s="12"/>
      <c r="U15" s="12">
        <v>0</v>
      </c>
      <c r="V15" s="12"/>
      <c r="W15" s="12">
        <v>0</v>
      </c>
      <c r="X15" s="12"/>
      <c r="Y15" s="12">
        <v>0</v>
      </c>
      <c r="Z15" s="12"/>
      <c r="AA15" s="12">
        <v>0</v>
      </c>
      <c r="AB15" s="12"/>
      <c r="AC15" s="12">
        <v>1</v>
      </c>
      <c r="AD15" s="12"/>
      <c r="AE15" s="17">
        <f t="shared" si="0"/>
        <v>1</v>
      </c>
      <c r="AF15" s="13"/>
      <c r="AG15" s="52"/>
    </row>
    <row r="16" spans="2:33" ht="28.8" x14ac:dyDescent="0.3">
      <c r="B16" s="101"/>
      <c r="C16" s="60">
        <v>11</v>
      </c>
      <c r="D16" s="81" t="s">
        <v>85</v>
      </c>
      <c r="E16" s="3" t="s">
        <v>79</v>
      </c>
      <c r="F16" s="3" t="s">
        <v>32</v>
      </c>
      <c r="G16" s="19">
        <v>0</v>
      </c>
      <c r="H16" s="12"/>
      <c r="I16" s="12">
        <v>0</v>
      </c>
      <c r="J16" s="12"/>
      <c r="K16" s="12">
        <v>0.25</v>
      </c>
      <c r="L16" s="12"/>
      <c r="M16" s="26">
        <v>0</v>
      </c>
      <c r="N16" s="26"/>
      <c r="O16" s="13">
        <v>0</v>
      </c>
      <c r="P16" s="3"/>
      <c r="Q16" s="13">
        <v>0.25</v>
      </c>
      <c r="R16" s="3"/>
      <c r="S16" s="13">
        <v>0</v>
      </c>
      <c r="T16" s="13"/>
      <c r="U16" s="13">
        <v>0</v>
      </c>
      <c r="V16" s="13"/>
      <c r="W16" s="13">
        <v>0.25</v>
      </c>
      <c r="X16" s="25"/>
      <c r="Y16" s="26">
        <v>0</v>
      </c>
      <c r="Z16" s="26"/>
      <c r="AA16" s="26">
        <v>0</v>
      </c>
      <c r="AB16" s="26"/>
      <c r="AC16" s="26">
        <v>0.25</v>
      </c>
      <c r="AD16" s="26"/>
      <c r="AE16" s="17">
        <f t="shared" si="0"/>
        <v>1</v>
      </c>
      <c r="AF16" s="13">
        <f>+N16+O16+R16+T16+V16+X16+Z16+AB16+AD16+H16+J16+L16</f>
        <v>0</v>
      </c>
      <c r="AG16" s="27"/>
    </row>
    <row r="17" spans="2:34" ht="43.2" x14ac:dyDescent="0.3">
      <c r="B17" s="102"/>
      <c r="C17" s="61">
        <v>12</v>
      </c>
      <c r="D17" s="81" t="s">
        <v>88</v>
      </c>
      <c r="E17" s="3" t="s">
        <v>81</v>
      </c>
      <c r="F17" s="3" t="s">
        <v>80</v>
      </c>
      <c r="G17" s="19">
        <v>0</v>
      </c>
      <c r="H17" s="43"/>
      <c r="I17" s="43">
        <v>0</v>
      </c>
      <c r="J17" s="43"/>
      <c r="K17" s="43">
        <v>0</v>
      </c>
      <c r="L17" s="43"/>
      <c r="M17" s="45">
        <v>0</v>
      </c>
      <c r="N17" s="45"/>
      <c r="O17" s="19">
        <v>0</v>
      </c>
      <c r="P17" s="36"/>
      <c r="Q17" s="19">
        <v>0</v>
      </c>
      <c r="R17" s="36"/>
      <c r="S17" s="19">
        <v>0</v>
      </c>
      <c r="T17" s="19"/>
      <c r="U17" s="19">
        <v>0</v>
      </c>
      <c r="V17" s="19"/>
      <c r="W17" s="19">
        <v>0</v>
      </c>
      <c r="X17" s="44"/>
      <c r="Y17" s="45">
        <v>0</v>
      </c>
      <c r="Z17" s="45"/>
      <c r="AA17" s="45">
        <v>0</v>
      </c>
      <c r="AB17" s="45"/>
      <c r="AC17" s="26">
        <v>1</v>
      </c>
      <c r="AD17" s="45"/>
      <c r="AE17" s="17">
        <f t="shared" si="0"/>
        <v>1</v>
      </c>
      <c r="AF17" s="19"/>
      <c r="AG17" s="28"/>
    </row>
    <row r="18" spans="2:34" ht="58.2" thickBot="1" x14ac:dyDescent="0.35">
      <c r="B18" s="102"/>
      <c r="C18" s="61">
        <v>13</v>
      </c>
      <c r="D18" s="87" t="s">
        <v>43</v>
      </c>
      <c r="E18" s="36" t="s">
        <v>44</v>
      </c>
      <c r="F18" s="36" t="s">
        <v>76</v>
      </c>
      <c r="G18" s="40">
        <v>0</v>
      </c>
      <c r="H18" s="43"/>
      <c r="I18" s="43">
        <v>0</v>
      </c>
      <c r="J18" s="43"/>
      <c r="K18" s="43">
        <v>0</v>
      </c>
      <c r="L18" s="43"/>
      <c r="M18" s="19">
        <v>0.2</v>
      </c>
      <c r="N18" s="36"/>
      <c r="O18" s="19">
        <v>0.2</v>
      </c>
      <c r="P18" s="36"/>
      <c r="Q18" s="19">
        <v>0.2</v>
      </c>
      <c r="R18" s="19"/>
      <c r="S18" s="19">
        <v>0.2</v>
      </c>
      <c r="T18" s="19"/>
      <c r="U18" s="19">
        <v>0.2</v>
      </c>
      <c r="V18" s="44"/>
      <c r="W18" s="44">
        <v>0</v>
      </c>
      <c r="X18" s="44"/>
      <c r="Y18" s="45">
        <v>0</v>
      </c>
      <c r="Z18" s="45"/>
      <c r="AA18" s="45">
        <v>0</v>
      </c>
      <c r="AB18" s="45"/>
      <c r="AC18" s="45">
        <v>0</v>
      </c>
      <c r="AD18" s="45"/>
      <c r="AE18" s="11">
        <f t="shared" si="0"/>
        <v>1</v>
      </c>
      <c r="AF18" s="19"/>
      <c r="AG18" s="28"/>
    </row>
    <row r="19" spans="2:34" ht="76.2" customHeight="1" x14ac:dyDescent="0.3">
      <c r="B19" s="94" t="s">
        <v>45</v>
      </c>
      <c r="C19" s="59">
        <v>14</v>
      </c>
      <c r="D19" s="88" t="s">
        <v>89</v>
      </c>
      <c r="E19" s="4" t="s">
        <v>46</v>
      </c>
      <c r="F19" s="4" t="s">
        <v>47</v>
      </c>
      <c r="G19" s="37">
        <v>0</v>
      </c>
      <c r="H19" s="8"/>
      <c r="I19" s="8">
        <v>0</v>
      </c>
      <c r="J19" s="8"/>
      <c r="K19" s="8">
        <v>0.1</v>
      </c>
      <c r="L19" s="8"/>
      <c r="M19" s="14">
        <v>0.1</v>
      </c>
      <c r="N19" s="4"/>
      <c r="O19" s="14">
        <v>0.1</v>
      </c>
      <c r="P19" s="4"/>
      <c r="Q19" s="14">
        <v>0.1</v>
      </c>
      <c r="R19" s="14"/>
      <c r="S19" s="14">
        <v>0.1</v>
      </c>
      <c r="T19" s="14"/>
      <c r="U19" s="14">
        <v>0.1</v>
      </c>
      <c r="V19" s="46"/>
      <c r="W19" s="46">
        <v>0.1</v>
      </c>
      <c r="X19" s="46"/>
      <c r="Y19" s="47">
        <v>0.1</v>
      </c>
      <c r="Z19" s="47"/>
      <c r="AA19" s="47">
        <v>0.1</v>
      </c>
      <c r="AB19" s="47"/>
      <c r="AC19" s="47">
        <v>0.1</v>
      </c>
      <c r="AD19" s="47"/>
      <c r="AE19" s="9">
        <f t="shared" si="0"/>
        <v>0.99999999999999989</v>
      </c>
      <c r="AF19" s="14">
        <f>+N19+P19+R19+T19+V19+X19+Z19+AB19+AD19+H19+J19+L19</f>
        <v>0</v>
      </c>
      <c r="AG19" s="29"/>
    </row>
    <row r="20" spans="2:34" ht="36.6" customHeight="1" x14ac:dyDescent="0.3">
      <c r="B20" s="95"/>
      <c r="C20" s="60">
        <v>15</v>
      </c>
      <c r="D20" s="81" t="s">
        <v>48</v>
      </c>
      <c r="E20" s="3" t="s">
        <v>49</v>
      </c>
      <c r="F20" s="3" t="s">
        <v>37</v>
      </c>
      <c r="G20" s="38">
        <v>0</v>
      </c>
      <c r="H20" s="3"/>
      <c r="I20" s="38">
        <v>0</v>
      </c>
      <c r="J20" s="38"/>
      <c r="K20" s="38">
        <v>0</v>
      </c>
      <c r="L20" s="38"/>
      <c r="M20" s="38">
        <v>0.5</v>
      </c>
      <c r="N20" s="38"/>
      <c r="O20" s="38">
        <v>0.5</v>
      </c>
      <c r="P20" s="12"/>
      <c r="Q20" s="13">
        <v>0</v>
      </c>
      <c r="R20" s="3"/>
      <c r="S20" s="13">
        <v>0</v>
      </c>
      <c r="T20" s="13"/>
      <c r="U20" s="13">
        <v>0</v>
      </c>
      <c r="V20" s="13"/>
      <c r="W20" s="13">
        <v>0</v>
      </c>
      <c r="X20" s="25"/>
      <c r="Y20" s="26">
        <v>0</v>
      </c>
      <c r="Z20" s="26"/>
      <c r="AA20" s="26">
        <v>0</v>
      </c>
      <c r="AB20" s="1"/>
      <c r="AC20" s="26">
        <v>0</v>
      </c>
      <c r="AD20" s="1"/>
      <c r="AE20" s="17">
        <f t="shared" si="0"/>
        <v>1</v>
      </c>
      <c r="AF20" s="13">
        <f>+N20+P20+R20+T20+V20+X20+Z20+AB20+AD20+H20+J20+L20</f>
        <v>0</v>
      </c>
      <c r="AG20" s="27"/>
    </row>
    <row r="21" spans="2:34" ht="63.6" customHeight="1" x14ac:dyDescent="0.3">
      <c r="B21" s="95"/>
      <c r="C21" s="60">
        <v>16</v>
      </c>
      <c r="D21" s="81" t="s">
        <v>73</v>
      </c>
      <c r="E21" s="3" t="s">
        <v>50</v>
      </c>
      <c r="F21" s="3" t="s">
        <v>37</v>
      </c>
      <c r="G21" s="38">
        <v>0</v>
      </c>
      <c r="H21" s="3"/>
      <c r="I21" s="13">
        <v>0</v>
      </c>
      <c r="J21" s="3"/>
      <c r="K21" s="13">
        <v>0</v>
      </c>
      <c r="L21" s="13"/>
      <c r="M21" s="13">
        <v>0</v>
      </c>
      <c r="N21" s="13"/>
      <c r="O21" s="13">
        <v>0</v>
      </c>
      <c r="P21" s="25"/>
      <c r="Q21" s="26">
        <v>0</v>
      </c>
      <c r="R21" s="26"/>
      <c r="S21" s="26">
        <v>0</v>
      </c>
      <c r="T21" s="1"/>
      <c r="U21" s="26">
        <v>0</v>
      </c>
      <c r="V21" s="3"/>
      <c r="W21" s="13">
        <v>0</v>
      </c>
      <c r="X21" s="25"/>
      <c r="Y21" s="26">
        <v>0</v>
      </c>
      <c r="Z21" s="26"/>
      <c r="AA21" s="38">
        <v>0.5</v>
      </c>
      <c r="AB21" s="38"/>
      <c r="AC21" s="38">
        <v>0.5</v>
      </c>
      <c r="AD21" s="1"/>
      <c r="AE21" s="17">
        <f t="shared" si="0"/>
        <v>1</v>
      </c>
      <c r="AF21" s="13">
        <f>+N21+P21+R21+T21+V21+X21+Z21+AB21+AD21+H21+J21+L21</f>
        <v>0</v>
      </c>
      <c r="AG21" s="27"/>
    </row>
    <row r="22" spans="2:34" ht="29.4" thickBot="1" x14ac:dyDescent="0.35">
      <c r="B22" s="96"/>
      <c r="C22" s="62">
        <v>17</v>
      </c>
      <c r="D22" s="53" t="s">
        <v>90</v>
      </c>
      <c r="E22" s="54" t="s">
        <v>50</v>
      </c>
      <c r="F22" s="54" t="s">
        <v>37</v>
      </c>
      <c r="G22" s="39">
        <v>0</v>
      </c>
      <c r="H22" s="48"/>
      <c r="I22" s="22">
        <v>0</v>
      </c>
      <c r="J22" s="54"/>
      <c r="K22" s="22">
        <v>0</v>
      </c>
      <c r="L22" s="22"/>
      <c r="M22" s="22">
        <v>0</v>
      </c>
      <c r="N22" s="22"/>
      <c r="O22" s="22">
        <v>0</v>
      </c>
      <c r="P22" s="78"/>
      <c r="Q22" s="77">
        <v>0</v>
      </c>
      <c r="R22" s="77"/>
      <c r="S22" s="77">
        <v>0</v>
      </c>
      <c r="T22" s="65"/>
      <c r="U22" s="77">
        <v>0</v>
      </c>
      <c r="V22" s="18"/>
      <c r="W22" s="18">
        <v>1</v>
      </c>
      <c r="X22" s="18"/>
      <c r="Y22" s="77">
        <v>0</v>
      </c>
      <c r="Z22" s="77"/>
      <c r="AA22" s="77">
        <v>0</v>
      </c>
      <c r="AB22" s="65"/>
      <c r="AC22" s="77">
        <v>0</v>
      </c>
      <c r="AD22" s="10"/>
      <c r="AE22" s="10">
        <f t="shared" si="0"/>
        <v>1</v>
      </c>
      <c r="AF22" s="22">
        <f t="shared" si="1"/>
        <v>0</v>
      </c>
      <c r="AG22" s="30"/>
    </row>
    <row r="23" spans="2:34" ht="15" thickBot="1" x14ac:dyDescent="0.35">
      <c r="B23" s="97" t="s">
        <v>19</v>
      </c>
      <c r="C23" s="98"/>
      <c r="D23" s="98"/>
      <c r="E23" s="98"/>
      <c r="F23" s="99"/>
      <c r="G23" s="15">
        <f t="shared" ref="G23:AF23" si="4">SUM(G6:G22)</f>
        <v>1</v>
      </c>
      <c r="H23" s="15">
        <f t="shared" si="4"/>
        <v>0</v>
      </c>
      <c r="I23" s="15">
        <f t="shared" si="4"/>
        <v>2.5</v>
      </c>
      <c r="J23" s="15">
        <f t="shared" si="4"/>
        <v>0</v>
      </c>
      <c r="K23" s="15">
        <f t="shared" si="4"/>
        <v>0.85</v>
      </c>
      <c r="L23" s="15">
        <f t="shared" si="4"/>
        <v>0</v>
      </c>
      <c r="M23" s="15">
        <f t="shared" si="4"/>
        <v>1</v>
      </c>
      <c r="N23" s="15">
        <f t="shared" si="4"/>
        <v>0</v>
      </c>
      <c r="O23" s="15">
        <f t="shared" si="4"/>
        <v>1</v>
      </c>
      <c r="P23" s="15">
        <f t="shared" si="4"/>
        <v>0</v>
      </c>
      <c r="Q23" s="15">
        <f t="shared" si="4"/>
        <v>2.25</v>
      </c>
      <c r="R23" s="15">
        <f t="shared" si="4"/>
        <v>0</v>
      </c>
      <c r="S23" s="15">
        <f t="shared" si="4"/>
        <v>0.99999999999999989</v>
      </c>
      <c r="T23" s="15">
        <f t="shared" si="4"/>
        <v>0</v>
      </c>
      <c r="U23" s="15">
        <f t="shared" si="4"/>
        <v>0.99999999999999989</v>
      </c>
      <c r="V23" s="15">
        <f t="shared" si="4"/>
        <v>0</v>
      </c>
      <c r="W23" s="15">
        <f t="shared" si="4"/>
        <v>1.85</v>
      </c>
      <c r="X23" s="15">
        <f t="shared" si="4"/>
        <v>0</v>
      </c>
      <c r="Y23" s="15">
        <f t="shared" si="4"/>
        <v>0.1</v>
      </c>
      <c r="Z23" s="15">
        <f t="shared" si="4"/>
        <v>0</v>
      </c>
      <c r="AA23" s="15">
        <f t="shared" si="4"/>
        <v>1.1000000000000001</v>
      </c>
      <c r="AB23" s="15">
        <f t="shared" si="4"/>
        <v>0</v>
      </c>
      <c r="AC23" s="15">
        <f t="shared" si="4"/>
        <v>2.85</v>
      </c>
      <c r="AD23" s="15">
        <f t="shared" si="4"/>
        <v>0</v>
      </c>
      <c r="AE23" s="15">
        <f t="shared" si="4"/>
        <v>16.5</v>
      </c>
      <c r="AF23" s="15">
        <f t="shared" si="4"/>
        <v>0</v>
      </c>
      <c r="AG23" s="20"/>
      <c r="AH23" s="21"/>
    </row>
    <row r="24" spans="2:34" ht="15" thickBot="1" x14ac:dyDescent="0.35">
      <c r="B24" s="91" t="s">
        <v>51</v>
      </c>
      <c r="C24" s="92"/>
      <c r="D24" s="92"/>
      <c r="E24" s="92"/>
      <c r="F24" s="93"/>
      <c r="G24" s="42">
        <f>G23/+$C$22</f>
        <v>5.8823529411764705E-2</v>
      </c>
      <c r="H24" s="42">
        <f t="shared" ref="H24:AE24" si="5">H23/+$C$22</f>
        <v>0</v>
      </c>
      <c r="I24" s="42">
        <f t="shared" si="5"/>
        <v>0.14705882352941177</v>
      </c>
      <c r="J24" s="42">
        <f t="shared" si="5"/>
        <v>0</v>
      </c>
      <c r="K24" s="42">
        <f t="shared" si="5"/>
        <v>4.9999999999999996E-2</v>
      </c>
      <c r="L24" s="42">
        <f t="shared" si="5"/>
        <v>0</v>
      </c>
      <c r="M24" s="42">
        <f t="shared" si="5"/>
        <v>5.8823529411764705E-2</v>
      </c>
      <c r="N24" s="42">
        <f t="shared" si="5"/>
        <v>0</v>
      </c>
      <c r="O24" s="42">
        <f t="shared" si="5"/>
        <v>5.8823529411764705E-2</v>
      </c>
      <c r="P24" s="42">
        <f t="shared" si="5"/>
        <v>0</v>
      </c>
      <c r="Q24" s="42">
        <f t="shared" si="5"/>
        <v>0.13235294117647059</v>
      </c>
      <c r="R24" s="42">
        <f t="shared" si="5"/>
        <v>0</v>
      </c>
      <c r="S24" s="42">
        <f t="shared" si="5"/>
        <v>5.8823529411764698E-2</v>
      </c>
      <c r="T24" s="42">
        <f t="shared" si="5"/>
        <v>0</v>
      </c>
      <c r="U24" s="42">
        <f t="shared" si="5"/>
        <v>5.8823529411764698E-2</v>
      </c>
      <c r="V24" s="42">
        <f t="shared" si="5"/>
        <v>0</v>
      </c>
      <c r="W24" s="42">
        <f t="shared" si="5"/>
        <v>0.10882352941176471</v>
      </c>
      <c r="X24" s="42">
        <f t="shared" si="5"/>
        <v>0</v>
      </c>
      <c r="Y24" s="42">
        <f t="shared" si="5"/>
        <v>5.8823529411764705E-3</v>
      </c>
      <c r="Z24" s="42">
        <f t="shared" si="5"/>
        <v>0</v>
      </c>
      <c r="AA24" s="42">
        <f t="shared" si="5"/>
        <v>6.4705882352941183E-2</v>
      </c>
      <c r="AB24" s="42">
        <f t="shared" si="5"/>
        <v>0</v>
      </c>
      <c r="AC24" s="42">
        <f t="shared" si="5"/>
        <v>0.16764705882352943</v>
      </c>
      <c r="AD24" s="42">
        <f t="shared" si="5"/>
        <v>0</v>
      </c>
      <c r="AE24" s="42">
        <f t="shared" si="5"/>
        <v>0.97058823529411764</v>
      </c>
      <c r="AF24" s="42">
        <f>AF23/+$C$22</f>
        <v>0</v>
      </c>
      <c r="AG24" s="5"/>
    </row>
    <row r="25" spans="2:34" x14ac:dyDescent="0.3">
      <c r="K25" s="63">
        <f>+G24+I24+K24</f>
        <v>0.25588235294117645</v>
      </c>
      <c r="L25" s="58"/>
      <c r="M25" s="58"/>
      <c r="N25" s="58"/>
      <c r="O25" s="58"/>
      <c r="P25" s="58"/>
      <c r="Q25" s="63">
        <f>+K25+M24+O24+Q24</f>
        <v>0.50588235294117645</v>
      </c>
      <c r="R25" s="57"/>
      <c r="S25" s="58"/>
      <c r="T25" s="58"/>
      <c r="U25" s="58"/>
      <c r="V25" s="58"/>
      <c r="W25" s="63">
        <f>+Q25+S24+U24+W24</f>
        <v>0.73235294117647065</v>
      </c>
      <c r="X25" s="57"/>
      <c r="Y25" s="58"/>
      <c r="Z25" s="58"/>
      <c r="AA25" s="58"/>
      <c r="AB25" s="58"/>
      <c r="AC25" s="57">
        <f>+W25+Y24+AA24+AC24</f>
        <v>0.97058823529411775</v>
      </c>
    </row>
    <row r="26" spans="2:34" x14ac:dyDescent="0.3">
      <c r="R26" s="16"/>
    </row>
  </sheetData>
  <mergeCells count="28">
    <mergeCell ref="B1:AG1"/>
    <mergeCell ref="B2:AG2"/>
    <mergeCell ref="B3:AG3"/>
    <mergeCell ref="B4:B5"/>
    <mergeCell ref="C4:C5"/>
    <mergeCell ref="D4:D5"/>
    <mergeCell ref="E4:E5"/>
    <mergeCell ref="F4:F5"/>
    <mergeCell ref="G4:H4"/>
    <mergeCell ref="I4:J4"/>
    <mergeCell ref="AG4:AG5"/>
    <mergeCell ref="K4:L4"/>
    <mergeCell ref="M4:N4"/>
    <mergeCell ref="O4:P4"/>
    <mergeCell ref="Q4:R4"/>
    <mergeCell ref="S4:T4"/>
    <mergeCell ref="AE4:AF4"/>
    <mergeCell ref="B24:F24"/>
    <mergeCell ref="B6:B8"/>
    <mergeCell ref="B10:B13"/>
    <mergeCell ref="B23:F23"/>
    <mergeCell ref="U4:V4"/>
    <mergeCell ref="W4:X4"/>
    <mergeCell ref="Y4:Z4"/>
    <mergeCell ref="AA4:AB4"/>
    <mergeCell ref="AC4:AD4"/>
    <mergeCell ref="B14:B18"/>
    <mergeCell ref="B19:B22"/>
  </mergeCells>
  <printOptions horizontalCentered="1" verticalCentered="1"/>
  <pageMargins left="0.70866141732283472" right="0.70866141732283472" top="0.74803149606299213" bottom="0.74803149606299213" header="0.31496062992125984" footer="0.31496062992125984"/>
  <pageSetup scale="3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246B-AB58-4139-ABD0-C57804A06AA3}">
  <dimension ref="B2:J24"/>
  <sheetViews>
    <sheetView workbookViewId="0">
      <selection activeCell="B2" sqref="B2"/>
    </sheetView>
  </sheetViews>
  <sheetFormatPr baseColWidth="10" defaultColWidth="11.44140625" defaultRowHeight="14.4" x14ac:dyDescent="0.3"/>
  <cols>
    <col min="10" max="10" width="50.21875" customWidth="1"/>
    <col min="11" max="11" width="32" customWidth="1"/>
  </cols>
  <sheetData>
    <row r="2" spans="2:10" x14ac:dyDescent="0.3">
      <c r="B2" t="s">
        <v>52</v>
      </c>
    </row>
    <row r="3" spans="2:10" x14ac:dyDescent="0.3">
      <c r="B3" t="s">
        <v>53</v>
      </c>
    </row>
    <row r="4" spans="2:10" x14ac:dyDescent="0.3">
      <c r="B4" t="s">
        <v>54</v>
      </c>
    </row>
    <row r="5" spans="2:10" x14ac:dyDescent="0.3">
      <c r="B5" t="s">
        <v>55</v>
      </c>
    </row>
    <row r="6" spans="2:10" x14ac:dyDescent="0.3">
      <c r="B6" t="s">
        <v>56</v>
      </c>
    </row>
    <row r="7" spans="2:10" x14ac:dyDescent="0.3">
      <c r="B7" t="s">
        <v>57</v>
      </c>
    </row>
    <row r="8" spans="2:10" x14ac:dyDescent="0.3">
      <c r="B8" t="s">
        <v>58</v>
      </c>
    </row>
    <row r="9" spans="2:10" x14ac:dyDescent="0.3">
      <c r="B9" t="s">
        <v>59</v>
      </c>
    </row>
    <row r="10" spans="2:10" x14ac:dyDescent="0.3">
      <c r="B10" t="s">
        <v>60</v>
      </c>
    </row>
    <row r="13" spans="2:10" ht="28.8" x14ac:dyDescent="0.3">
      <c r="B13" t="s">
        <v>61</v>
      </c>
      <c r="J13" s="31" t="s">
        <v>62</v>
      </c>
    </row>
    <row r="14" spans="2:10" ht="28.8" x14ac:dyDescent="0.3">
      <c r="B14" t="s">
        <v>63</v>
      </c>
      <c r="J14" s="31" t="s">
        <v>64</v>
      </c>
    </row>
    <row r="15" spans="2:10" ht="28.8" x14ac:dyDescent="0.3">
      <c r="B15" t="s">
        <v>65</v>
      </c>
      <c r="J15" s="31" t="s">
        <v>66</v>
      </c>
    </row>
    <row r="16" spans="2:10" ht="28.8" x14ac:dyDescent="0.3">
      <c r="J16" s="31" t="s">
        <v>67</v>
      </c>
    </row>
    <row r="17" spans="2:10" x14ac:dyDescent="0.3">
      <c r="B17" t="s">
        <v>68</v>
      </c>
    </row>
    <row r="18" spans="2:10" x14ac:dyDescent="0.3">
      <c r="J18" s="32"/>
    </row>
    <row r="19" spans="2:10" x14ac:dyDescent="0.3">
      <c r="B19" t="s">
        <v>69</v>
      </c>
      <c r="J19" s="31"/>
    </row>
    <row r="20" spans="2:10" x14ac:dyDescent="0.3">
      <c r="J20" s="32"/>
    </row>
    <row r="22" spans="2:10" x14ac:dyDescent="0.3">
      <c r="J22" s="32"/>
    </row>
    <row r="23" spans="2:10" x14ac:dyDescent="0.3">
      <c r="J23" s="33"/>
    </row>
    <row r="24" spans="2:10" x14ac:dyDescent="0.3">
      <c r="J24" s="34"/>
    </row>
  </sheetData>
  <hyperlinks>
    <hyperlink ref="J13" r:id="rId1" display="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xr:uid="{D25CD92C-3844-4DC1-951F-55223EA58FB5}"/>
    <hyperlink ref="J14" r:id="rId2" display="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xr:uid="{8EBBF621-359C-481F-81BD-F4133C9F485B}"/>
    <hyperlink ref="J15" r:id="rId3" display="https://www.bing.com/ck/a?!&amp;&amp;p=555edec36f137e2495bbd6c5bcf9e0269406dc897bf4acfbe59d8cffa185274eJmltdHM9MTc2MjMwMDgwMA&amp;ptn=3&amp;ver=2&amp;hsh=4&amp;fclid=08a16214-8a56-62a0-3331-77e78bf96325&amp;psq=cuales+son+ejemplos+de+tecnologias+habilitadoras+digitales&amp;u=a1aHR0cHM6Ly93d3cuYWNlbGVyYXB5bWUuZ29iLmVzL25vdmVkYWRlcy9waWxkb3JhL2xhcy10ZWNub2xvZ2lhcy1oYWJpbGl0YWRvcmFzLWRpZ2l0YWxlcy15LXN1LWltcGFjdG8tZW4tZWwtY29tZXJjaW8&amp;ntb=1" xr:uid="{6FFE01B2-62A3-4052-9A39-16442F16897B}"/>
    <hyperlink ref="J16" r:id="rId4" display="https://www.bing.com/ck/a?!&amp;&amp;p=4fcebc8aaee0caba6858289a91702464795fed4246d66674d2beb8be8981d20dJmltdHM9MTc2MjMwMDgwMA&amp;ptn=3&amp;ver=2&amp;hsh=4&amp;fclid=08a16214-8a56-62a0-3331-77e78bf96325&amp;psq=cuales+son+ejemplos+de+tecnologias+habilitadoras+digitales&amp;u=a1aHR0cHM6Ly9pbm5kcm9tZWRhLmVzL2FjdHVhbGlkYWQvcXVlLXNvbi1sYXMtdGVjbm9sb2dpYXMtaGFiaWxpdGFkb3Jhcy8&amp;ntb=1" xr:uid="{06AF1AF4-81F7-4A17-AD59-CF7B196A0B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GCIN 2026 inic</vt:lpstr>
      <vt:lpstr>Hoja1</vt:lpstr>
      <vt:lpstr>'GCIN 2026 inic'!Área_de_impresión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Nayeth  Vela Molina</dc:creator>
  <cp:keywords/>
  <dc:description/>
  <cp:lastModifiedBy>Andrea Nayeth Vela Molina</cp:lastModifiedBy>
  <cp:revision/>
  <dcterms:created xsi:type="dcterms:W3CDTF">2024-03-26T18:32:04Z</dcterms:created>
  <dcterms:modified xsi:type="dcterms:W3CDTF">2026-01-16T12:11:52Z</dcterms:modified>
  <cp:category/>
  <cp:contentStatus/>
</cp:coreProperties>
</file>