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always" defaultThemeVersion="124226"/>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880C174D-2CCD-4A06-9E89-95931F35ACCF}" xr6:coauthVersionLast="36" xr6:coauthVersionMax="36" xr10:uidLastSave="{00000000-0000-0000-0000-000000000000}"/>
  <bookViews>
    <workbookView xWindow="0" yWindow="0" windowWidth="20490" windowHeight="7545" tabRatio="745" xr2:uid="{00000000-000D-0000-FFFF-FFFF00000000}"/>
  </bookViews>
  <sheets>
    <sheet name="Corrupción" sheetId="53" r:id="rId1"/>
    <sheet name="Trámites_Corrupción" sheetId="47" r:id="rId2"/>
    <sheet name="Tablas_GSF" sheetId="32" state="hidden" r:id="rId3"/>
    <sheet name="Listas" sheetId="33" state="hidden" r:id="rId4"/>
  </sheets>
  <externalReferences>
    <externalReference r:id="rId5"/>
    <externalReference r:id="rId6"/>
    <externalReference r:id="rId7"/>
  </externalReferences>
  <definedNames>
    <definedName name="Activos" localSheetId="0">#REF!</definedName>
    <definedName name="Activos" localSheetId="1">#REF!</definedName>
    <definedName name="Activos">#REF!</definedName>
    <definedName name="Amenazas" localSheetId="0">#REF!</definedName>
    <definedName name="Amenazas" localSheetId="1">#REF!</definedName>
    <definedName name="Amenazas">#REF!</definedName>
    <definedName name="Atributos" localSheetId="0">[1]CriteriosEvaluacion!$E$25:$E$26</definedName>
    <definedName name="Atributos">#REF!</definedName>
    <definedName name="CR" localSheetId="0">#REF!</definedName>
    <definedName name="CR" localSheetId="3">#REF!</definedName>
    <definedName name="CR" localSheetId="2">#REF!</definedName>
    <definedName name="CR" localSheetId="1">#REF!</definedName>
    <definedName name="CR">#REF!</definedName>
    <definedName name="CRITICIDAD" localSheetId="0">#REF!</definedName>
    <definedName name="CRITICIDAD" localSheetId="1">#REF!</definedName>
    <definedName name="CRITICIDAD">#REF!</definedName>
    <definedName name="CriticidadResidual" localSheetId="0">'[2]Matriz de Riesgos'!#REF!</definedName>
    <definedName name="CriticidadResidual" localSheetId="1">#REF!</definedName>
    <definedName name="CriticidadResidual">#REF!</definedName>
    <definedName name="CriticidadRiesgo" localSheetId="0">#REF!</definedName>
    <definedName name="CriticidadRiesgo" localSheetId="3">#REF!</definedName>
    <definedName name="CriticidadRiesgo" localSheetId="2">#REF!</definedName>
    <definedName name="CriticidadRiesgo" localSheetId="1">#REF!</definedName>
    <definedName name="CriticidadRiesgo">#REF!</definedName>
    <definedName name="Impactos" localSheetId="0">'[1]Consecuencias(Impacto)'!$B$1:$F$1</definedName>
    <definedName name="Impactos">#REF!</definedName>
    <definedName name="Matriz" localSheetId="0">#REF!</definedName>
    <definedName name="Matriz" localSheetId="3">#REF!</definedName>
    <definedName name="Matriz" localSheetId="2">#REF!</definedName>
    <definedName name="Matriz" localSheetId="1">#REF!</definedName>
    <definedName name="Matriz">#REF!</definedName>
    <definedName name="NAR" localSheetId="0">#REF!</definedName>
    <definedName name="NAR" localSheetId="1">#REF!</definedName>
    <definedName name="NAR">#REF!</definedName>
    <definedName name="Privilegios" localSheetId="0">[1]CriteriosEvaluacion!$A$45:$A$49</definedName>
    <definedName name="Privilegios">#REF!</definedName>
    <definedName name="RiesgosBrutos" localSheetId="0">'[2]Matriz de Riesgos'!#REF!</definedName>
    <definedName name="RiesgosBrutos" localSheetId="3">#REF!</definedName>
    <definedName name="RiesgosBrutos" localSheetId="2">#REF!</definedName>
    <definedName name="RiesgosBrutos" localSheetId="1">#REF!</definedName>
    <definedName name="RiesgosBrutos">#REF!</definedName>
    <definedName name="RIESGOTODOS" localSheetId="0">#REF!</definedName>
    <definedName name="RIESGOTODOS" localSheetId="3">#REF!</definedName>
    <definedName name="RIESGOTODOS" localSheetId="2">#REF!</definedName>
    <definedName name="RIESGOTODOS" localSheetId="1">#REF!</definedName>
    <definedName name="RIESGOTODOS">#REF!</definedName>
    <definedName name="TipoActivo" localSheetId="0">[1]TipologiaActivos!$A$4:$A$9</definedName>
    <definedName name="TipoActivo">#REF!</definedName>
    <definedName name="TOTACTIVOS" localSheetId="0">#REF!</definedName>
    <definedName name="TOTACTIVOS" localSheetId="3">#REF!</definedName>
    <definedName name="TOTACTIVOS" localSheetId="2">#REF!</definedName>
    <definedName name="TOTACTIVOS" localSheetId="1">#REF!</definedName>
    <definedName name="TOTACTIVOS">#REF!</definedName>
    <definedName name="TotalActivos" localSheetId="0">#REF!</definedName>
    <definedName name="TotalActivos" localSheetId="1">#REF!</definedName>
    <definedName name="TotalActivos">#REF!</definedName>
    <definedName name="ValCorp" localSheetId="0">[1]CriteriosEvaluacion!$A$14:$E$14</definedName>
    <definedName name="ValCorp">#REF!</definedName>
    <definedName name="ValoracionAct." localSheetId="0">#REF!</definedName>
    <definedName name="ValoracionAct." localSheetId="3">#REF!</definedName>
    <definedName name="ValoracionAct." localSheetId="2">#REF!</definedName>
    <definedName name="ValoracionAct." localSheetId="1">#REF!</definedName>
    <definedName name="ValoracionAct.">#REF!</definedName>
    <definedName name="ValoresActivos" localSheetId="0">#REF!</definedName>
    <definedName name="ValoresActivos" localSheetId="1">#REF!</definedName>
    <definedName name="ValoresActivos">#REF!</definedName>
    <definedName name="Vulnerabilidades" localSheetId="0">#REF!</definedName>
    <definedName name="Vulnerabilidades" localSheetId="1">#REF!</definedName>
    <definedName name="Vulnerabil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G17" i="53" l="1"/>
  <c r="AH17" i="53" s="1"/>
  <c r="T17" i="53"/>
  <c r="AG16" i="53"/>
  <c r="AH16" i="53" s="1"/>
  <c r="T16" i="53"/>
  <c r="AG15" i="53"/>
  <c r="AH15" i="53" s="1"/>
  <c r="T15" i="53"/>
  <c r="AG14" i="53"/>
  <c r="AH14" i="53" s="1"/>
  <c r="T14" i="53"/>
  <c r="AG13" i="53"/>
  <c r="AH13" i="53" s="1"/>
  <c r="T13" i="53"/>
  <c r="AH12" i="53"/>
  <c r="AG12" i="53"/>
  <c r="T12" i="53"/>
  <c r="AG11" i="53"/>
  <c r="AH11" i="53" s="1"/>
  <c r="T11" i="53"/>
  <c r="AG10" i="53"/>
  <c r="AH10" i="53" s="1"/>
  <c r="T10" i="53"/>
  <c r="AH9" i="53"/>
  <c r="AG9" i="53"/>
  <c r="T9" i="53"/>
  <c r="AH8" i="53"/>
  <c r="AG8" i="53"/>
  <c r="T8" i="53"/>
  <c r="AG105" i="53"/>
  <c r="T105" i="53"/>
  <c r="AG104" i="53"/>
  <c r="T104" i="53"/>
  <c r="AG103" i="53"/>
  <c r="T103" i="53"/>
  <c r="AG102" i="53"/>
  <c r="T102" i="53"/>
  <c r="AG101" i="53"/>
  <c r="T101" i="53"/>
  <c r="AG100" i="53"/>
  <c r="T100" i="53"/>
  <c r="AG99" i="53"/>
  <c r="T99" i="53"/>
  <c r="AG98" i="53"/>
  <c r="T98" i="53"/>
  <c r="AG97" i="53"/>
  <c r="T97" i="53"/>
  <c r="AG96" i="53"/>
  <c r="T96" i="53"/>
  <c r="AG95" i="53"/>
  <c r="T95" i="53"/>
  <c r="AG94" i="53"/>
  <c r="T94" i="53"/>
  <c r="AG93" i="53"/>
  <c r="T93" i="53"/>
  <c r="AG92" i="53"/>
  <c r="T92" i="53"/>
  <c r="AG91" i="53"/>
  <c r="T91" i="53"/>
  <c r="AH94" i="53" l="1"/>
  <c r="AH97" i="53"/>
  <c r="AH105" i="53"/>
  <c r="AH99" i="53"/>
  <c r="AH92" i="53"/>
  <c r="AH102" i="53"/>
  <c r="AH98" i="53"/>
  <c r="AH91" i="53"/>
  <c r="AH95" i="53"/>
  <c r="AH103" i="53"/>
  <c r="AH93" i="53"/>
  <c r="AH100" i="53"/>
  <c r="AH104" i="53"/>
  <c r="AH96" i="53"/>
  <c r="AH101" i="53"/>
  <c r="AG130" i="53" l="1"/>
  <c r="T130" i="53"/>
  <c r="AG129" i="53"/>
  <c r="T129" i="53"/>
  <c r="AG128" i="53"/>
  <c r="T128" i="53"/>
  <c r="AG127" i="53"/>
  <c r="T127" i="53"/>
  <c r="AG126" i="53"/>
  <c r="T126" i="53"/>
  <c r="AH127" i="53" l="1"/>
  <c r="AH129" i="53"/>
  <c r="AH128" i="53"/>
  <c r="AH126" i="53"/>
  <c r="AH130" i="53"/>
  <c r="AG125" i="53" l="1"/>
  <c r="T125" i="53"/>
  <c r="AG124" i="53"/>
  <c r="T124" i="53"/>
  <c r="AG123" i="53"/>
  <c r="T123" i="53"/>
  <c r="AG122" i="53"/>
  <c r="T122" i="53"/>
  <c r="AG121" i="53"/>
  <c r="T121" i="53"/>
  <c r="AH121" i="53" l="1"/>
  <c r="AH122" i="53"/>
  <c r="AH123" i="53"/>
  <c r="AH124" i="53"/>
  <c r="AH125" i="53"/>
  <c r="AG120" i="53" l="1"/>
  <c r="T120" i="53"/>
  <c r="AG119" i="53"/>
  <c r="T119" i="53"/>
  <c r="AG118" i="53"/>
  <c r="T118" i="53"/>
  <c r="AG117" i="53"/>
  <c r="T117" i="53"/>
  <c r="AG116" i="53"/>
  <c r="T116" i="53"/>
  <c r="AH118" i="53" l="1"/>
  <c r="AH116" i="53"/>
  <c r="AH119" i="53"/>
  <c r="AH120" i="53"/>
  <c r="AH117" i="53"/>
  <c r="AG115" i="53" l="1"/>
  <c r="T115" i="53"/>
  <c r="AG114" i="53"/>
  <c r="T114" i="53"/>
  <c r="AG113" i="53"/>
  <c r="T113" i="53"/>
  <c r="AG112" i="53"/>
  <c r="T112" i="53"/>
  <c r="AG111" i="53"/>
  <c r="T111" i="53"/>
  <c r="AG110" i="53"/>
  <c r="T110" i="53"/>
  <c r="AG109" i="53"/>
  <c r="T109" i="53"/>
  <c r="AG108" i="53"/>
  <c r="T108" i="53"/>
  <c r="AG107" i="53"/>
  <c r="T107" i="53"/>
  <c r="AG106" i="53"/>
  <c r="T106" i="53"/>
  <c r="AH112" i="53" l="1"/>
  <c r="AH114" i="53"/>
  <c r="AH115" i="53"/>
  <c r="AH109" i="53"/>
  <c r="AH111" i="53"/>
  <c r="AH110" i="53"/>
  <c r="AH108" i="53"/>
  <c r="AH113" i="53"/>
  <c r="AH106" i="53"/>
  <c r="AH107" i="53"/>
  <c r="AG90" i="53" l="1"/>
  <c r="T90" i="53"/>
  <c r="AG89" i="53"/>
  <c r="T89" i="53"/>
  <c r="AG88" i="53"/>
  <c r="T88" i="53"/>
  <c r="AG87" i="53"/>
  <c r="T87" i="53"/>
  <c r="AG86" i="53"/>
  <c r="T86" i="53"/>
  <c r="AG85" i="53"/>
  <c r="T85" i="53"/>
  <c r="AG84" i="53"/>
  <c r="T84" i="53"/>
  <c r="AG83" i="53"/>
  <c r="T83" i="53"/>
  <c r="AG82" i="53"/>
  <c r="T82" i="53"/>
  <c r="AG81" i="53"/>
  <c r="T81" i="53"/>
  <c r="AG80" i="53"/>
  <c r="T80" i="53"/>
  <c r="AG79" i="53"/>
  <c r="T79" i="53"/>
  <c r="AG78" i="53"/>
  <c r="T78" i="53"/>
  <c r="AG77" i="53"/>
  <c r="T77" i="53"/>
  <c r="AG76" i="53"/>
  <c r="T76" i="53"/>
  <c r="AH84" i="53" l="1"/>
  <c r="AH86" i="53"/>
  <c r="AH90" i="53"/>
  <c r="AH78" i="53"/>
  <c r="AH76" i="53"/>
  <c r="AH77" i="53"/>
  <c r="AH85" i="53"/>
  <c r="AH82" i="53"/>
  <c r="AH79" i="53"/>
  <c r="AH83" i="53"/>
  <c r="AH80" i="53"/>
  <c r="AH87" i="53"/>
  <c r="AH81" i="53"/>
  <c r="AH88" i="53"/>
  <c r="AH89" i="53"/>
  <c r="AG75" i="53" l="1"/>
  <c r="T75" i="53"/>
  <c r="AG74" i="53"/>
  <c r="T74" i="53"/>
  <c r="AG73" i="53"/>
  <c r="T73" i="53"/>
  <c r="AG72" i="53"/>
  <c r="T72" i="53"/>
  <c r="AG71" i="53"/>
  <c r="T71" i="53"/>
  <c r="AG70" i="53"/>
  <c r="T70" i="53"/>
  <c r="AG69" i="53"/>
  <c r="T69" i="53"/>
  <c r="AG68" i="53"/>
  <c r="T68" i="53"/>
  <c r="AG67" i="53"/>
  <c r="T67" i="53"/>
  <c r="AG66" i="53"/>
  <c r="T66" i="53"/>
  <c r="AH71" i="53" l="1"/>
  <c r="AH69" i="53"/>
  <c r="AH75" i="53"/>
  <c r="AH72" i="53"/>
  <c r="AH73" i="53"/>
  <c r="AH70" i="53"/>
  <c r="AH66" i="53"/>
  <c r="AH74" i="53"/>
  <c r="AH67" i="53"/>
  <c r="AH68" i="53"/>
  <c r="T65" i="53" l="1"/>
  <c r="T64" i="53"/>
  <c r="T63" i="53"/>
  <c r="T62" i="53"/>
  <c r="AG61" i="53"/>
  <c r="T61" i="53"/>
  <c r="T60" i="53"/>
  <c r="T59" i="53"/>
  <c r="T58" i="53"/>
  <c r="AG57" i="53"/>
  <c r="T57" i="53"/>
  <c r="AG56" i="53"/>
  <c r="T56" i="53"/>
  <c r="AH61" i="53" l="1"/>
  <c r="AH57" i="53"/>
  <c r="AH56" i="53"/>
  <c r="AG55" i="53" l="1"/>
  <c r="T55" i="53"/>
  <c r="AG54" i="53"/>
  <c r="T54" i="53"/>
  <c r="AG53" i="53"/>
  <c r="T53" i="53"/>
  <c r="AG52" i="53"/>
  <c r="AH52" i="53" s="1"/>
  <c r="AG51" i="53"/>
  <c r="T51" i="53"/>
  <c r="AH55" i="53" l="1"/>
  <c r="AH54" i="53"/>
  <c r="AH53" i="53"/>
  <c r="AH51" i="53"/>
  <c r="AG50" i="53" l="1"/>
  <c r="T50" i="53"/>
  <c r="AG49" i="53"/>
  <c r="T49" i="53"/>
  <c r="AG48" i="53"/>
  <c r="T48" i="53"/>
  <c r="AG47" i="53"/>
  <c r="T47" i="53"/>
  <c r="AG46" i="53"/>
  <c r="T46" i="53"/>
  <c r="AG45" i="53"/>
  <c r="T45" i="53"/>
  <c r="AG44" i="53"/>
  <c r="T44" i="53"/>
  <c r="AG43" i="53"/>
  <c r="T43" i="53"/>
  <c r="AG42" i="53"/>
  <c r="T42" i="53"/>
  <c r="AG41" i="53"/>
  <c r="T41" i="53"/>
  <c r="AH46" i="53" l="1"/>
  <c r="AH50" i="53"/>
  <c r="AH45" i="53"/>
  <c r="AH47" i="53"/>
  <c r="AH48" i="53"/>
  <c r="AH49" i="53"/>
  <c r="AH44" i="53"/>
  <c r="AH41" i="53"/>
  <c r="AH42" i="53"/>
  <c r="AH43" i="53"/>
  <c r="AG40" i="53" l="1"/>
  <c r="T40" i="53"/>
  <c r="AG39" i="53"/>
  <c r="T39" i="53"/>
  <c r="AG38" i="53"/>
  <c r="T38" i="53"/>
  <c r="P38" i="53"/>
  <c r="N38" i="53"/>
  <c r="M38" i="53"/>
  <c r="L38" i="53"/>
  <c r="K38" i="53"/>
  <c r="J38" i="53"/>
  <c r="O38" i="53" s="1"/>
  <c r="I38" i="53"/>
  <c r="H38" i="53"/>
  <c r="G38" i="53"/>
  <c r="F38" i="53"/>
  <c r="E38" i="53"/>
  <c r="D38" i="53"/>
  <c r="C38" i="53"/>
  <c r="AG37" i="53"/>
  <c r="T37" i="53"/>
  <c r="AG36" i="53"/>
  <c r="T36" i="53"/>
  <c r="AG35" i="53"/>
  <c r="T35" i="53"/>
  <c r="AG34" i="53"/>
  <c r="T34" i="53"/>
  <c r="AG33" i="53"/>
  <c r="T33" i="53"/>
  <c r="P33" i="53"/>
  <c r="N33" i="53"/>
  <c r="M33" i="53"/>
  <c r="L33" i="53"/>
  <c r="K33" i="53"/>
  <c r="J33" i="53"/>
  <c r="O33" i="53" s="1"/>
  <c r="I33" i="53"/>
  <c r="H33" i="53"/>
  <c r="G33" i="53"/>
  <c r="F33" i="53"/>
  <c r="E33" i="53"/>
  <c r="D33" i="53"/>
  <c r="C33" i="53"/>
  <c r="AG32" i="53"/>
  <c r="T32" i="53"/>
  <c r="AG31" i="53"/>
  <c r="T31" i="53"/>
  <c r="AG30" i="53"/>
  <c r="T30" i="53"/>
  <c r="AG29" i="53"/>
  <c r="T29" i="53"/>
  <c r="AG28" i="53"/>
  <c r="T28" i="53"/>
  <c r="AG27" i="53"/>
  <c r="T27" i="53"/>
  <c r="AG26" i="53"/>
  <c r="T26" i="53"/>
  <c r="AG25" i="53"/>
  <c r="T25" i="53"/>
  <c r="AG24" i="53"/>
  <c r="T24" i="53"/>
  <c r="AG23" i="53"/>
  <c r="T23" i="53"/>
  <c r="AG22" i="53"/>
  <c r="T22" i="53"/>
  <c r="AG21" i="53"/>
  <c r="T21" i="53"/>
  <c r="AG20" i="53"/>
  <c r="T20" i="53"/>
  <c r="AG19" i="53"/>
  <c r="T19" i="53"/>
  <c r="AG18" i="53"/>
  <c r="T18" i="53"/>
  <c r="AH36" i="53" l="1"/>
  <c r="AH33" i="53"/>
  <c r="AH37" i="53"/>
  <c r="AH26" i="53"/>
  <c r="AH25" i="53"/>
  <c r="AH18" i="53"/>
  <c r="AH19" i="53"/>
  <c r="AH30" i="53"/>
  <c r="AH31" i="53"/>
  <c r="AH32" i="53"/>
  <c r="AH24" i="53"/>
  <c r="AH35" i="53"/>
  <c r="AH40" i="53"/>
  <c r="AH39" i="53"/>
  <c r="AH20" i="53"/>
  <c r="AH28" i="53"/>
  <c r="AH38" i="53"/>
  <c r="AH21" i="53"/>
  <c r="AH23" i="53"/>
  <c r="AH22" i="53"/>
  <c r="AH27" i="53"/>
  <c r="AH29" i="53"/>
  <c r="AH34" i="53"/>
  <c r="P25" i="32" l="1"/>
  <c r="P26" i="32" s="1"/>
  <c r="S25" i="32" l="1"/>
  <c r="S26" i="32" s="1"/>
  <c r="R25" i="32"/>
  <c r="R26" i="32" s="1"/>
  <c r="Q25" i="32"/>
  <c r="Q26" i="32" s="1"/>
  <c r="T2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Q7" authorId="0" shapeId="0" xr:uid="{FF9F0F9C-D42D-484F-ABCC-0A04EFBD63BD}">
      <text>
        <r>
          <rPr>
            <b/>
            <sz val="9"/>
            <color indexed="81"/>
            <rFont val="Tahoma"/>
            <family val="2"/>
          </rPr>
          <t>En los riesgos de corrupción no se acepta la opción de asumir.</t>
        </r>
      </text>
    </comment>
    <comment ref="R7" authorId="1" shapeId="0" xr:uid="{54444423-2357-406B-A6DF-41EBD2D6B8A6}">
      <text>
        <r>
          <rPr>
            <b/>
            <sz val="9"/>
            <color indexed="81"/>
            <rFont val="Tahoma"/>
            <family val="2"/>
          </rPr>
          <t>Deben ir numeradas.
Es importante definir actividades para fortalecer los controles; así como, actividades o controles para cada una de las causas.</t>
        </r>
      </text>
    </comment>
    <comment ref="T7" authorId="0" shapeId="0" xr:uid="{40CEB6E4-326E-4B16-846F-F213A664B436}">
      <text>
        <r>
          <rPr>
            <b/>
            <sz val="9"/>
            <color indexed="81"/>
            <rFont val="Tahoma"/>
            <family val="2"/>
          </rPr>
          <t xml:space="preserve">Sumatoria de la programación trimestral
</t>
        </r>
      </text>
    </comment>
  </commentList>
</comments>
</file>

<file path=xl/sharedStrings.xml><?xml version="1.0" encoding="utf-8"?>
<sst xmlns="http://schemas.openxmlformats.org/spreadsheetml/2006/main" count="824" uniqueCount="489">
  <si>
    <t>PROCESO</t>
  </si>
  <si>
    <t>OBJETIVO DEL PROCESO</t>
  </si>
  <si>
    <t>PLAN DE TRATAMIENTO O MANEJO DE RIESGOS -PMR</t>
  </si>
  <si>
    <t>SEGUIMIENTO PMR</t>
  </si>
  <si>
    <t>MATERIALIZACIÓN DEL RIESGO</t>
  </si>
  <si>
    <t>PROBABILIDAD INHERENTE</t>
  </si>
  <si>
    <t>No</t>
  </si>
  <si>
    <t>Implementación</t>
  </si>
  <si>
    <t>Documentación</t>
  </si>
  <si>
    <t>Frecuencia</t>
  </si>
  <si>
    <t>Evidencia</t>
  </si>
  <si>
    <t>I TRIM</t>
  </si>
  <si>
    <t>II TRIM</t>
  </si>
  <si>
    <t>III TRIM</t>
  </si>
  <si>
    <t>IV TRIM</t>
  </si>
  <si>
    <t>RECURSOS</t>
  </si>
  <si>
    <t>RESPONSABLES</t>
  </si>
  <si>
    <t xml:space="preserve">DESCRIPCIÓN ACTIVIDADES DESARROLLADAS </t>
  </si>
  <si>
    <t>SOPORTE</t>
  </si>
  <si>
    <t>% AVANCE</t>
  </si>
  <si>
    <t>Fecha de ocurrencia</t>
  </si>
  <si>
    <t xml:space="preserve">Acciones de tratamiento implementadas </t>
  </si>
  <si>
    <t>Direccionamiento estratégico</t>
  </si>
  <si>
    <t>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</si>
  <si>
    <t>DIES</t>
  </si>
  <si>
    <t>Procesos</t>
  </si>
  <si>
    <t>Media</t>
  </si>
  <si>
    <t>Moderado</t>
  </si>
  <si>
    <t>Preventivo</t>
  </si>
  <si>
    <t>Manual</t>
  </si>
  <si>
    <t>Documentado</t>
  </si>
  <si>
    <t>Continua</t>
  </si>
  <si>
    <t>Con Registro</t>
  </si>
  <si>
    <t>Reducir (mitigar)</t>
  </si>
  <si>
    <t>Baja</t>
  </si>
  <si>
    <t>Menor</t>
  </si>
  <si>
    <t>Aceptar</t>
  </si>
  <si>
    <t>Gestión estratégica de personas</t>
  </si>
  <si>
    <t>GESP</t>
  </si>
  <si>
    <t>Talento humano</t>
  </si>
  <si>
    <t>Leve</t>
  </si>
  <si>
    <t>Correctivo</t>
  </si>
  <si>
    <t>Alta</t>
  </si>
  <si>
    <t>Gestión del conocimiento e innovación</t>
  </si>
  <si>
    <t>GCIN</t>
  </si>
  <si>
    <t>Evento externo</t>
  </si>
  <si>
    <t>Detectivo</t>
  </si>
  <si>
    <t>Relacionamiento estratégico</t>
  </si>
  <si>
    <t>Mejorar la experiencia del servicio al ciudadano, a través de la eficiencia, oportunidad y conocimiento en la atención de las necesidades de los grupos de valor de los grupos de valor.</t>
  </si>
  <si>
    <t xml:space="preserve">Gestionar la relación con los grupos de valor de la Unidad que permita a la entidad posicionarse, prestar una experiencia de servicio para satisfacer sus necesidades y expectativas, así como garantizar la generación de ingresos para la entidad.  </t>
  </si>
  <si>
    <t>REES</t>
  </si>
  <si>
    <t>Mayor</t>
  </si>
  <si>
    <t xml:space="preserve"> Recursos comunicacionales</t>
  </si>
  <si>
    <t>Muy Alta</t>
  </si>
  <si>
    <t>(Socializaciones realizadas / Socializaciones programadas)*100</t>
  </si>
  <si>
    <t>(Reuniones realizadas / Reuniones programadas)*100</t>
  </si>
  <si>
    <t>Humanos, técnicos, tecnológicos</t>
  </si>
  <si>
    <t>Gestión estratégica de tecnología</t>
  </si>
  <si>
    <t>GEST</t>
  </si>
  <si>
    <t>Gestión de información catastral y valuatoria</t>
  </si>
  <si>
    <t xml:space="preserve">Mantener un registro de información catastral oportuno y de calidad que se anticipe a las necesidades de información de la ciudad. </t>
  </si>
  <si>
    <t>GICV</t>
  </si>
  <si>
    <t>Muy Baja</t>
  </si>
  <si>
    <t>Tecnológicos
Humanos
Logísticos 
Financieros</t>
  </si>
  <si>
    <t xml:space="preserve">Subgerencia de Información Económica, Subgerencia de Información Física y Jurídica, Gerencia de Información Catastral </t>
  </si>
  <si>
    <t>(Reuniones  realizadas/ Total de reuniones programadas)*100</t>
  </si>
  <si>
    <t>Líder avalúos comerciales, Subgerente SIE</t>
  </si>
  <si>
    <t>Gestión de información geográfica</t>
  </si>
  <si>
    <t>Fortalecer la Infraestructura de Datos Espaciales del Distrito Capital, como herramienta que permite la integración, análisis y explotación de la información geográfica y catastral para la toma de decisiones.</t>
  </si>
  <si>
    <t>GIGE</t>
  </si>
  <si>
    <t>Tecnología</t>
  </si>
  <si>
    <t>Gestión presupuestal y financiera</t>
  </si>
  <si>
    <t>GPFI</t>
  </si>
  <si>
    <t>Gestión documental</t>
  </si>
  <si>
    <t>GDOC</t>
  </si>
  <si>
    <t>Gestión de servicios administrativos</t>
  </si>
  <si>
    <t>GSAD</t>
  </si>
  <si>
    <t>Infraestructura</t>
  </si>
  <si>
    <t>Gestión contractual</t>
  </si>
  <si>
    <t>GCON</t>
  </si>
  <si>
    <t>Gestión jurídica</t>
  </si>
  <si>
    <t>GJUR</t>
  </si>
  <si>
    <t>Gestión y operación de TI</t>
  </si>
  <si>
    <t>GOTI</t>
  </si>
  <si>
    <t>EIGE</t>
  </si>
  <si>
    <t>Gestión disciplinaria</t>
  </si>
  <si>
    <t>GDIS</t>
  </si>
  <si>
    <t>MATRIZ DE RIESGOS DE CORRUPCIÓN</t>
  </si>
  <si>
    <t xml:space="preserve">IDENTIFICACIÓN DEL RIESGO </t>
  </si>
  <si>
    <t>EVALUACIÓN DEL RIESGO</t>
  </si>
  <si>
    <t>AVANCE
-Teniendo en cuenta la programación-</t>
  </si>
  <si>
    <t>Eventos o situaciones que evidencia la  materialización</t>
  </si>
  <si>
    <t>CÓDIGO</t>
  </si>
  <si>
    <t>RIESGO</t>
  </si>
  <si>
    <t xml:space="preserve">CAUSAS </t>
  </si>
  <si>
    <t>CONSECUENCIAS</t>
  </si>
  <si>
    <t>TIPO DE CONTROLES</t>
  </si>
  <si>
    <t>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</si>
  <si>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</si>
  <si>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</si>
  <si>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</si>
  <si>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</si>
  <si>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</si>
  <si>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</si>
  <si>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</si>
  <si>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</si>
  <si>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</si>
  <si>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Asesor de Comunicaciones</t>
  </si>
  <si>
    <t>Gestionar trimestralmente con comunicaciones la publicación de piezas de información sobre los mecanismos para solicitar trámites</t>
  </si>
  <si>
    <t>(Solicitudes gestionada en el periodo/Solicitudes programada)*100</t>
  </si>
  <si>
    <t>Humanos, tecnológicos.</t>
  </si>
  <si>
    <t>Profesional Especializado - Líder de Procedimiento GCAC</t>
  </si>
  <si>
    <t>Realizar reuniones mensuales de seguimiento</t>
  </si>
  <si>
    <t>(Reuniones realizadas / Reuniones programadas)*100 - Soporte registro de asistencia</t>
  </si>
  <si>
    <t>Gerente Comercial y de Atención al Ciudadano - GCAC</t>
  </si>
  <si>
    <t>Evaluación independiente de la gestión</t>
  </si>
  <si>
    <t>Servicios</t>
  </si>
  <si>
    <t>Pérdida de confidencialidad e integridad</t>
  </si>
  <si>
    <t>Pérdida de Disponibilidad</t>
  </si>
  <si>
    <t>Software</t>
  </si>
  <si>
    <t>Sin Documentar</t>
  </si>
  <si>
    <t>Aleatoria</t>
  </si>
  <si>
    <t>Automático</t>
  </si>
  <si>
    <t>Información digital</t>
  </si>
  <si>
    <t>Sin Registro</t>
  </si>
  <si>
    <t>Recurso Humano</t>
  </si>
  <si>
    <t>Pérdida de Confidencialidad</t>
  </si>
  <si>
    <t>Hardware</t>
  </si>
  <si>
    <t>Instalaciones</t>
  </si>
  <si>
    <t>Información análoga</t>
  </si>
  <si>
    <t>Sin registro</t>
  </si>
  <si>
    <t>Bases de datos</t>
  </si>
  <si>
    <t>Transversal</t>
  </si>
  <si>
    <t>ASOCIACIÓN RIESGOS DE CORRUPCIÓN A TRÁMITES UAECD</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</si>
  <si>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</si>
  <si>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</si>
  <si>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</si>
  <si>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</si>
  <si>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Relacionamiento estratégico
Gestión de información catastral y valuatoria</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</si>
  <si>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</si>
  <si>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</si>
  <si>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</si>
  <si>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</si>
  <si>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</si>
  <si>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</si>
  <si>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</si>
  <si>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</si>
  <si>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</si>
  <si>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</si>
  <si>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</si>
  <si>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</si>
  <si>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</si>
  <si>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Certificado de inscripción en el censo catastral Bogotá D.C.</t>
  </si>
  <si>
    <t>Tabla Criterios para definir el nivel de Probabilidad Gestión - Seguridad de la información</t>
  </si>
  <si>
    <t>Matriz de calor (niveles de severidad del riesgo)</t>
  </si>
  <si>
    <t>Frecuencia de la Actividad</t>
  </si>
  <si>
    <t>Probabilidad</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</si>
  <si>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</si>
  <si>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</si>
  <si>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</si>
  <si>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</si>
  <si>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</si>
  <si>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</si>
  <si>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</si>
  <si>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</si>
  <si>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</si>
  <si>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</si>
  <si>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</si>
  <si>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</si>
  <si>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</si>
  <si>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</si>
  <si>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</si>
  <si>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</si>
  <si>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</si>
  <si>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</si>
  <si>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</si>
  <si>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</si>
  <si>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</si>
  <si>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</si>
  <si>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Descripción</t>
  </si>
  <si>
    <t>Peso</t>
  </si>
  <si>
    <t>Atributos de Eficiencia</t>
  </si>
  <si>
    <t>Tipo</t>
  </si>
  <si>
    <t>Va hacia las causas del riesgo, aseguran el resultado final esperado.</t>
  </si>
  <si>
    <t>SMLMV 2023</t>
  </si>
  <si>
    <t>Detecta que algo ocurre y devuelve el proceso a los controles preventivos.
Se pueden generar reprocesos.</t>
  </si>
  <si>
    <t>Pto inicial 2023</t>
  </si>
  <si>
    <t>Dado que permiten reducir el impacto de la materialización del riesgo, tienen un costo en su implementación.</t>
  </si>
  <si>
    <t>Funcionamiento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</si>
  <si>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</si>
  <si>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</si>
  <si>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</si>
  <si>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</si>
  <si>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</si>
  <si>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</si>
  <si>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</si>
  <si>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</si>
  <si>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</si>
  <si>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</si>
  <si>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</si>
  <si>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t>ÁREAS DE IMPACTO</t>
  </si>
  <si>
    <t>TRIMESTRE</t>
  </si>
  <si>
    <t>afectación económica</t>
  </si>
  <si>
    <t>afectación reputacional</t>
  </si>
  <si>
    <t>afectación económica y reputacional</t>
  </si>
  <si>
    <t>efecto dañoso sobre</t>
  </si>
  <si>
    <t>CLASIFICACIÓN DEL RIESGO</t>
  </si>
  <si>
    <t>FACTOR DE RIESGO</t>
  </si>
  <si>
    <t>Ejecución y administración de procesos</t>
  </si>
  <si>
    <t>Fraude externo</t>
  </si>
  <si>
    <t>Fraude interno</t>
  </si>
  <si>
    <t>Fallas tecnológicas</t>
  </si>
  <si>
    <t>Relaciones laborales</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</si>
  <si>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</si>
  <si>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</si>
  <si>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</si>
  <si>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</si>
  <si>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</si>
  <si>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</si>
  <si>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</si>
  <si>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</si>
  <si>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Correctivos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</si>
  <si>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</si>
  <si>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</si>
  <si>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</si>
  <si>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</si>
  <si>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</si>
  <si>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</si>
  <si>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</si>
  <si>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</si>
  <si>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</si>
  <si>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</si>
  <si>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</si>
  <si>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</si>
  <si>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</si>
  <si>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 xml:space="preserve">El control no deja registro de la ejecución del control. </t>
  </si>
  <si>
    <t>TRATAMIENTO DEL RIESGO</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</si>
  <si>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</si>
  <si>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</si>
  <si>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</si>
  <si>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</si>
  <si>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</si>
  <si>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</si>
  <si>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Pérdida de Integridad</t>
  </si>
  <si>
    <t>PROCESOS</t>
  </si>
  <si>
    <t xml:space="preserve">                                        </t>
  </si>
  <si>
    <t>TRVS</t>
  </si>
  <si>
    <t>Bienes públicos</t>
  </si>
  <si>
    <t>Recursos públicos</t>
  </si>
  <si>
    <t>Intereses patrimoniales de naturaleza pública</t>
  </si>
  <si>
    <t>TRÁMITES Y CAIP</t>
  </si>
  <si>
    <t>TIPO DE ACTIVO</t>
  </si>
  <si>
    <t>OBJETIVOS ESTRATÉGICOS</t>
  </si>
  <si>
    <t>1.</t>
  </si>
  <si>
    <t xml:space="preserve">2. </t>
  </si>
  <si>
    <t>3.</t>
  </si>
  <si>
    <t xml:space="preserve">4. </t>
  </si>
  <si>
    <t xml:space="preserve">Realizar  publicaciones de contenido en los canales de comunicación interna sobre los valores institucionales de la entidad. </t>
  </si>
  <si>
    <t>(Número de publicaciones realizadas  / Número de publicaciones programadas)*100</t>
  </si>
  <si>
    <t>Funcionarios GCAC/SPAC y comunicaciones</t>
  </si>
  <si>
    <t>Gestionar la participación de los funcionarios en las actividades promovidas por la Subgerencia de Talento Humano y/o la Oficina de Control Disciplinario interno relacionados con integridad y valores</t>
  </si>
  <si>
    <t>(Comunicaciones realizadas / Comunicaciones programadas)*100</t>
  </si>
  <si>
    <t>Funcinarios GPAC/SPAC</t>
  </si>
  <si>
    <t>Realizar la gestión catastral con enfoque multipropósito en la ciudad capital y en las entidades territoriales en donde se ejerza el rol como gestor y/o operador catastral a través de la formación, actualización, conservación y difusión catastral.</t>
  </si>
  <si>
    <t>RC-GICV-1</t>
  </si>
  <si>
    <t>RC-GICV-2</t>
  </si>
  <si>
    <t>Posibilidad de recibir dádivas o beneficios a nombre propio o de particulares para incidir en la gestión de los trámites y su respuesta</t>
  </si>
  <si>
    <t>Posibilidad de recibir dádivas o beneficios a nombre propio o de terceros para generar información errada u omitir los lineamientos metodológicos establecidos en la gestión del avalúo comercial</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</si>
  <si>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</si>
  <si>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</si>
  <si>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</si>
  <si>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</si>
  <si>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</si>
  <si>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</si>
  <si>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*PREVENTIVO *PREVENTIVO *PREVENTIVO *PREVENTIVO *PREVENTIVO *PREVENTIVO</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</si>
  <si>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</si>
  <si>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IMPROBABLE</t>
  </si>
  <si>
    <t>MAYOR</t>
  </si>
  <si>
    <t>ALTO</t>
  </si>
  <si>
    <t xml:space="preserve"> *FUERTEFUERTE *FUERTEFUERTE *FUERTEFUERTE *FUERTEFUERTE *FUERTEFUERTE *FUERTEFUERTE</t>
  </si>
  <si>
    <t>FUERTE</t>
  </si>
  <si>
    <t>RARO</t>
  </si>
  <si>
    <t>RC-REES-1</t>
  </si>
  <si>
    <t>RC-REES-2</t>
  </si>
  <si>
    <t>RC-REES-3</t>
  </si>
  <si>
    <t>Posibilidad de recibir una dádiva o beneficio a nombre propio o de un particular por publicar y/u omitir información generando afectación en la imagen, reputación y la prestación de los servicios de la entidad.</t>
  </si>
  <si>
    <t>Posibilidad de recibir dádivas o beneficios a nombre propio o de particulares en la radicación de los trámites</t>
  </si>
  <si>
    <t>Posibilidad de recibir dádivas o beneficios a nombre propio o de terceros en la entrega de productos por venta directa</t>
  </si>
  <si>
    <t>1. Falta de transparencia e integridad del servidor público., 2. Interés de ocultar o divulgar información  que favorezca a un interés particular., 3. No identificar, ni declarar un conflicto de interés oportunamente</t>
  </si>
  <si>
    <t xml:space="preserve">1. Afectación de la imagen y reputación de la entidad y/o de los funcionarios, 2. Posibles sanciones o implicaciones disciplinarias, </t>
  </si>
  <si>
    <t xml:space="preserve"> *PREVENTIVO *PREVENTIVO * * * *</t>
  </si>
  <si>
    <t xml:space="preserve"> *El Profesional Especializado 22-10 y/o contratista Recibe las solicitudes de comunicación de cada proceso a través de la Mesa de Servicios de Comunicaciones o las solicitudes externas que lleguen por medio de correo electrónico, físico o de cualquier otro medio valido para su recepción, si no está conforme, devuelve al área solicitante. *El Comité Institucional de Gestión y Desempeño. Valida y aprueba el Plan de Comunicaciones: Se presenta el Plan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de Comunicaciones. * * * * *</t>
  </si>
  <si>
    <t>1. Desconocimiento de la normatividad aplicable por parte del funcionario., 2. Desconocimiento de los ciudadanos sobre la facilidad del uso de herramientas para la radicación de los trámites., 3. Posible falta de transparencia e integridad del funcionario y presiones por parte de actores externos en la gestión del trámite a través de sobornos.</t>
  </si>
  <si>
    <t>1. Pérdida de credibilidad en la entidad y sus aplicativos. , 2. Insatisfacción del usuario. , 3. Hallazgos administrativos, disciplinarios</t>
  </si>
  <si>
    <t xml:space="preserve"> *PREVENTIVO *DETECTIVO * * * *</t>
  </si>
  <si>
    <t xml:space="preserve"> *El profesional gestor de canal y/o Técnico de la SPAC revisa que quienes vayan a atender las solicitudes en cada uno de los canales, cuenten con la capacitación en los temas técnicos y operativos para la gestión de solicitudes y radicación de trámites; Evidencia: Listado de los servidores sin capacitación *El profesional gestor de canal de la SPAC, mensualmente se revisará de manera aleatoria las atenciones realizadas a través de los diferentes canales: Calidad de la información suministrada al usuario, Oportunidad de la atención, Cumplimiento de protocolos de atención y/o Registro de atención en los aplicativos dispuestos por canal. Evidencia: Registros en aplicativos
dispuestos para la atención en cada canal, Informe o correo de revisión y retroalimentación * * * * *</t>
  </si>
  <si>
    <t xml:space="preserve">1. Posible falta de transparencia e integridad del funcionario, 2. Debilidades en los controles, </t>
  </si>
  <si>
    <t xml:space="preserve"> *PREVENTIVO *PREVENTIVO *PREVENTIVO *PREVENTIVO * *</t>
  </si>
  <si>
    <t xml:space="preserve"> *El funcionario delegado de la Gerencia Comercial y de Atención al Ciudadano – GCAC para la atención por venta directa y/o el funcionario de la Gerencia Comercial y de Atención al Ciudadano – GCAC para la atención de cotizaciones recibe y verifica del cliente el comprobante de consignación de pago del producto (validando los datos del diligenciamiento) y revisa la entidad bancaria, el valor, fecha, número de cuenta y sello, este último en los casos en los que aplique. Si la venta se realizó a través de datafono, se revisa el valor y el número consecutivo de la transacción. *El funcionario delegado de la Gerencia Comercial y de Atención al Ciudadano – GCAC para la atención por venta directa y/o funcionario de la Gerencia Comercial y de Atención al Ciudadano – GCAC para la atención de cotizaciones recibe y revisa de la dependencia generadora que el producto cumpla con las especificaciones necesarias para la entrega al cliente, de esta forma se asegura que contenga las características dadas por este y que su presentación esté en óptimas condiciones de calidad para su entrega (legible, accesible en caso medios magnéticos, sin deterioro, entre otras).  *El funcionario delegado de la Gerencia Comercial y de Atención al Ciudadano – GCAC para la atención por venta directa y/o el funcionario delegado de la Subgerencia Administrativa y Financiera – SAF recibe el comprobante de pago del valor correspondiente y verifica que la consignación realizada por el cliente cumpla con el valor establecido en la oferta de servicios y/o solicitud de producto y/o servicio, que se realice en la cuenta y medios de pago establecidos por la UAECD, que tenga los sellos de la entidad financiera (en casos específicos) y la validación del ingreso del pago en cuenta bancaria de la Unidad. *
El funcionario delegado de la Gerencia Comercial y de Atención al Ciudadano – GCAC para la generación de factura revisa las facturas y la consignación verificando que la fecha del timbre del banco corresponda a la fecha de la factura, que la cuenta bancaria esté correcta, el valor, que el número de cédula de la solicitud corresponda al número de cédula digitado en la factura, esto se realiza en el módulo de facturación- Reportes: Estado-Producto – cliente. En caso de presentarse algún tipo de inconsistencia, gestiona los ajustes que sean pertinentes. * * *</t>
  </si>
  <si>
    <t>MODERADO</t>
  </si>
  <si>
    <t xml:space="preserve"> *FUERTEFUERTE *FUERTEFUERTE * * * *</t>
  </si>
  <si>
    <t xml:space="preserve"> *FUERTEFUERTE *FUERTEFUERTE *FUERTEFUERTE *FUERTEFUERTE * *</t>
  </si>
  <si>
    <t>1. Realizar actividades para promover el conocimiento y apropiación en temas de integridad y relacionados. Ej Conflictos de interés, Ética, Valores y Lineamientos Anti-soborno.</t>
  </si>
  <si>
    <t>(Actividades realizadas / No. Actividades programadas)  *100</t>
  </si>
  <si>
    <t>Subgerencia de Información Económica, Subgerencia de Información Física y jurídica, Gerencia de Información Catastral</t>
  </si>
  <si>
    <t>2. Realizar reunión de seguimiento de la gestión de trámites.</t>
  </si>
  <si>
    <t>2. Realizar reuniones mensuales de seguimiento con la Gerencia de Información Catastral y la Dirección General para generar alertas y/o recomendaciones sobre la gestión de los avalúos comerciales.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</si>
  <si>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</si>
  <si>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RC-GIGE-1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</si>
  <si>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</si>
  <si>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</si>
  <si>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inadeacuado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</si>
  <si>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</si>
  <si>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1. Revisar las cuentas de usuarios con acceso a las plataformas y servicios de Ideca (Zona segura, geocodificador, entre otros) y realizar las solicitudes de bloqueos y/o eliminación de usuarios para el acceso a la base de datos y demás aplicaciones, de acuerdo a la dinámica de los funcionarios de las áreas involucradas, así como de las responsabilidades asignadas.</t>
  </si>
  <si>
    <t>(Realizar un informe trimestral de las solicitudes realizadas de bloqueos y/o eliminacion de usuarios acuerdo a la dinámica presentada/Total de los informes programados).</t>
  </si>
  <si>
    <t>Humanos
Tecnológicos</t>
  </si>
  <si>
    <t>Gerente Ideca
Subgerente de Operaciones
Subgerente de Analítica de Datos</t>
  </si>
  <si>
    <t>Administrar los recursos financieros y proveer información presupuestal, contable y de tesorería para apoyar el cumplimiento de la misión de la UAECD.</t>
  </si>
  <si>
    <t xml:space="preserve">Recursos  humanos, físicos, informáticos  y  tecnológicos
</t>
  </si>
  <si>
    <t>RC-GPFI-1</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</si>
  <si>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</si>
  <si>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</si>
  <si>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*El Profesional de Presupuesto recibe la solicitud remitida por la Subgerencia de Contratación y la valida frente a los documentos
aportados para el registro, verificando el cumplimiento de los requisitos legales. © Actividad de control. Se debe actualizar la base de
asignación de trámites con la observación del profesional de presupuesto para realizar seguimiento._x000D_ *Elaborar el CRP en el aplicativo correspondientes de acuerdo con las verificaciones realizadas en la actividad anterior. NOTA: En los
casos donde se solicite cesión de un contrato el profesional debe: - Revisar en el documento de cesión el balance financiero del
contrato con el fin de validar el valor cedido. - Validar que el cesionario tenga las mismas responsabilidades tributarias del cedente,
de no cumplir con ello informar al profesional especializado. - Realizar en Bogdata la transacción de Creación PB Alterno - Cesión del
Contrato, de acuerdo con el procedimiento establecido para ello. © Actividad de control para verificar que todos los datos del CRP
concuerden con el contrato a firmar. *El profesonal o técnico de presupuesto verifica la documentación remitida según el caso con el fin de garantizar que la información del pago es coherente, verificando su pertinencia y la infomación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
El profesional especializado de presupuesto durante el transcurso del mes y antes del cierre de pagos mensual verifica en el archivo control presupuestal del mes respectivo que todos los pagos recibidos se hayan procesado y que la información de este archivo
concuerde con la registrada en los aplicativos correspondientes y los reportes de la Tesorería.  En caso de existir alguna inconsistencia se solicita al Técnico o Auxiliar Administrativo de Presupuesto para ajustar y completar la información.  Se realizan controles de calidad a la información del liquidador y en el proceso de la elaboración de archivos planos se garantiza que la información correspondiente es adecuada a los pasos necesarios en el marco normativo.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t>
  </si>
  <si>
    <t>RC-GPFI-2</t>
  </si>
  <si>
    <t>Posiblidad de recibir una dádiva o beneficio propio y/o de particulares para manipular los archivos contables</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</si>
  <si>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</si>
  <si>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1. Realizar seguimiento trimestral a la expedición de CRP</t>
  </si>
  <si>
    <t>Profesional de presupuesto</t>
  </si>
  <si>
    <t>2. Realizar seguimiento trimestral a los compromisos y obligaciones contra los  CRP expedidos para su reconocimiento y pago.</t>
  </si>
  <si>
    <t>Reporte de Contratos suscritos, compromisos y obligaciones / Reporte Bogotá CRP expedidos.
*100</t>
  </si>
  <si>
    <t>3. Realizar seguimiento a los pagos a través de la actualización permanente del libro de bancos.</t>
  </si>
  <si>
    <t>(Cierre mensual del libro de bancos realizado / Cierre mensual del libro de bancos programado)*100</t>
  </si>
  <si>
    <t>Profesional tesorería</t>
  </si>
  <si>
    <t>1. Efectuar conciliaciones contables según programación.</t>
  </si>
  <si>
    <t>(Reporte de conciliaciones realizadas / Reporte de conciliaciones programadas)*100</t>
  </si>
  <si>
    <t>Contador, funcionarios y contratistas del procedimiento contable.
Contador de la entidad</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</si>
  <si>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</si>
  <si>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RC-GDOC-1</t>
  </si>
  <si>
    <t>Posibilidad de recibir una dádiva o beneficio propio y/o de un particular para eliminar, deteriorar, perder y/o alterar información física o electrónica de la entidad</t>
  </si>
  <si>
    <t xml:space="preserve">Deficiencias en la infraestructura física 
y tecnológica
, Deficiencias en la organización 
archivística de la 
documentación, Falta de
apropiación de los 
funcionarios y/o
colaboradores en 
los temas de 
Gestion
Documental
</t>
  </si>
  <si>
    <t xml:space="preserve">Hallazgos e investigaciones disciplinarias, Multas, sanciones o 
acciones de Tutela, 
Fuga de información,
Aumento de índices de 
corrupción, 
Afectación de imagen 
institucional, Pérdida de la información y afectación a la gestión </t>
  </si>
  <si>
    <t xml:space="preserve"> *PREVENTIVO *PREVENTIVO *PREVENTIVO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</si>
  <si>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t>
  </si>
  <si>
    <t>RC-GDOC-2</t>
  </si>
  <si>
    <t>Posibilidad de recibir una dádiva o beneficio propio y/o de un particular para entregar información sin autorización</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</si>
  <si>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</si>
  <si>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</si>
  <si>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*PREVENTIVO * * * * *</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</si>
  <si>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 * *</t>
  </si>
  <si>
    <t xml:space="preserve"> *FUERTEFUERTE *FUERTEFUERTE *FUERTEFUERTE * * *</t>
  </si>
  <si>
    <t xml:space="preserve"> *FUERTEFUERTE * * * * *</t>
  </si>
  <si>
    <t>1. Adelantar sensibilizaciones articuladas con la Gerencia de Tecnología sobre la gestión documental y la gestión de la información electrónica y digital.</t>
  </si>
  <si>
    <t>Profesionales Gestión documental</t>
  </si>
  <si>
    <t>1. Adelantar seguimientos trimestrales a las solicitudes y consultas de información.</t>
  </si>
  <si>
    <t>(Seguimientos realizados /Seguimientos programados)*100</t>
  </si>
  <si>
    <t>Gestionar el suministro de los recursos físicos, la infraestructura y los servicios administrativos, así como prevenir los impactos ambientales que generen las actividades que se desarrollan, con el fin de apoyar el cumplimiento de la misión de la Unidad.</t>
  </si>
  <si>
    <t>RC-GSAD-1</t>
  </si>
  <si>
    <t>Posibilidad de Obtener un beneficio propio y/o para un particular por jineteo de recursos de caja menor</t>
  </si>
  <si>
    <t xml:space="preserve">Desconocimiento de las normas relacionadas con el manejo de los recursos públicos, Falta de integridad del funcionario, </t>
  </si>
  <si>
    <t>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</si>
  <si>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</si>
  <si>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</si>
  <si>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RC-GSAD-2</t>
  </si>
  <si>
    <t>Posibilidad de Recibir una dádiva o beneficio a nombre propio y/o de un particular por el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</si>
  <si>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</si>
  <si>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</si>
  <si>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</si>
  <si>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RC-GSAD-3</t>
  </si>
  <si>
    <t>Posibilidad de Recibir un beneficio propio y/o para un particular por sustracción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</si>
  <si>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</si>
  <si>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Costos adicionales para reponer los bienes devolutivos sustraídos, lo que afectaría su presupuesto y recursos disponibles., Afectación de la capacidad de la organización para operar eficientemente y cumplir con sus objetivos., Hallazgos e investigaciones disciplinarias y fiscales</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</si>
  <si>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</si>
  <si>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1. Realizar arqueos de caja periódicos y aleatorios de los recursos asignados según programación.</t>
  </si>
  <si>
    <t xml:space="preserve">(Arqueos efectuados / Arqueos programados) *100   </t>
  </si>
  <si>
    <t>Recursos Humanos
Recursos Tecnológicos
Soportes documentales físicos
y electrónicos</t>
  </si>
  <si>
    <t>Responsable de caja menor</t>
  </si>
  <si>
    <t>2. Realizar mensualmente las conciliaciones bancarias (luego de la apertura de caja).</t>
  </si>
  <si>
    <t>(Conciliaciones efectuadas / conciliaciones programadas) *100</t>
  </si>
  <si>
    <t>1. Realizar reporte trimestral de revisión y control de consumo de combustible y servicio prestado.</t>
  </si>
  <si>
    <t>(Reporte de revisiones realizadas / Reporte de revisiones programadas)*100</t>
  </si>
  <si>
    <t>Responsable administrador del transporte</t>
  </si>
  <si>
    <t>2. Realizar reporte trimestral de seguimiento satelital.</t>
  </si>
  <si>
    <t>(Reportes de seguimientos efectuados / Reportes de seguimientos programados) * 100</t>
  </si>
  <si>
    <t xml:space="preserve">1. Actualizar en el SAI los movimientos  del inventario de acuerdo con el reporte de novedades de personal.
</t>
  </si>
  <si>
    <t>(N° de personas con inventario actualizado/ N° de personas en el reporte de novedades de personal del trimestre)* 100</t>
  </si>
  <si>
    <t>Responsable de inventarios</t>
  </si>
  <si>
    <t>Proveer apoyo a la Unidad, a través de la atención de las actuaciones administrativas, asesoría en asuntos normativos, el ejercicio de la defensa judicial y extrajudicial, para contribuir a la toma de decisiones y la prevención del daño antijurídico en los términos y condiciones legales aplicables.</t>
  </si>
  <si>
    <t>RC-GJUR-1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</si>
  <si>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</si>
  <si>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</si>
  <si>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</si>
  <si>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*El Subgerente de Gestión Jurídica/funcionario delegado de la Dirección en territorio revisa cada vez que se proyecta una respuesta a una acción de tutela, con todos los antecedentes y soportes, dentro del término de respuesta establecido por el Juzgado. *El Subgerente de Gestión Jurídica Revisa si el documento es claro y está conforme a la ley, y si procede la demanda y/o solicitud de conciliación
extrajudicial.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Revisar que toda la información del proceso haya sido cargada en el SIPROJ.  * * * *</t>
  </si>
  <si>
    <t>RC-GJUR-2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</si>
  <si>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</si>
  <si>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</si>
  <si>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</si>
  <si>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 * * * * *</t>
  </si>
  <si>
    <t>1. Realizar seguimiento a los procesos judiciales que tiene a cargo la Unidad</t>
  </si>
  <si>
    <t>(Sseguimientos realizados/seguimientos  planeados)*100</t>
  </si>
  <si>
    <t>Recursos humanos y tecnologícos, SIPROJ</t>
  </si>
  <si>
    <t>Subgerencia de Gestión Jurídica</t>
  </si>
  <si>
    <t>1. Verificar que se de respuesta a las solicitudes de concepto</t>
  </si>
  <si>
    <t>Recursos humanos y tecnologícos.</t>
  </si>
  <si>
    <t>Gerencia Jurídica</t>
  </si>
  <si>
    <t>Gestionar eficientemente los requerimientos de los usuarios que deben estar enmarcados en el catálogo de servicios de TI, alineados con las soluciones
generadas desde la Planeación Estratégica TI, apoyando su uso y apropiación con el fin de dinamizar la transformación digital de la UAECD, generando
valor en lo público para el cumplimiento de los objetivos institucionales.</t>
  </si>
  <si>
    <t>RC-GOTI-1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</si>
  <si>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</si>
  <si>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interes oportunamente</t>
  </si>
  <si>
    <t xml:space="preserve">Potenciales responsabilidades disciplinarias o penales, , </t>
  </si>
  <si>
    <t xml:space="preserve">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</si>
  <si>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Revisión mensual  de TI (gestor de acceso o quien se designe) verficar que los Jefes de Dependencia realicen la solicitud de inactivación conforme el  reporte  remitido respecto de las cuentas de usuario de red que expiraron hasta el corte mensual y por inactividad mayor a 60 días.</t>
  </si>
  <si>
    <t>( Revisiones realizadas /Revisiones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</si>
  <si>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</si>
  <si>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</si>
  <si>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Socializar trimestralmente los lineamientos establecidos para la entrega de información en el marco de las políticas de seguridad y privacidad de la información.</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</si>
  <si>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t>
  </si>
  <si>
    <t>Equipo OCI</t>
  </si>
  <si>
    <t>RC-EIGE-1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</si>
  <si>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</si>
  <si>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</si>
  <si>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Pérdida de confianza en la entidad, Pérdida de recursos económicos, Procesos sancionatorios, disciplinarios, fiscales y penales e  intervención de órganos de control</t>
  </si>
  <si>
    <t xml:space="preserve"> *Revisa el programa  general propuesto o plan de auditoría, los objetivos, metodología, actividades a ejecutar y determina su aprobación, e identifica las posibles fallas en la proramación de las actividades a desarrollar durante la auditoría. *El Jefe OCI verifica y aprueba el contenido del informe preliminar de evaluación, seguimiento y/o auditoria de gestión, determina si el informe presentó inconsistencias o no estuvo lo sufientemente sustentado. * * * * *</t>
  </si>
  <si>
    <t>Realizar jornada de capacitación y/o socializacion en técnicas de auditoría de los procedimientos, al interior del equipo de trabajo de la OCI.</t>
  </si>
  <si>
    <t>N° de Capacitación y/o socialización ejecutada /N.  de capacitación y/o socializacion programada)*100</t>
  </si>
  <si>
    <t>2 Realizar seguimiento  a la suscripción de conflictos de interes  por parte de los auditores  en las auditorias de gestion programadas</t>
  </si>
  <si>
    <t>(Seguimiento ejecutado/ tseguimiento programado)*100</t>
  </si>
  <si>
    <t>Desarrollar la gestión disciplinaria, cumpliendo los principios constitucionales y legales del debido proceso, asi como ejecutar las actividades de prevención que permitan mitigar la ocurrencia de faltas disciplinarias buscando la salvaguarda de la función pública.</t>
  </si>
  <si>
    <t>RC-GDIS-1</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</si>
  <si>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</si>
  <si>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</si>
  <si>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</si>
  <si>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*El jefe de OCDI realiza verificación mensual (etapa de instruccion) o trimestral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 *Subgerente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 *</t>
  </si>
  <si>
    <t>1. Gestionar capacitación de los servidores de la Oficina de Control Disciplinario Interno en temas disciplinarios o afines y/o Código de integridad.</t>
  </si>
  <si>
    <t>Número de actividades gestionadas\Número de actividades programadas *100</t>
  </si>
  <si>
    <t>1. Recurso humano (Profesionales del área y jefe de Oficina para realizar seguimiento mensuales) y financiero.</t>
  </si>
  <si>
    <t>Jefe OCD, Profesionales y Asistenciales de la Oficina.</t>
  </si>
  <si>
    <t>2. Realizar seguimiento a la declaración de conflictos de interés en la OCDI</t>
  </si>
  <si>
    <t xml:space="preserve"> Seguimiento realizado/seguimiento programado *100.</t>
  </si>
  <si>
    <t>Posibilidad de recibir una dádiva o beneficio propio y/o de particulares para incluir y/o realizar pagos no autorizados en el presupuesto</t>
  </si>
  <si>
    <t>Gestionar la adquisición de bienes, obras y/o servicios en sus diferentes etapas con el propósito de suplir las necesidades para el desarrollo de las funciones propias de la UAECD, conforme con el marco normativo vigente y a los lineamientos de la Entidad.</t>
  </si>
  <si>
    <t>RC-GCON-1</t>
  </si>
  <si>
    <t>Posibilidad de recibir dadivas o beneficio propio de un particular para elaborar estudios previos y pliegos de condiciones, o dilatarlos, sin la aplicación de los principios de la contratación publica,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</si>
  <si>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</si>
  <si>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impropio</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</si>
  <si>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</si>
  <si>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RC-GCON-2</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</si>
  <si>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</si>
  <si>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</si>
  <si>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</si>
  <si>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RC-GCON-3</t>
  </si>
  <si>
    <t xml:space="preserve">Posibilidad de que se presenten situaciones en las que se acepten dádivas a beneficio de quien ejerce la  supervisión  o para terceros, con el fin de aprobar o recibir  bienes, servicios, productos o actividades contractuales que no cumplan con los requisitos o especificaciones  establecidos en el contrato.  </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</si>
  <si>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</si>
  <si>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</si>
  <si>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Realizar jornadas de socialización o divulgación al interior de la dependencia sobre los principios de la contratación pública y como aplicarlos en la estructuración de procesos. (Dirigida a dirigida a los profesionales que estructuran procesos de selección)</t>
  </si>
  <si>
    <t>(Jornada realizada/ Jornada programada)*100 - Semestral</t>
  </si>
  <si>
    <t>Recursos Humanos, Tecnológicos</t>
  </si>
  <si>
    <t>Profesional de contratación</t>
  </si>
  <si>
    <t>Realizar  piezas comunicativas en formato de cápsulas informativas ("píldoras") para difundir los riesgos asociados a la contratación y reforzar la importancia de su adecuada gestión.</t>
  </si>
  <si>
    <t>Piezas comunicativa publicas/piezas comunicativas programada*100</t>
  </si>
  <si>
    <t>Realizar jornadas de socialización o divulgación al interior de la dependencia sobre los principios de la contratación pública y como aplicarlos en la evaluación jurídica de procesos. (Dirigida a Abogados de Contratación, evaluadores técnicos y financieros)</t>
  </si>
  <si>
    <t>Realizar jornadas de socialización o divulgación  respecto a delitos que se puede configurar en la supervisión de contratos. (Digirida a supervisores).</t>
  </si>
  <si>
    <r>
      <t xml:space="preserve">INDICADOR
</t>
    </r>
    <r>
      <rPr>
        <sz val="11"/>
        <color theme="0"/>
        <rFont val="Calibri"/>
        <family val="2"/>
      </rPr>
      <t>(Numerador / Denominador)</t>
    </r>
  </si>
  <si>
    <r>
      <t xml:space="preserve">Meta
</t>
    </r>
    <r>
      <rPr>
        <sz val="10"/>
        <color theme="0"/>
        <rFont val="Calibri"/>
        <family val="2"/>
      </rPr>
      <t>Denominador</t>
    </r>
  </si>
  <si>
    <r>
      <t xml:space="preserve">SUMA - TOTAL
</t>
    </r>
    <r>
      <rPr>
        <sz val="11"/>
        <color theme="0"/>
        <rFont val="Calibri"/>
        <family val="2"/>
      </rPr>
      <t>Numerador</t>
    </r>
  </si>
  <si>
    <t xml:space="preserve">(Reporte Bogdata de solicitudes de CRP tramitadas /Reporte Bogdata de solicitudes de CRP radicadas para trámite)*100
</t>
  </si>
  <si>
    <t>Posibilidad de recibir dadivas o beneficio propio o de un particular para el acto de adjudicación y contrato sin la aplicación de los principios de la contratación pública, impidiendo la selección objetiva de proponentes</t>
  </si>
  <si>
    <t>1. Realizar revisión semestral del normograma en relación con las normas de selección y vinculación y actualizar de ser necesario.</t>
  </si>
  <si>
    <t>(Revisiones realizadas / revisiones programadas)*100</t>
  </si>
  <si>
    <t>RC-GESP-1</t>
  </si>
  <si>
    <t>Posibilidad de recibir una dádiva o beneficio en favorecimiento propio o de terceros por la manipulación de la información para el otorgamiento de derechos laborales afectando la nómina de la Entidad.</t>
  </si>
  <si>
    <t>Error intencional en la verificación del cumplimiento de requisitos para la causación de derechos laborales., Ausencia de controles en la elaboración, revisión y aprobación de la nomina de la Entidad., Desconocimiento de la normatividad aplicable sobre la materia</t>
  </si>
  <si>
    <t xml:space="preserve">1. Investigaciones / sanciones disciplinarias, administrativas, fiscales y/o penales, 2. Detrimento patrimonial,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</si>
  <si>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</si>
  <si>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RC-GESP-2</t>
  </si>
  <si>
    <t>Posibilidad de recibir una dádiva o beneficio para favorecer a un tercero o particular en la vinculación de servidores que no cumplan con los requisitos legales.</t>
  </si>
  <si>
    <t>Error intencional en la verificación de requisitos de estudios y experiencia requeridos para el desempeño de un empleo, Ausencia de controles en la elaboración, revisión y aprobación de los actos administrativos de nombramiento de los servidores públicos de la Entidad, Desconocimiento de la normatividad aplicable sobre la materia</t>
  </si>
  <si>
    <t xml:space="preserve">1. Investigaciones / sanciones disciplinarias, administrativas, fiscales y/o penales., 2. Reclamaciones, </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</si>
  <si>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títulos/cerficados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</si>
  <si>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1. Realizar revisión mensual de la pre-nómina, teniendo en cuenta las situaciones administrativas, de acuerdo con lo establecido en el procedimiento y en aplicación de la norma.</t>
  </si>
  <si>
    <t>(Nómina mensual revisada / Total de meses del período)*100</t>
  </si>
  <si>
    <t>Profesional Especializado, Profesional Universitario de Nómina</t>
  </si>
  <si>
    <t>2. Gestionar y/o participar de una jornada de actualización normativa en temas de nómina y situaciones administrativas</t>
  </si>
  <si>
    <t>2. Una actualización gestionada y/o con participación</t>
  </si>
  <si>
    <t>(Normograma revisado y/o actualizado / Normograma programado para revisar)*100</t>
  </si>
  <si>
    <t>Humanos,  Tecnológicos</t>
  </si>
  <si>
    <t>Profesional Especializado de Capacitación</t>
  </si>
  <si>
    <t xml:space="preserve">2. Realizar revisión aleatoria trimestral de las vinculaciones </t>
  </si>
  <si>
    <t>Programa de Transparencia y Ética Pública 2025 - Anexo Matriz de Riesgos de Corrupción 2025</t>
  </si>
  <si>
    <t>Fecha de aprobación por el CIGD :  23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</si>
</sst>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_-* #,##0.000_-;\-* #,##0.000_-;_-* &quot;-&quot;_-;_-@_-"/>
    <numFmt numFmtId="166" formatCode="_-* #,##0.0000_-;\-* #,##0.0000_-;_-* &quot;-&quot;_-;_-@_-"/>
  </numFmts>
  <fonts count="55"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b/>
      <sz val="9"/>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sz val="11"/>
      <color rgb="FF000000"/>
      <name val="Calibri"/>
      <family val="2"/>
      <scheme val="minor"/>
    </font>
    <font>
      <sz val="12"/>
      <color theme="0" tint="-0.249977111117893"/>
      <name val="Calibri"/>
      <family val="2"/>
      <scheme val="minor"/>
    </font>
    <font>
      <sz val="12"/>
      <color theme="0" tint="-0.499984740745262"/>
      <name val="Calibri"/>
      <family val="2"/>
      <scheme val="minor"/>
    </font>
    <font>
      <sz val="12"/>
      <color rgb="FF333333"/>
      <name val="Calibri"/>
      <family val="2"/>
      <scheme val="minor"/>
    </font>
    <font>
      <sz val="11"/>
      <name val="Calibri"/>
      <family val="2"/>
    </font>
    <font>
      <sz val="11"/>
      <color theme="1"/>
      <name val="Calibri"/>
      <family val="2"/>
    </font>
    <font>
      <b/>
      <sz val="12"/>
      <color theme="0"/>
      <name val="Calibri"/>
      <family val="2"/>
    </font>
    <font>
      <b/>
      <sz val="11"/>
      <color theme="0"/>
      <name val="Calibri"/>
      <family val="2"/>
    </font>
    <font>
      <b/>
      <sz val="11"/>
      <color rgb="FFFFFFFF"/>
      <name val="Calibri"/>
      <family val="2"/>
    </font>
    <font>
      <sz val="11"/>
      <color theme="0"/>
      <name val="Calibri"/>
      <family val="2"/>
    </font>
    <font>
      <sz val="10"/>
      <color theme="0"/>
      <name val="Calibri"/>
      <family val="2"/>
    </font>
    <font>
      <b/>
      <sz val="11"/>
      <name val="Calibri"/>
      <family val="2"/>
    </font>
    <font>
      <b/>
      <sz val="11"/>
      <color theme="1"/>
      <name val="Calibri"/>
      <family val="2"/>
    </font>
    <font>
      <sz val="10"/>
      <name val="Calibri"/>
      <family val="2"/>
    </font>
    <font>
      <sz val="10"/>
      <color rgb="FF000000"/>
      <name val="Calibri"/>
      <family val="2"/>
    </font>
    <font>
      <sz val="11"/>
      <color rgb="FFFF0000"/>
      <name val="Calibri"/>
      <family val="2"/>
    </font>
    <font>
      <b/>
      <sz val="11"/>
      <color rgb="FF000000"/>
      <name val="Calibri"/>
      <family val="2"/>
    </font>
    <font>
      <b/>
      <sz val="11"/>
      <color rgb="FFFF0000"/>
      <name val="Calibri"/>
      <family val="2"/>
    </font>
  </fonts>
  <fills count="36">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39997558519241921"/>
        <bgColor indexed="64"/>
      </patternFill>
    </fill>
  </fills>
  <borders count="104">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2">
    <xf numFmtId="0" fontId="0" fillId="0" borderId="0"/>
    <xf numFmtId="0" fontId="2" fillId="0" borderId="0"/>
    <xf numFmtId="0" fontId="7" fillId="0" borderId="0"/>
    <xf numFmtId="0" fontId="16" fillId="10" borderId="0" applyNumberFormat="0" applyBorder="0" applyAlignment="0" applyProtection="0"/>
    <xf numFmtId="0" fontId="22" fillId="11" borderId="5" applyNumberFormat="0" applyAlignment="0" applyProtection="0"/>
    <xf numFmtId="0" fontId="24" fillId="12" borderId="6" applyNumberFormat="0" applyAlignment="0" applyProtection="0"/>
    <xf numFmtId="0" fontId="23" fillId="0" borderId="7" applyNumberFormat="0" applyFill="0" applyAlignment="0" applyProtection="0"/>
    <xf numFmtId="0" fontId="15" fillId="0" borderId="0" applyNumberFormat="0" applyFill="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7" fillId="20" borderId="0" applyNumberFormat="0" applyBorder="0" applyAlignment="0" applyProtection="0"/>
    <xf numFmtId="0" fontId="7" fillId="1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26" fillId="25" borderId="0" applyNumberFormat="0" applyBorder="0" applyAlignment="0" applyProtection="0"/>
    <xf numFmtId="0" fontId="20" fillId="25" borderId="5" applyNumberFormat="0" applyAlignment="0" applyProtection="0"/>
    <xf numFmtId="0" fontId="17" fillId="26" borderId="0" applyNumberFormat="0" applyBorder="0" applyAlignment="0" applyProtection="0"/>
    <xf numFmtId="0" fontId="18" fillId="27" borderId="0" applyNumberFormat="0" applyBorder="0" applyAlignment="0" applyProtection="0"/>
    <xf numFmtId="0" fontId="7" fillId="20" borderId="8" applyNumberFormat="0" applyAlignment="0" applyProtection="0"/>
    <xf numFmtId="0" fontId="21" fillId="11" borderId="9" applyNumberFormat="0" applyAlignment="0" applyProtection="0"/>
    <xf numFmtId="0" fontId="25" fillId="0" borderId="0" applyNumberFormat="0" applyFill="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2" fillId="0" borderId="0" applyNumberFormat="0" applyFill="0" applyBorder="0" applyAlignment="0" applyProtection="0"/>
    <xf numFmtId="0" fontId="19" fillId="0" borderId="13" applyNumberFormat="0" applyFill="0" applyAlignment="0" applyProtection="0"/>
    <xf numFmtId="0" fontId="2"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6" fillId="16" borderId="0" applyNumberFormat="0" applyBorder="0" applyAlignment="0" applyProtection="0"/>
    <xf numFmtId="0" fontId="26" fillId="19"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2" borderId="0" applyNumberFormat="0" applyBorder="0" applyAlignment="0" applyProtection="0"/>
    <xf numFmtId="0" fontId="26" fillId="24" borderId="0" applyNumberFormat="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37" fillId="0" borderId="0"/>
    <xf numFmtId="0" fontId="22" fillId="11" borderId="30" applyNumberFormat="0" applyAlignment="0" applyProtection="0"/>
    <xf numFmtId="0" fontId="20" fillId="25" borderId="30" applyNumberFormat="0" applyAlignment="0" applyProtection="0"/>
    <xf numFmtId="0" fontId="7" fillId="20" borderId="31" applyNumberFormat="0" applyAlignment="0" applyProtection="0"/>
    <xf numFmtId="0" fontId="21" fillId="11" borderId="32" applyNumberFormat="0" applyAlignment="0" applyProtection="0"/>
    <xf numFmtId="0" fontId="19" fillId="0" borderId="33" applyNumberFormat="0" applyFill="0" applyAlignment="0" applyProtection="0"/>
    <xf numFmtId="41" fontId="11" fillId="0" borderId="0" applyFont="0" applyFill="0" applyBorder="0" applyAlignment="0" applyProtection="0"/>
    <xf numFmtId="0" fontId="22" fillId="11" borderId="35" applyNumberFormat="0" applyAlignment="0" applyProtection="0"/>
    <xf numFmtId="0" fontId="19" fillId="0" borderId="42" applyNumberFormat="0" applyFill="0" applyAlignment="0" applyProtection="0"/>
    <xf numFmtId="0" fontId="21" fillId="11" borderId="41" applyNumberFormat="0" applyAlignment="0" applyProtection="0"/>
    <xf numFmtId="0" fontId="20" fillId="25" borderId="39" applyNumberFormat="0" applyAlignment="0" applyProtection="0"/>
    <xf numFmtId="0" fontId="20" fillId="25" borderId="35" applyNumberFormat="0" applyAlignment="0" applyProtection="0"/>
    <xf numFmtId="0" fontId="7" fillId="20" borderId="36" applyNumberFormat="0" applyAlignment="0" applyProtection="0"/>
    <xf numFmtId="0" fontId="21" fillId="11" borderId="37" applyNumberFormat="0" applyAlignment="0" applyProtection="0"/>
    <xf numFmtId="0" fontId="19" fillId="0" borderId="38" applyNumberFormat="0" applyFill="0" applyAlignment="0" applyProtection="0"/>
    <xf numFmtId="0" fontId="22" fillId="11" borderId="39" applyNumberFormat="0" applyAlignment="0" applyProtection="0"/>
    <xf numFmtId="0" fontId="7" fillId="20" borderId="40" applyNumberFormat="0" applyAlignment="0" applyProtection="0"/>
    <xf numFmtId="41" fontId="11" fillId="0" borderId="0" applyFont="0" applyFill="0" applyBorder="0" applyAlignment="0" applyProtection="0"/>
    <xf numFmtId="0" fontId="19" fillId="0" borderId="75" applyNumberFormat="0" applyFill="0" applyAlignment="0" applyProtection="0"/>
    <xf numFmtId="0" fontId="21" fillId="11" borderId="69" applyNumberFormat="0" applyAlignment="0" applyProtection="0"/>
    <xf numFmtId="0" fontId="22" fillId="11" borderId="59" applyNumberFormat="0" applyAlignment="0" applyProtection="0"/>
    <xf numFmtId="0" fontId="21" fillId="11" borderId="74" applyNumberFormat="0" applyAlignment="0" applyProtection="0"/>
    <xf numFmtId="0" fontId="22" fillId="11" borderId="67" applyNumberFormat="0" applyAlignment="0" applyProtection="0"/>
    <xf numFmtId="0" fontId="7" fillId="20" borderId="73" applyNumberFormat="0" applyAlignment="0" applyProtection="0"/>
    <xf numFmtId="0" fontId="20" fillId="25" borderId="72" applyNumberFormat="0" applyAlignment="0" applyProtection="0"/>
    <xf numFmtId="0" fontId="21" fillId="11" borderId="65" applyNumberFormat="0" applyAlignment="0" applyProtection="0"/>
    <xf numFmtId="0" fontId="7" fillId="20" borderId="64" applyNumberFormat="0" applyAlignment="0" applyProtection="0"/>
    <xf numFmtId="0" fontId="19" fillId="0" borderId="79" applyNumberFormat="0" applyFill="0" applyAlignment="0" applyProtection="0"/>
    <xf numFmtId="0" fontId="20" fillId="25" borderId="59" applyNumberFormat="0" applyAlignment="0" applyProtection="0"/>
    <xf numFmtId="0" fontId="7" fillId="20" borderId="68" applyNumberFormat="0" applyAlignment="0" applyProtection="0"/>
    <xf numFmtId="0" fontId="20" fillId="25" borderId="67" applyNumberFormat="0" applyAlignment="0" applyProtection="0"/>
    <xf numFmtId="0" fontId="7" fillId="20" borderId="60" applyNumberFormat="0" applyAlignment="0" applyProtection="0"/>
    <xf numFmtId="0" fontId="21" fillId="11" borderId="61" applyNumberFormat="0" applyAlignment="0" applyProtection="0"/>
    <xf numFmtId="0" fontId="19" fillId="0" borderId="62" applyNumberFormat="0" applyFill="0" applyAlignment="0" applyProtection="0"/>
    <xf numFmtId="0" fontId="19" fillId="0" borderId="70" applyNumberFormat="0" applyFill="0" applyAlignment="0" applyProtection="0"/>
    <xf numFmtId="0" fontId="19" fillId="0" borderId="66" applyNumberFormat="0" applyFill="0" applyAlignment="0" applyProtection="0"/>
    <xf numFmtId="0" fontId="20" fillId="25" borderId="63" applyNumberFormat="0" applyAlignment="0" applyProtection="0"/>
    <xf numFmtId="0" fontId="22" fillId="11" borderId="63" applyNumberFormat="0" applyAlignment="0" applyProtection="0"/>
    <xf numFmtId="41" fontId="11" fillId="0" borderId="0" applyFont="0" applyFill="0" applyBorder="0" applyAlignment="0" applyProtection="0"/>
    <xf numFmtId="0" fontId="21" fillId="11" borderId="78" applyNumberFormat="0" applyAlignment="0" applyProtection="0"/>
    <xf numFmtId="0" fontId="20" fillId="25" borderId="76" applyNumberFormat="0" applyAlignment="0" applyProtection="0"/>
    <xf numFmtId="0" fontId="22" fillId="11" borderId="72" applyNumberFormat="0" applyAlignment="0" applyProtection="0"/>
    <xf numFmtId="0" fontId="22" fillId="11" borderId="76" applyNumberFormat="0" applyAlignment="0" applyProtection="0"/>
    <xf numFmtId="0" fontId="7" fillId="20" borderId="77" applyNumberFormat="0" applyAlignment="0" applyProtection="0"/>
  </cellStyleXfs>
  <cellXfs count="387">
    <xf numFmtId="0" fontId="0" fillId="0" borderId="0" xfId="0"/>
    <xf numFmtId="0" fontId="0" fillId="0" borderId="25" xfId="0" applyBorder="1" applyAlignment="1" applyProtection="1">
      <alignment horizontal="center" vertical="center" wrapText="1"/>
      <protection locked="0"/>
    </xf>
    <xf numFmtId="0" fontId="27" fillId="0" borderId="0" xfId="0" applyFont="1"/>
    <xf numFmtId="0" fontId="30" fillId="0" borderId="0" xfId="0" applyFont="1"/>
    <xf numFmtId="0" fontId="31" fillId="0" borderId="0" xfId="0" applyFont="1" applyAlignment="1">
      <alignment horizontal="center" vertical="center" wrapText="1"/>
    </xf>
    <xf numFmtId="0" fontId="28" fillId="30" borderId="0" xfId="0" applyFont="1" applyFill="1" applyAlignment="1">
      <alignment horizontal="center" vertical="center" wrapText="1" readingOrder="1"/>
    </xf>
    <xf numFmtId="0" fontId="29" fillId="9" borderId="17" xfId="0" applyFont="1" applyFill="1" applyBorder="1" applyAlignment="1">
      <alignment horizontal="center" vertical="center" wrapText="1" readingOrder="1"/>
    </xf>
    <xf numFmtId="0" fontId="29" fillId="0" borderId="17" xfId="0" applyFont="1" applyBorder="1" applyAlignment="1">
      <alignment horizontal="justify" vertical="center" wrapText="1" readingOrder="1"/>
    </xf>
    <xf numFmtId="9" fontId="29" fillId="0" borderId="17" xfId="0" applyNumberFormat="1" applyFont="1" applyBorder="1" applyAlignment="1">
      <alignment horizontal="center" vertical="center" wrapText="1" readingOrder="1"/>
    </xf>
    <xf numFmtId="0" fontId="29" fillId="29" borderId="18" xfId="0" applyFont="1" applyFill="1" applyBorder="1" applyAlignment="1">
      <alignment horizontal="center" vertical="center" wrapText="1" readingOrder="1"/>
    </xf>
    <xf numFmtId="0" fontId="29" fillId="0" borderId="18" xfId="0" applyFont="1" applyBorder="1" applyAlignment="1">
      <alignment horizontal="justify" vertical="center" wrapText="1" readingOrder="1"/>
    </xf>
    <xf numFmtId="9" fontId="29" fillId="0" borderId="18" xfId="0" applyNumberFormat="1" applyFont="1" applyBorder="1" applyAlignment="1">
      <alignment horizontal="center" vertical="center" wrapText="1" readingOrder="1"/>
    </xf>
    <xf numFmtId="0" fontId="29" fillId="31" borderId="18" xfId="0" applyFont="1" applyFill="1" applyBorder="1" applyAlignment="1">
      <alignment horizontal="center" vertical="center" wrapText="1" readingOrder="1"/>
    </xf>
    <xf numFmtId="0" fontId="29" fillId="28" borderId="18" xfId="0" applyFont="1" applyFill="1" applyBorder="1" applyAlignment="1">
      <alignment horizontal="center" vertical="center" wrapText="1" readingOrder="1"/>
    </xf>
    <xf numFmtId="0" fontId="32" fillId="3" borderId="18" xfId="0" applyFont="1" applyFill="1" applyBorder="1" applyAlignment="1">
      <alignment horizontal="center" vertical="center" wrapText="1" readingOrder="1"/>
    </xf>
    <xf numFmtId="0" fontId="31" fillId="4" borderId="0" xfId="0" applyFont="1" applyFill="1" applyAlignment="1">
      <alignment horizontal="center" vertical="center" wrapText="1"/>
    </xf>
    <xf numFmtId="0" fontId="31" fillId="0" borderId="17" xfId="0" applyFont="1" applyBorder="1" applyAlignment="1">
      <alignment horizontal="justify" vertical="center" wrapText="1" readingOrder="1"/>
    </xf>
    <xf numFmtId="0" fontId="31" fillId="0" borderId="18" xfId="0" applyFont="1" applyBorder="1" applyAlignment="1">
      <alignment horizontal="justify" vertical="center" wrapText="1" readingOrder="1"/>
    </xf>
    <xf numFmtId="0" fontId="31" fillId="0" borderId="0" xfId="0" applyFont="1"/>
    <xf numFmtId="0" fontId="33" fillId="0" borderId="0" xfId="0" applyFont="1"/>
    <xf numFmtId="0" fontId="27" fillId="4" borderId="0" xfId="0" applyFont="1" applyFill="1"/>
    <xf numFmtId="0" fontId="28" fillId="32" borderId="21" xfId="0" applyFont="1" applyFill="1" applyBorder="1" applyAlignment="1">
      <alignment horizontal="center" vertical="center" wrapText="1" readingOrder="1"/>
    </xf>
    <xf numFmtId="0" fontId="35" fillId="0" borderId="0" xfId="0" applyFont="1"/>
    <xf numFmtId="0" fontId="29" fillId="4" borderId="1" xfId="0" applyFont="1" applyFill="1" applyBorder="1" applyAlignment="1">
      <alignment horizontal="justify" vertical="center" wrapText="1" readingOrder="1"/>
    </xf>
    <xf numFmtId="9" fontId="28" fillId="4" borderId="23" xfId="0" applyNumberFormat="1" applyFont="1" applyFill="1" applyBorder="1" applyAlignment="1">
      <alignment horizontal="center" vertical="center" wrapText="1" readingOrder="1"/>
    </xf>
    <xf numFmtId="41" fontId="33" fillId="0" borderId="0" xfId="67" applyFont="1" applyAlignment="1" applyProtection="1">
      <alignment horizontal="center" vertical="center"/>
    </xf>
    <xf numFmtId="10" fontId="33" fillId="0" borderId="0" xfId="66" applyNumberFormat="1" applyFont="1" applyAlignment="1" applyProtection="1">
      <alignment vertical="center"/>
    </xf>
    <xf numFmtId="9" fontId="28" fillId="0" borderId="18" xfId="0" applyNumberFormat="1" applyFont="1" applyBorder="1" applyAlignment="1">
      <alignment horizontal="center" vertical="center" wrapText="1" readingOrder="1"/>
    </xf>
    <xf numFmtId="9" fontId="29" fillId="0" borderId="0" xfId="0" applyNumberFormat="1" applyFont="1" applyAlignment="1">
      <alignment horizontal="center" vertical="center" wrapText="1" readingOrder="1"/>
    </xf>
    <xf numFmtId="0" fontId="31" fillId="0" borderId="0" xfId="0" applyFont="1" applyAlignment="1">
      <alignment wrapText="1"/>
    </xf>
    <xf numFmtId="9" fontId="31" fillId="0" borderId="0" xfId="66" applyFont="1" applyAlignment="1" applyProtection="1">
      <alignment vertical="center"/>
    </xf>
    <xf numFmtId="41" fontId="31" fillId="0" borderId="0" xfId="67" applyFont="1" applyAlignment="1" applyProtection="1">
      <alignment horizontal="center" vertical="center"/>
    </xf>
    <xf numFmtId="0" fontId="31" fillId="0" borderId="17" xfId="0" applyFont="1" applyBorder="1" applyAlignment="1">
      <alignment horizontal="center" vertical="center" wrapText="1" readingOrder="1"/>
    </xf>
    <xf numFmtId="0" fontId="31" fillId="0" borderId="18" xfId="0" applyFont="1" applyBorder="1" applyAlignment="1">
      <alignment horizontal="center" vertical="center" wrapText="1" readingOrder="1"/>
    </xf>
    <xf numFmtId="0" fontId="38" fillId="0" borderId="0" xfId="0" applyFont="1" applyAlignment="1">
      <alignment vertical="center"/>
    </xf>
    <xf numFmtId="0" fontId="28" fillId="32" borderId="20"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9" fillId="0" borderId="0" xfId="0" applyFont="1" applyAlignment="1">
      <alignment vertical="center" wrapText="1"/>
    </xf>
    <xf numFmtId="9" fontId="27" fillId="0" borderId="0" xfId="66" applyFont="1"/>
    <xf numFmtId="0" fontId="39" fillId="0" borderId="0" xfId="0" applyFont="1"/>
    <xf numFmtId="41" fontId="39" fillId="0" borderId="0" xfId="0" applyNumberFormat="1" applyFont="1"/>
    <xf numFmtId="166" fontId="39" fillId="0" borderId="0" xfId="0" applyNumberFormat="1" applyFont="1"/>
    <xf numFmtId="165" fontId="39" fillId="0" borderId="0" xfId="0" applyNumberFormat="1" applyFont="1"/>
    <xf numFmtId="0" fontId="40" fillId="0" borderId="0" xfId="0" applyFont="1" applyAlignment="1">
      <alignment vertical="center"/>
    </xf>
    <xf numFmtId="0" fontId="9" fillId="0" borderId="0" xfId="0" applyFont="1" applyAlignment="1">
      <alignment vertical="center"/>
    </xf>
    <xf numFmtId="0" fontId="3" fillId="0" borderId="0" xfId="0" applyFont="1" applyAlignment="1">
      <alignment horizontal="center" vertical="center"/>
    </xf>
    <xf numFmtId="3" fontId="9" fillId="0" borderId="0" xfId="0" applyNumberFormat="1" applyFont="1"/>
    <xf numFmtId="41" fontId="9" fillId="0" borderId="0" xfId="0" applyNumberFormat="1" applyFont="1"/>
    <xf numFmtId="0" fontId="3" fillId="0" borderId="0" xfId="0" applyFont="1" applyAlignment="1">
      <alignment vertical="center" wrapText="1"/>
    </xf>
    <xf numFmtId="41" fontId="3" fillId="0" borderId="0" xfId="67" applyFont="1" applyFill="1" applyAlignment="1" applyProtection="1">
      <alignment vertical="center"/>
    </xf>
    <xf numFmtId="164" fontId="9" fillId="0" borderId="0" xfId="66" applyNumberFormat="1" applyFont="1" applyFill="1" applyAlignment="1" applyProtection="1">
      <alignment vertical="center"/>
    </xf>
    <xf numFmtId="9" fontId="9" fillId="0" borderId="0" xfId="66" applyFont="1" applyFill="1" applyAlignment="1" applyProtection="1">
      <alignment vertical="center"/>
    </xf>
    <xf numFmtId="10" fontId="9" fillId="0" borderId="0" xfId="66" applyNumberFormat="1" applyFont="1" applyAlignment="1" applyProtection="1">
      <alignment vertical="center"/>
    </xf>
    <xf numFmtId="41" fontId="9" fillId="0" borderId="0" xfId="67" applyFont="1" applyFill="1" applyAlignment="1" applyProtection="1">
      <alignment vertical="center"/>
    </xf>
    <xf numFmtId="0" fontId="27" fillId="0" borderId="0" xfId="0" applyFont="1" applyAlignment="1">
      <alignment wrapText="1"/>
    </xf>
    <xf numFmtId="0" fontId="0" fillId="0" borderId="25" xfId="0" applyBorder="1" applyAlignment="1" applyProtection="1">
      <alignment vertical="center" wrapText="1"/>
      <protection locked="0"/>
    </xf>
    <xf numFmtId="0" fontId="1" fillId="33" borderId="25"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left" vertical="top"/>
    </xf>
    <xf numFmtId="0" fontId="0" fillId="0" borderId="0" xfId="0"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29" fillId="4" borderId="43" xfId="0" applyFont="1" applyFill="1" applyBorder="1" applyAlignment="1">
      <alignment horizontal="center" vertical="center" wrapText="1" readingOrder="1"/>
    </xf>
    <xf numFmtId="0" fontId="0" fillId="0" borderId="48" xfId="0" applyBorder="1" applyAlignment="1" applyProtection="1">
      <alignment vertical="center" wrapText="1"/>
      <protection locked="0"/>
    </xf>
    <xf numFmtId="0" fontId="1" fillId="33" borderId="48" xfId="0" applyFont="1" applyFill="1" applyBorder="1" applyAlignment="1">
      <alignment horizontal="center" vertical="center" wrapText="1"/>
    </xf>
    <xf numFmtId="0" fontId="0" fillId="0" borderId="48" xfId="0" applyBorder="1" applyAlignment="1" applyProtection="1">
      <alignment horizontal="center" vertical="center" wrapText="1"/>
      <protection locked="0"/>
    </xf>
    <xf numFmtId="0" fontId="1" fillId="0" borderId="50" xfId="0" applyFont="1" applyBorder="1" applyAlignment="1">
      <alignment horizontal="left" vertical="top" wrapText="1"/>
    </xf>
    <xf numFmtId="0" fontId="1" fillId="0" borderId="48" xfId="0" applyFont="1" applyBorder="1" applyAlignment="1">
      <alignment horizontal="left" vertical="top" wrapText="1"/>
    </xf>
    <xf numFmtId="0" fontId="0" fillId="0" borderId="48" xfId="0" applyBorder="1" applyAlignment="1">
      <alignment horizontal="left" vertical="top" wrapText="1"/>
    </xf>
    <xf numFmtId="0" fontId="0" fillId="0" borderId="46" xfId="0" applyBorder="1" applyAlignment="1">
      <alignment horizontal="left" vertical="top" wrapText="1"/>
    </xf>
    <xf numFmtId="0" fontId="1" fillId="4" borderId="48" xfId="0" applyFont="1" applyFill="1" applyBorder="1" applyAlignment="1">
      <alignment horizontal="left" vertical="top" wrapText="1"/>
    </xf>
    <xf numFmtId="0" fontId="0" fillId="4" borderId="48" xfId="0" applyFill="1" applyBorder="1" applyAlignment="1">
      <alignment horizontal="left" vertical="top" wrapText="1"/>
    </xf>
    <xf numFmtId="0" fontId="1" fillId="0" borderId="52" xfId="0" applyFont="1" applyBorder="1" applyAlignment="1">
      <alignment horizontal="left" vertical="top" wrapText="1"/>
    </xf>
    <xf numFmtId="0" fontId="1" fillId="0" borderId="49" xfId="0" applyFont="1" applyBorder="1" applyAlignment="1">
      <alignment horizontal="left" vertical="top" wrapText="1"/>
    </xf>
    <xf numFmtId="0" fontId="0" fillId="0" borderId="49" xfId="0" applyBorder="1" applyAlignment="1">
      <alignment horizontal="left" vertical="top" wrapText="1"/>
    </xf>
    <xf numFmtId="0" fontId="3" fillId="35" borderId="48" xfId="0" applyFont="1" applyFill="1" applyBorder="1" applyAlignment="1">
      <alignment horizontal="center" vertical="center"/>
    </xf>
    <xf numFmtId="0" fontId="0" fillId="0" borderId="51" xfId="0" applyBorder="1" applyAlignment="1">
      <alignment horizontal="left" vertical="top" wrapText="1"/>
    </xf>
    <xf numFmtId="0" fontId="28" fillId="4" borderId="48" xfId="0" applyFont="1" applyFill="1" applyBorder="1" applyAlignment="1">
      <alignment horizontal="center" vertical="center" wrapText="1" readingOrder="1"/>
    </xf>
    <xf numFmtId="0" fontId="29" fillId="4" borderId="48" xfId="0" applyFont="1" applyFill="1" applyBorder="1" applyAlignment="1">
      <alignment horizontal="justify" vertical="center" wrapText="1" readingOrder="1"/>
    </xf>
    <xf numFmtId="9" fontId="28" fillId="4" borderId="53" xfId="0" applyNumberFormat="1" applyFont="1" applyFill="1" applyBorder="1" applyAlignment="1">
      <alignment horizontal="center" vertical="center" wrapText="1" readingOrder="1"/>
    </xf>
    <xf numFmtId="0" fontId="29" fillId="4" borderId="53" xfId="0" applyFont="1" applyFill="1" applyBorder="1" applyAlignment="1">
      <alignment horizontal="center" vertical="center" wrapText="1" readingOrder="1"/>
    </xf>
    <xf numFmtId="0" fontId="28" fillId="4" borderId="54" xfId="0" applyFont="1" applyFill="1" applyBorder="1" applyAlignment="1">
      <alignment horizontal="center" vertical="center" wrapText="1" readingOrder="1"/>
    </xf>
    <xf numFmtId="0" fontId="29" fillId="4" borderId="54" xfId="0" applyFont="1" applyFill="1" applyBorder="1" applyAlignment="1">
      <alignment horizontal="justify" vertical="center" wrapText="1" readingOrder="1"/>
    </xf>
    <xf numFmtId="0" fontId="0" fillId="0" borderId="71" xfId="0" applyBorder="1" applyAlignment="1" applyProtection="1">
      <alignment horizontal="center" vertical="center" wrapText="1"/>
      <protection locked="0"/>
    </xf>
    <xf numFmtId="0" fontId="1" fillId="33" borderId="71" xfId="0" applyFont="1" applyFill="1" applyBorder="1" applyAlignment="1">
      <alignment horizontal="center" vertical="center" wrapText="1"/>
    </xf>
    <xf numFmtId="0" fontId="0" fillId="0" borderId="71" xfId="0" applyBorder="1" applyAlignment="1" applyProtection="1">
      <alignment vertical="center" wrapText="1"/>
      <protection locked="0"/>
    </xf>
    <xf numFmtId="0" fontId="42" fillId="0" borderId="0" xfId="0" applyFont="1" applyProtection="1">
      <protection locked="0"/>
    </xf>
    <xf numFmtId="0" fontId="43" fillId="0" borderId="0" xfId="0" applyFont="1" applyAlignment="1">
      <alignment vertical="center" wrapText="1"/>
    </xf>
    <xf numFmtId="0" fontId="44" fillId="6" borderId="49" xfId="0" applyFont="1" applyFill="1" applyBorder="1" applyAlignment="1">
      <alignment horizontal="center" vertical="center"/>
    </xf>
    <xf numFmtId="0" fontId="44" fillId="6" borderId="49"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5" borderId="49"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2" borderId="49" xfId="0" applyFont="1" applyFill="1" applyBorder="1" applyAlignment="1">
      <alignment horizontal="center" vertical="center" wrapText="1"/>
    </xf>
    <xf numFmtId="0" fontId="44" fillId="2" borderId="51" xfId="0" applyFont="1" applyFill="1" applyBorder="1" applyAlignment="1">
      <alignment horizontal="center" vertical="center" wrapText="1"/>
    </xf>
    <xf numFmtId="0" fontId="44" fillId="2" borderId="49" xfId="0" applyFont="1" applyFill="1" applyBorder="1" applyAlignment="1">
      <alignment horizontal="center" vertical="center"/>
    </xf>
    <xf numFmtId="0" fontId="44" fillId="8" borderId="49"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2" fillId="0" borderId="0" xfId="0" applyFont="1" applyAlignment="1" applyProtection="1">
      <alignment vertical="center"/>
      <protection locked="0"/>
    </xf>
    <xf numFmtId="0" fontId="41" fillId="0" borderId="25" xfId="0" applyFont="1" applyBorder="1" applyAlignment="1" applyProtection="1">
      <alignment horizontal="left" vertical="center" wrapText="1"/>
      <protection locked="0"/>
    </xf>
    <xf numFmtId="0" fontId="41" fillId="0" borderId="25" xfId="0" applyFont="1" applyBorder="1" applyAlignment="1" applyProtection="1">
      <alignment vertical="center" wrapText="1"/>
      <protection locked="0"/>
    </xf>
    <xf numFmtId="0" fontId="49" fillId="33" borderId="25" xfId="0" applyFont="1" applyFill="1" applyBorder="1" applyAlignment="1">
      <alignment horizontal="center" vertical="center" wrapText="1"/>
    </xf>
    <xf numFmtId="0" fontId="41" fillId="4" borderId="25" xfId="0" applyFont="1" applyFill="1" applyBorder="1" applyAlignment="1" applyProtection="1">
      <alignment vertical="center" wrapText="1"/>
      <protection locked="0"/>
    </xf>
    <xf numFmtId="0" fontId="42" fillId="0" borderId="25" xfId="0" applyFont="1" applyBorder="1" applyAlignment="1" applyProtection="1">
      <alignment vertical="center" wrapText="1"/>
      <protection locked="0"/>
    </xf>
    <xf numFmtId="0" fontId="42" fillId="0" borderId="25" xfId="0" applyFont="1" applyBorder="1" applyProtection="1">
      <protection locked="0"/>
    </xf>
    <xf numFmtId="0" fontId="49" fillId="33" borderId="25" xfId="0" applyFont="1" applyFill="1" applyBorder="1" applyAlignment="1">
      <alignment horizontal="center"/>
    </xf>
    <xf numFmtId="9" fontId="49" fillId="33" borderId="25" xfId="66" applyFont="1" applyFill="1" applyBorder="1" applyAlignment="1" applyProtection="1">
      <alignment horizontal="center"/>
    </xf>
    <xf numFmtId="0" fontId="42" fillId="0" borderId="26" xfId="0" applyFont="1" applyBorder="1" applyProtection="1">
      <protection locked="0"/>
    </xf>
    <xf numFmtId="0" fontId="42" fillId="0" borderId="48" xfId="0" applyFont="1" applyBorder="1" applyAlignment="1" applyProtection="1">
      <alignment vertical="center" wrapText="1"/>
      <protection locked="0"/>
    </xf>
    <xf numFmtId="0" fontId="49" fillId="33" borderId="48" xfId="0" applyFont="1" applyFill="1" applyBorder="1" applyAlignment="1">
      <alignment horizontal="center" vertical="center" wrapText="1"/>
    </xf>
    <xf numFmtId="0" fontId="42" fillId="0" borderId="48" xfId="0" applyFont="1" applyBorder="1" applyProtection="1">
      <protection locked="0"/>
    </xf>
    <xf numFmtId="0" fontId="49" fillId="33" borderId="48" xfId="0" applyFont="1" applyFill="1" applyBorder="1" applyAlignment="1">
      <alignment horizontal="center"/>
    </xf>
    <xf numFmtId="9" fontId="49" fillId="33" borderId="48" xfId="66" applyFont="1" applyFill="1" applyBorder="1" applyAlignment="1" applyProtection="1">
      <alignment horizontal="center"/>
    </xf>
    <xf numFmtId="0" fontId="42" fillId="0" borderId="84" xfId="0" applyFont="1" applyBorder="1" applyProtection="1">
      <protection locked="0"/>
    </xf>
    <xf numFmtId="0" fontId="42" fillId="0" borderId="80" xfId="0" applyFont="1" applyBorder="1" applyAlignment="1" applyProtection="1">
      <alignment vertical="center" wrapText="1"/>
      <protection locked="0"/>
    </xf>
    <xf numFmtId="0" fontId="49" fillId="33" borderId="80" xfId="0" applyFont="1" applyFill="1" applyBorder="1" applyAlignment="1">
      <alignment horizontal="center" vertical="center" wrapText="1"/>
    </xf>
    <xf numFmtId="0" fontId="42" fillId="0" borderId="80" xfId="0" applyFont="1" applyBorder="1" applyProtection="1">
      <protection locked="0"/>
    </xf>
    <xf numFmtId="0" fontId="49" fillId="33" borderId="80" xfId="0" applyFont="1" applyFill="1" applyBorder="1" applyAlignment="1">
      <alignment horizontal="center"/>
    </xf>
    <xf numFmtId="9" fontId="49" fillId="33" borderId="80" xfId="66" applyFont="1" applyFill="1" applyBorder="1" applyAlignment="1" applyProtection="1">
      <alignment horizontal="center"/>
    </xf>
    <xf numFmtId="0" fontId="42" fillId="0" borderId="86" xfId="0" applyFont="1" applyBorder="1" applyProtection="1">
      <protection locked="0"/>
    </xf>
    <xf numFmtId="0" fontId="42" fillId="4" borderId="25" xfId="0" applyFont="1" applyFill="1" applyBorder="1" applyAlignment="1" applyProtection="1">
      <alignment vertical="center" wrapText="1"/>
      <protection locked="0"/>
    </xf>
    <xf numFmtId="0" fontId="42" fillId="0" borderId="25" xfId="0" applyFont="1" applyBorder="1" applyAlignment="1" applyProtection="1">
      <alignment horizontal="left" vertical="center" wrapText="1"/>
      <protection locked="0"/>
    </xf>
    <xf numFmtId="0" fontId="42" fillId="0" borderId="48" xfId="0" applyFont="1" applyBorder="1" applyAlignment="1" applyProtection="1">
      <alignment horizontal="left" vertical="center" wrapText="1"/>
      <protection locked="0"/>
    </xf>
    <xf numFmtId="0" fontId="42" fillId="0" borderId="80" xfId="0" applyFont="1" applyBorder="1" applyAlignment="1" applyProtection="1">
      <alignment horizontal="left" vertical="center" wrapText="1"/>
      <protection locked="0"/>
    </xf>
    <xf numFmtId="0" fontId="49" fillId="33" borderId="1" xfId="0" applyFont="1" applyFill="1" applyBorder="1" applyAlignment="1">
      <alignment horizontal="center" vertical="center" wrapText="1"/>
    </xf>
    <xf numFmtId="0" fontId="42" fillId="0" borderId="1" xfId="0" applyFont="1" applyBorder="1" applyProtection="1">
      <protection locked="0"/>
    </xf>
    <xf numFmtId="0" fontId="49" fillId="33" borderId="1" xfId="0" applyFont="1" applyFill="1" applyBorder="1" applyAlignment="1">
      <alignment horizontal="center"/>
    </xf>
    <xf numFmtId="9" fontId="49" fillId="33" borderId="1" xfId="66" applyFont="1" applyFill="1" applyBorder="1" applyAlignment="1" applyProtection="1">
      <alignment horizontal="center"/>
    </xf>
    <xf numFmtId="0" fontId="42" fillId="0" borderId="23" xfId="0" applyFont="1" applyBorder="1" applyProtection="1">
      <protection locked="0"/>
    </xf>
    <xf numFmtId="0" fontId="48" fillId="33" borderId="48" xfId="0" applyFont="1" applyFill="1" applyBorder="1" applyAlignment="1">
      <alignment horizontal="center" vertical="center" wrapText="1"/>
    </xf>
    <xf numFmtId="0" fontId="42" fillId="4" borderId="48" xfId="0" applyFont="1" applyFill="1" applyBorder="1" applyProtection="1">
      <protection locked="0"/>
    </xf>
    <xf numFmtId="0" fontId="42" fillId="4" borderId="84" xfId="0" applyFont="1" applyFill="1" applyBorder="1" applyProtection="1">
      <protection locked="0"/>
    </xf>
    <xf numFmtId="0" fontId="42" fillId="4" borderId="0" xfId="0" applyFont="1" applyFill="1" applyProtection="1">
      <protection locked="0"/>
    </xf>
    <xf numFmtId="0" fontId="42" fillId="0" borderId="25" xfId="0" applyFont="1" applyBorder="1" applyAlignment="1" applyProtection="1">
      <alignment horizontal="center" vertical="center" wrapText="1"/>
      <protection locked="0"/>
    </xf>
    <xf numFmtId="0" fontId="49" fillId="33" borderId="25" xfId="0" applyFont="1" applyFill="1" applyBorder="1" applyAlignment="1">
      <alignment horizontal="center" vertical="center"/>
    </xf>
    <xf numFmtId="9" fontId="49" fillId="33" borderId="25" xfId="66" applyFont="1" applyFill="1" applyBorder="1" applyAlignment="1" applyProtection="1">
      <alignment horizontal="center" vertical="center"/>
    </xf>
    <xf numFmtId="0" fontId="42" fillId="0" borderId="48" xfId="0" applyFont="1" applyBorder="1" applyAlignment="1" applyProtection="1">
      <alignment horizontal="center" vertical="center" wrapText="1"/>
      <protection locked="0"/>
    </xf>
    <xf numFmtId="0" fontId="42" fillId="4" borderId="48" xfId="0" applyFont="1" applyFill="1" applyBorder="1" applyAlignment="1" applyProtection="1">
      <alignment vertical="center" wrapText="1"/>
      <protection locked="0"/>
    </xf>
    <xf numFmtId="0" fontId="49" fillId="33" borderId="48" xfId="0" applyFont="1" applyFill="1" applyBorder="1" applyAlignment="1">
      <alignment horizontal="center" vertical="center"/>
    </xf>
    <xf numFmtId="9" fontId="49" fillId="33" borderId="48" xfId="66" applyFont="1" applyFill="1" applyBorder="1" applyAlignment="1" applyProtection="1">
      <alignment horizontal="center" vertical="center"/>
    </xf>
    <xf numFmtId="0" fontId="42" fillId="0" borderId="80" xfId="0" applyFont="1" applyBorder="1" applyAlignment="1" applyProtection="1">
      <alignment horizontal="center" vertical="center" wrapText="1"/>
      <protection locked="0"/>
    </xf>
    <xf numFmtId="0" fontId="42" fillId="4" borderId="80" xfId="0" applyFont="1" applyFill="1" applyBorder="1" applyAlignment="1" applyProtection="1">
      <alignment vertical="center" wrapText="1"/>
      <protection locked="0"/>
    </xf>
    <xf numFmtId="0" fontId="42" fillId="4" borderId="80" xfId="0" applyFont="1" applyFill="1" applyBorder="1" applyProtection="1">
      <protection locked="0"/>
    </xf>
    <xf numFmtId="0" fontId="49" fillId="33" borderId="80" xfId="0" applyFont="1" applyFill="1" applyBorder="1" applyAlignment="1">
      <alignment horizontal="center" vertical="center"/>
    </xf>
    <xf numFmtId="9" fontId="49" fillId="33" borderId="80" xfId="66" applyFont="1" applyFill="1" applyBorder="1" applyAlignment="1" applyProtection="1">
      <alignment horizontal="center" vertical="center"/>
    </xf>
    <xf numFmtId="0" fontId="42" fillId="4" borderId="25" xfId="0" applyFont="1" applyFill="1" applyBorder="1" applyProtection="1">
      <protection locked="0"/>
    </xf>
    <xf numFmtId="0" fontId="52" fillId="0" borderId="48"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5" xfId="0" applyFont="1" applyBorder="1" applyAlignment="1" applyProtection="1">
      <alignment horizontal="center" vertical="center" wrapText="1"/>
      <protection locked="0"/>
    </xf>
    <xf numFmtId="0" fontId="42" fillId="0" borderId="25" xfId="0" applyFont="1" applyBorder="1" applyAlignment="1" applyProtection="1">
      <alignment vertical="center"/>
      <protection locked="0"/>
    </xf>
    <xf numFmtId="0" fontId="42" fillId="0" borderId="25"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5" fillId="0" borderId="48" xfId="0" applyFont="1" applyBorder="1" applyAlignment="1" applyProtection="1">
      <alignment vertical="center" wrapText="1"/>
      <protection locked="0"/>
    </xf>
    <xf numFmtId="0" fontId="5" fillId="0" borderId="48" xfId="0" applyFont="1" applyBorder="1" applyAlignment="1" applyProtection="1">
      <alignment horizontal="center" vertical="center" wrapText="1"/>
      <protection locked="0"/>
    </xf>
    <xf numFmtId="0" fontId="42" fillId="0" borderId="48" xfId="0" applyFont="1" applyBorder="1" applyAlignment="1" applyProtection="1">
      <alignment vertical="center"/>
      <protection locked="0"/>
    </xf>
    <xf numFmtId="0" fontId="5" fillId="0" borderId="50"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80" xfId="0" applyFont="1" applyBorder="1" applyAlignment="1" applyProtection="1">
      <alignment vertical="center" wrapText="1"/>
      <protection locked="0"/>
    </xf>
    <xf numFmtId="0" fontId="42" fillId="0" borderId="25" xfId="0" applyFont="1" applyBorder="1" applyAlignment="1" applyProtection="1">
      <alignment vertical="top" wrapText="1"/>
      <protection locked="0"/>
    </xf>
    <xf numFmtId="0" fontId="42" fillId="0" borderId="48" xfId="0" applyFont="1" applyBorder="1" applyAlignment="1" applyProtection="1">
      <alignment vertical="top" wrapText="1"/>
      <protection locked="0"/>
    </xf>
    <xf numFmtId="0" fontId="42" fillId="0" borderId="80" xfId="0" applyFont="1" applyBorder="1" applyAlignment="1" applyProtection="1">
      <alignment vertical="top" wrapText="1"/>
      <protection locked="0"/>
    </xf>
    <xf numFmtId="0" fontId="41" fillId="0" borderId="48" xfId="0" applyFont="1" applyBorder="1" applyAlignment="1" applyProtection="1">
      <alignment vertical="center" wrapText="1"/>
      <protection locked="0"/>
    </xf>
    <xf numFmtId="0" fontId="41" fillId="0" borderId="80" xfId="0" applyFont="1" applyBorder="1" applyAlignment="1" applyProtection="1">
      <alignment vertical="center" wrapText="1"/>
      <protection locked="0"/>
    </xf>
    <xf numFmtId="0" fontId="5" fillId="0" borderId="8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42" fillId="0" borderId="48" xfId="0" applyFont="1" applyBorder="1" applyAlignment="1" applyProtection="1">
      <alignment horizontal="center" vertical="center"/>
      <protection locked="0"/>
    </xf>
    <xf numFmtId="0" fontId="42" fillId="0" borderId="80" xfId="0" applyFont="1" applyBorder="1" applyAlignment="1" applyProtection="1">
      <alignment horizontal="center" vertical="center"/>
      <protection locked="0"/>
    </xf>
    <xf numFmtId="0" fontId="41" fillId="0" borderId="26" xfId="0" applyFont="1" applyBorder="1" applyAlignment="1" applyProtection="1">
      <alignment vertical="center" wrapText="1"/>
      <protection locked="0"/>
    </xf>
    <xf numFmtId="1" fontId="49" fillId="33" borderId="48" xfId="66" applyNumberFormat="1" applyFont="1" applyFill="1" applyBorder="1" applyAlignment="1">
      <alignment horizontal="center" vertical="center" wrapText="1"/>
    </xf>
    <xf numFmtId="1" fontId="42" fillId="0" borderId="48" xfId="66" applyNumberFormat="1" applyFont="1" applyFill="1" applyBorder="1" applyAlignment="1" applyProtection="1">
      <alignment horizontal="center" vertical="center" wrapText="1"/>
      <protection locked="0"/>
    </xf>
    <xf numFmtId="0" fontId="41" fillId="0" borderId="84" xfId="0" applyFont="1" applyBorder="1" applyAlignment="1" applyProtection="1">
      <alignment vertical="center" wrapText="1"/>
      <protection locked="0"/>
    </xf>
    <xf numFmtId="0" fontId="41" fillId="0" borderId="48" xfId="0" applyFont="1" applyBorder="1" applyAlignment="1" applyProtection="1">
      <alignment vertical="top" wrapText="1"/>
      <protection locked="0"/>
    </xf>
    <xf numFmtId="0" fontId="41" fillId="0" borderId="84" xfId="0" applyFont="1" applyBorder="1" applyAlignment="1" applyProtection="1">
      <alignment vertical="top" wrapText="1"/>
      <protection locked="0"/>
    </xf>
    <xf numFmtId="0" fontId="54" fillId="0" borderId="48" xfId="0" applyFont="1" applyBorder="1" applyAlignment="1" applyProtection="1">
      <alignment vertical="center" wrapText="1"/>
      <protection locked="0"/>
    </xf>
    <xf numFmtId="0" fontId="41" fillId="0" borderId="80" xfId="0" applyFont="1" applyBorder="1" applyAlignment="1" applyProtection="1">
      <alignment vertical="top" wrapText="1"/>
      <protection locked="0"/>
    </xf>
    <xf numFmtId="0" fontId="41" fillId="0" borderId="86" xfId="0" applyFont="1" applyBorder="1" applyAlignment="1" applyProtection="1">
      <alignment vertical="top" wrapText="1"/>
      <protection locked="0"/>
    </xf>
    <xf numFmtId="0" fontId="48" fillId="33" borderId="25"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0" fillId="0" borderId="48" xfId="0" applyBorder="1" applyProtection="1">
      <protection locked="0"/>
    </xf>
    <xf numFmtId="0" fontId="0" fillId="0" borderId="48" xfId="0" applyBorder="1" applyAlignment="1" applyProtection="1">
      <alignment vertical="center"/>
      <protection locked="0"/>
    </xf>
    <xf numFmtId="0" fontId="1" fillId="33" borderId="48" xfId="0" applyFont="1" applyFill="1" applyBorder="1" applyAlignment="1">
      <alignment horizontal="center" vertical="center"/>
    </xf>
    <xf numFmtId="9" fontId="1" fillId="33" borderId="48" xfId="66" applyFont="1" applyFill="1" applyBorder="1" applyAlignment="1" applyProtection="1">
      <alignment horizontal="center" vertical="center"/>
    </xf>
    <xf numFmtId="0" fontId="0" fillId="0" borderId="25" xfId="0" applyBorder="1" applyProtection="1">
      <protection locked="0"/>
    </xf>
    <xf numFmtId="0" fontId="0" fillId="0" borderId="25" xfId="0" applyBorder="1" applyAlignment="1" applyProtection="1">
      <alignment vertical="center"/>
      <protection locked="0"/>
    </xf>
    <xf numFmtId="0" fontId="1" fillId="33" borderId="25" xfId="0" applyFont="1" applyFill="1" applyBorder="1" applyAlignment="1">
      <alignment horizontal="center" vertical="center"/>
    </xf>
    <xf numFmtId="9" fontId="1" fillId="33" borderId="25" xfId="66" applyFont="1" applyFill="1" applyBorder="1" applyAlignment="1" applyProtection="1">
      <alignment horizontal="center" vertical="center"/>
    </xf>
    <xf numFmtId="0" fontId="0" fillId="0" borderId="71" xfId="0" applyBorder="1" applyProtection="1">
      <protection locked="0"/>
    </xf>
    <xf numFmtId="0" fontId="0" fillId="0" borderId="71" xfId="0" applyBorder="1" applyAlignment="1" applyProtection="1">
      <alignment vertical="center"/>
      <protection locked="0"/>
    </xf>
    <xf numFmtId="0" fontId="1" fillId="33" borderId="71" xfId="0" applyFont="1" applyFill="1" applyBorder="1" applyAlignment="1">
      <alignment horizontal="center" vertical="center"/>
    </xf>
    <xf numFmtId="9" fontId="1" fillId="33" borderId="71" xfId="66" applyFont="1" applyFill="1" applyBorder="1" applyAlignment="1" applyProtection="1">
      <alignment horizontal="center" vertical="center"/>
    </xf>
    <xf numFmtId="0" fontId="41" fillId="4" borderId="48" xfId="0" applyFont="1" applyFill="1" applyBorder="1" applyAlignment="1" applyProtection="1">
      <alignment vertical="center" wrapText="1"/>
      <protection locked="0"/>
    </xf>
    <xf numFmtId="0" fontId="41" fillId="4" borderId="25" xfId="0" applyFont="1" applyFill="1" applyBorder="1" applyAlignment="1" applyProtection="1">
      <alignment horizontal="center" vertical="center" wrapText="1"/>
      <protection locked="0"/>
    </xf>
    <xf numFmtId="0" fontId="42" fillId="4" borderId="25" xfId="0" applyFont="1" applyFill="1" applyBorder="1" applyAlignment="1" applyProtection="1">
      <alignment horizontal="center" vertical="center" wrapText="1"/>
      <protection locked="0"/>
    </xf>
    <xf numFmtId="0" fontId="42" fillId="4" borderId="48" xfId="0" applyFont="1" applyFill="1" applyBorder="1" applyAlignment="1" applyProtection="1">
      <alignment horizontal="center" vertical="center"/>
      <protection locked="0"/>
    </xf>
    <xf numFmtId="0" fontId="42" fillId="4" borderId="25" xfId="0" applyFont="1" applyFill="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4" borderId="48" xfId="0" applyFont="1" applyFill="1" applyBorder="1" applyAlignment="1" applyProtection="1">
      <alignment horizontal="center" vertical="center" wrapText="1"/>
      <protection locked="0"/>
    </xf>
    <xf numFmtId="0" fontId="42" fillId="4" borderId="80" xfId="0" applyFont="1" applyFill="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52" fillId="0" borderId="48" xfId="0" applyFont="1" applyBorder="1" applyAlignment="1" applyProtection="1">
      <alignment horizontal="center" vertical="center" wrapText="1"/>
      <protection locked="0"/>
    </xf>
    <xf numFmtId="0" fontId="41" fillId="0" borderId="48" xfId="0" applyFont="1" applyBorder="1" applyAlignment="1" applyProtection="1">
      <alignment horizontal="center" vertical="center" wrapText="1"/>
      <protection locked="0"/>
    </xf>
    <xf numFmtId="0" fontId="41" fillId="0" borderId="80" xfId="0" applyFont="1" applyBorder="1" applyAlignment="1" applyProtection="1">
      <alignment horizontal="center" vertical="center" wrapText="1"/>
      <protection locked="0"/>
    </xf>
    <xf numFmtId="1" fontId="42" fillId="0" borderId="48" xfId="0" applyNumberFormat="1" applyFont="1" applyBorder="1" applyAlignment="1" applyProtection="1">
      <alignment horizontal="center" vertical="center" wrapText="1"/>
      <protection locked="0"/>
    </xf>
    <xf numFmtId="0" fontId="43" fillId="0" borderId="97" xfId="0" applyFont="1" applyBorder="1" applyAlignment="1" applyProtection="1">
      <alignment vertical="center" wrapText="1"/>
      <protection locked="0"/>
    </xf>
    <xf numFmtId="0" fontId="43" fillId="0" borderId="98" xfId="0" applyFont="1" applyBorder="1" applyAlignment="1" applyProtection="1">
      <alignment vertical="center" wrapText="1"/>
      <protection locked="0"/>
    </xf>
    <xf numFmtId="0" fontId="43" fillId="0" borderId="99" xfId="0" applyFont="1" applyFill="1" applyBorder="1" applyAlignment="1" applyProtection="1">
      <alignment horizontal="center" vertical="center" wrapText="1"/>
      <protection locked="0"/>
    </xf>
    <xf numFmtId="0" fontId="42" fillId="0" borderId="100" xfId="0" applyFont="1" applyBorder="1" applyProtection="1">
      <protection locked="0"/>
    </xf>
    <xf numFmtId="0" fontId="42" fillId="0" borderId="24" xfId="0" applyFont="1" applyBorder="1" applyAlignment="1" applyProtection="1">
      <alignment horizontal="center" vertical="center"/>
      <protection locked="0"/>
    </xf>
    <xf numFmtId="0" fontId="42" fillId="0" borderId="25" xfId="0" applyFont="1" applyBorder="1" applyAlignment="1" applyProtection="1">
      <alignment horizontal="center" vertical="center"/>
      <protection locked="0"/>
    </xf>
    <xf numFmtId="0" fontId="42" fillId="0" borderId="26" xfId="0" applyFont="1" applyBorder="1" applyAlignment="1" applyProtection="1">
      <alignment horizontal="center" vertical="center"/>
      <protection locked="0"/>
    </xf>
    <xf numFmtId="0" fontId="42" fillId="0" borderId="101" xfId="0" applyFont="1" applyBorder="1" applyAlignment="1" applyProtection="1">
      <alignment horizontal="center" vertical="center"/>
      <protection locked="0"/>
    </xf>
    <xf numFmtId="0" fontId="42" fillId="0" borderId="102" xfId="0" applyFont="1" applyBorder="1" applyAlignment="1" applyProtection="1">
      <alignment horizontal="center" vertical="center"/>
      <protection locked="0"/>
    </xf>
    <xf numFmtId="0" fontId="42" fillId="0" borderId="103"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33" borderId="27" xfId="0" applyFill="1" applyBorder="1" applyAlignment="1" applyProtection="1">
      <alignment horizontal="center" vertical="center" wrapText="1"/>
      <protection locked="0"/>
    </xf>
    <xf numFmtId="0" fontId="0" fillId="33" borderId="2" xfId="0" applyFill="1" applyBorder="1" applyAlignment="1" applyProtection="1">
      <alignment horizontal="center" vertical="center" wrapText="1"/>
      <protection locked="0"/>
    </xf>
    <xf numFmtId="0" fontId="0" fillId="33" borderId="28" xfId="0" applyFill="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6" fillId="33" borderId="88" xfId="0" applyFont="1" applyFill="1" applyBorder="1" applyAlignment="1">
      <alignment horizontal="center" vertical="center" wrapText="1"/>
    </xf>
    <xf numFmtId="0" fontId="6" fillId="33" borderId="89" xfId="0" applyFont="1" applyFill="1" applyBorder="1" applyAlignment="1">
      <alignment horizontal="center" vertical="center" wrapText="1"/>
    </xf>
    <xf numFmtId="0" fontId="6" fillId="33" borderId="90" xfId="0" applyFont="1" applyFill="1" applyBorder="1" applyAlignment="1">
      <alignment horizontal="center" vertical="center" wrapText="1"/>
    </xf>
    <xf numFmtId="0" fontId="0" fillId="33" borderId="27" xfId="0" applyFill="1" applyBorder="1" applyAlignment="1">
      <alignment horizontal="center" vertical="center" wrapText="1"/>
    </xf>
    <xf numFmtId="0" fontId="0" fillId="33" borderId="2" xfId="0" applyFill="1" applyBorder="1" applyAlignment="1">
      <alignment horizontal="center" vertical="center" wrapText="1"/>
    </xf>
    <xf numFmtId="0" fontId="0" fillId="33" borderId="28" xfId="0" applyFill="1" applyBorder="1" applyAlignment="1">
      <alignment horizontal="center" vertical="center" wrapText="1"/>
    </xf>
    <xf numFmtId="0" fontId="4" fillId="33" borderId="27" xfId="0" applyFont="1" applyFill="1" applyBorder="1" applyAlignment="1">
      <alignment horizontal="center" vertical="center" wrapText="1"/>
    </xf>
    <xf numFmtId="0" fontId="4" fillId="33" borderId="2" xfId="0" applyFont="1" applyFill="1" applyBorder="1" applyAlignment="1">
      <alignment horizontal="center" vertical="center" wrapText="1"/>
    </xf>
    <xf numFmtId="0" fontId="4" fillId="33" borderId="28" xfId="0" applyFont="1" applyFill="1" applyBorder="1" applyAlignment="1">
      <alignment horizontal="center" vertical="center" wrapText="1"/>
    </xf>
    <xf numFmtId="0" fontId="10" fillId="33" borderId="27" xfId="0" applyFont="1" applyFill="1" applyBorder="1" applyAlignment="1">
      <alignment horizontal="center" vertical="center" wrapText="1"/>
    </xf>
    <xf numFmtId="0" fontId="10" fillId="33" borderId="2" xfId="0" applyFont="1" applyFill="1" applyBorder="1" applyAlignment="1">
      <alignment horizontal="center" vertical="center" wrapText="1"/>
    </xf>
    <xf numFmtId="0" fontId="10" fillId="33" borderId="28" xfId="0" applyFont="1" applyFill="1" applyBorder="1" applyAlignment="1">
      <alignment horizontal="center" vertical="center" wrapText="1"/>
    </xf>
    <xf numFmtId="0" fontId="1" fillId="33" borderId="27" xfId="0" applyFont="1" applyFill="1" applyBorder="1" applyAlignment="1">
      <alignment horizontal="center" vertical="center" wrapText="1"/>
    </xf>
    <xf numFmtId="0" fontId="1" fillId="33" borderId="2" xfId="0" applyFont="1" applyFill="1" applyBorder="1" applyAlignment="1">
      <alignment horizontal="center" vertical="center" wrapText="1"/>
    </xf>
    <xf numFmtId="0" fontId="1" fillId="33" borderId="28" xfId="0" applyFont="1" applyFill="1" applyBorder="1" applyAlignment="1">
      <alignment horizontal="center" vertical="center" wrapText="1"/>
    </xf>
    <xf numFmtId="0" fontId="1" fillId="33" borderId="48" xfId="0" applyFont="1" applyFill="1" applyBorder="1" applyAlignment="1" applyProtection="1">
      <alignment horizontal="center" vertical="center" wrapText="1"/>
      <protection locked="0"/>
    </xf>
    <xf numFmtId="0" fontId="4" fillId="33" borderId="46" xfId="0" applyFont="1" applyFill="1" applyBorder="1" applyAlignment="1" applyProtection="1">
      <alignment horizontal="center" vertical="center" wrapText="1"/>
      <protection locked="0"/>
    </xf>
    <xf numFmtId="0" fontId="42" fillId="0" borderId="27"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28" xfId="0" applyFont="1" applyBorder="1" applyAlignment="1" applyProtection="1">
      <alignment horizontal="center" vertical="center"/>
      <protection locked="0"/>
    </xf>
    <xf numFmtId="0" fontId="42" fillId="0" borderId="56" xfId="0" applyFont="1" applyBorder="1" applyAlignment="1" applyProtection="1">
      <alignment horizontal="center" vertical="center"/>
      <protection locked="0"/>
    </xf>
    <xf numFmtId="0" fontId="42" fillId="0" borderId="57" xfId="0" applyFont="1" applyBorder="1" applyAlignment="1" applyProtection="1">
      <alignment horizontal="center" vertical="center"/>
      <protection locked="0"/>
    </xf>
    <xf numFmtId="0" fontId="42" fillId="0" borderId="58" xfId="0" applyFont="1" applyBorder="1" applyAlignment="1" applyProtection="1">
      <alignment horizontal="center" vertical="center"/>
      <protection locked="0"/>
    </xf>
    <xf numFmtId="0" fontId="41" fillId="0" borderId="2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8" xfId="0" applyFont="1" applyBorder="1" applyAlignment="1">
      <alignment horizontal="center" vertical="center" wrapText="1"/>
    </xf>
    <xf numFmtId="0" fontId="42" fillId="0" borderId="27" xfId="0" applyFont="1" applyBorder="1" applyAlignment="1">
      <alignment horizontal="center" vertical="center"/>
    </xf>
    <xf numFmtId="0" fontId="42" fillId="0" borderId="2" xfId="0" applyFont="1" applyBorder="1" applyAlignment="1">
      <alignment horizontal="center" vertical="center"/>
    </xf>
    <xf numFmtId="0" fontId="42" fillId="0" borderId="28" xfId="0" applyFont="1" applyBorder="1" applyAlignment="1">
      <alignment horizontal="center" vertical="center"/>
    </xf>
    <xf numFmtId="0" fontId="42" fillId="0" borderId="2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28" xfId="0" applyFont="1" applyBorder="1" applyAlignment="1">
      <alignment horizontal="center" vertical="center" wrapText="1"/>
    </xf>
    <xf numFmtId="0" fontId="42" fillId="33" borderId="27" xfId="0" applyFont="1" applyFill="1" applyBorder="1" applyAlignment="1" applyProtection="1">
      <alignment horizontal="center" vertical="center" wrapText="1"/>
      <protection locked="0"/>
    </xf>
    <xf numFmtId="0" fontId="42" fillId="33" borderId="2" xfId="0" applyFont="1" applyFill="1" applyBorder="1" applyAlignment="1" applyProtection="1">
      <alignment horizontal="center" vertical="center" wrapText="1"/>
      <protection locked="0"/>
    </xf>
    <xf numFmtId="0" fontId="42" fillId="33" borderId="28" xfId="0" applyFont="1" applyFill="1" applyBorder="1" applyAlignment="1" applyProtection="1">
      <alignment horizontal="center" vertical="center" wrapText="1"/>
      <protection locked="0"/>
    </xf>
    <xf numFmtId="0" fontId="48" fillId="33" borderId="88" xfId="0" applyFont="1" applyFill="1" applyBorder="1" applyAlignment="1">
      <alignment horizontal="center" vertical="center" wrapText="1"/>
    </xf>
    <xf numFmtId="0" fontId="48" fillId="33" borderId="89" xfId="0" applyFont="1" applyFill="1" applyBorder="1" applyAlignment="1">
      <alignment horizontal="center" vertical="center" wrapText="1"/>
    </xf>
    <xf numFmtId="0" fontId="48" fillId="33" borderId="90" xfId="0" applyFont="1" applyFill="1" applyBorder="1" applyAlignment="1">
      <alignment horizontal="center" vertical="center" wrapText="1"/>
    </xf>
    <xf numFmtId="0" fontId="41" fillId="33" borderId="91" xfId="0" applyFont="1" applyFill="1" applyBorder="1" applyAlignment="1">
      <alignment horizontal="center" vertical="center" wrapText="1"/>
    </xf>
    <xf numFmtId="0" fontId="41" fillId="33" borderId="34" xfId="0" applyFont="1" applyFill="1" applyBorder="1" applyAlignment="1">
      <alignment horizontal="center" vertical="center" wrapText="1"/>
    </xf>
    <xf numFmtId="0" fontId="41" fillId="33" borderId="96" xfId="0" applyFont="1" applyFill="1" applyBorder="1" applyAlignment="1">
      <alignment horizontal="center" vertical="center" wrapText="1"/>
    </xf>
    <xf numFmtId="0" fontId="49" fillId="33" borderId="27" xfId="0" applyFont="1" applyFill="1" applyBorder="1" applyAlignment="1">
      <alignment horizontal="center" vertical="center" wrapText="1"/>
    </xf>
    <xf numFmtId="0" fontId="49" fillId="33" borderId="2" xfId="0" applyFont="1" applyFill="1" applyBorder="1" applyAlignment="1">
      <alignment horizontal="center" vertical="center" wrapText="1"/>
    </xf>
    <xf numFmtId="0" fontId="49" fillId="33" borderId="28" xfId="0" applyFont="1" applyFill="1" applyBorder="1" applyAlignment="1">
      <alignment horizontal="center" vertical="center" wrapText="1"/>
    </xf>
    <xf numFmtId="0" fontId="42" fillId="33" borderId="27" xfId="0" applyFont="1" applyFill="1" applyBorder="1" applyAlignment="1">
      <alignment horizontal="center" vertical="center" wrapText="1"/>
    </xf>
    <xf numFmtId="0" fontId="42" fillId="33" borderId="2" xfId="0" applyFont="1" applyFill="1" applyBorder="1" applyAlignment="1">
      <alignment horizontal="center" vertical="center" wrapText="1"/>
    </xf>
    <xf numFmtId="0" fontId="42" fillId="33" borderId="28" xfId="0" applyFont="1" applyFill="1" applyBorder="1" applyAlignment="1">
      <alignment horizontal="center" vertical="center" wrapText="1"/>
    </xf>
    <xf numFmtId="0" fontId="41" fillId="33" borderId="27" xfId="0" applyFont="1" applyFill="1" applyBorder="1" applyAlignment="1">
      <alignment horizontal="center" vertical="center" wrapText="1"/>
    </xf>
    <xf numFmtId="0" fontId="41" fillId="33" borderId="2" xfId="0" applyFont="1" applyFill="1" applyBorder="1" applyAlignment="1">
      <alignment horizontal="center" vertical="center" wrapText="1"/>
    </xf>
    <xf numFmtId="0" fontId="41" fillId="33" borderId="28" xfId="0" applyFont="1" applyFill="1" applyBorder="1" applyAlignment="1">
      <alignment horizontal="center" vertical="center" wrapText="1"/>
    </xf>
    <xf numFmtId="0" fontId="50" fillId="33" borderId="27" xfId="0" applyFont="1" applyFill="1" applyBorder="1" applyAlignment="1">
      <alignment horizontal="center" vertical="center" wrapText="1"/>
    </xf>
    <xf numFmtId="0" fontId="50" fillId="33" borderId="2" xfId="0" applyFont="1" applyFill="1" applyBorder="1" applyAlignment="1">
      <alignment horizontal="center" vertical="center" wrapText="1"/>
    </xf>
    <xf numFmtId="0" fontId="50" fillId="33" borderId="28" xfId="0" applyFont="1" applyFill="1" applyBorder="1" applyAlignment="1">
      <alignment horizontal="center" vertical="center" wrapText="1"/>
    </xf>
    <xf numFmtId="0" fontId="48" fillId="33" borderId="24" xfId="0" applyFont="1" applyFill="1" applyBorder="1" applyAlignment="1">
      <alignment horizontal="center" vertical="center" wrapText="1"/>
    </xf>
    <xf numFmtId="0" fontId="48" fillId="33" borderId="83" xfId="0" applyFont="1" applyFill="1" applyBorder="1" applyAlignment="1">
      <alignment horizontal="center" vertical="center" wrapText="1"/>
    </xf>
    <xf numFmtId="0" fontId="48" fillId="33" borderId="85" xfId="0" applyFont="1" applyFill="1" applyBorder="1" applyAlignment="1">
      <alignment horizontal="center" vertical="center" wrapText="1"/>
    </xf>
    <xf numFmtId="0" fontId="41" fillId="33" borderId="26" xfId="0" applyFont="1" applyFill="1" applyBorder="1" applyAlignment="1">
      <alignment horizontal="center" vertical="center" wrapText="1"/>
    </xf>
    <xf numFmtId="0" fontId="41" fillId="33" borderId="84" xfId="0" applyFont="1" applyFill="1" applyBorder="1" applyAlignment="1">
      <alignment horizontal="center" vertical="center" wrapText="1"/>
    </xf>
    <xf numFmtId="0" fontId="41" fillId="33" borderId="86" xfId="0" applyFont="1" applyFill="1" applyBorder="1" applyAlignment="1">
      <alignment horizontal="center" vertical="center" wrapText="1"/>
    </xf>
    <xf numFmtId="0" fontId="48" fillId="33" borderId="29" xfId="0" applyFont="1" applyFill="1" applyBorder="1" applyAlignment="1">
      <alignment horizontal="center" vertical="center" wrapText="1"/>
    </xf>
    <xf numFmtId="0" fontId="48" fillId="33" borderId="50" xfId="0" applyFont="1" applyFill="1" applyBorder="1" applyAlignment="1">
      <alignment horizontal="center" vertical="center" wrapText="1"/>
    </xf>
    <xf numFmtId="0" fontId="48" fillId="33" borderId="87" xfId="0" applyFont="1" applyFill="1" applyBorder="1" applyAlignment="1">
      <alignment horizontal="center" vertical="center" wrapText="1"/>
    </xf>
    <xf numFmtId="0" fontId="49" fillId="33" borderId="25" xfId="0" applyFont="1" applyFill="1" applyBorder="1" applyAlignment="1">
      <alignment horizontal="center" vertical="center" wrapText="1"/>
    </xf>
    <xf numFmtId="0" fontId="49" fillId="33" borderId="48" xfId="0" applyFont="1" applyFill="1" applyBorder="1" applyAlignment="1">
      <alignment horizontal="center" vertical="center" wrapText="1"/>
    </xf>
    <xf numFmtId="0" fontId="49" fillId="33" borderId="80" xfId="0" applyFont="1" applyFill="1" applyBorder="1" applyAlignment="1">
      <alignment horizontal="center" vertical="center" wrapText="1"/>
    </xf>
    <xf numFmtId="0" fontId="42" fillId="33" borderId="25" xfId="0" applyFont="1" applyFill="1" applyBorder="1" applyAlignment="1">
      <alignment horizontal="center" vertical="center" wrapText="1"/>
    </xf>
    <xf numFmtId="0" fontId="42" fillId="33" borderId="48" xfId="0" applyFont="1" applyFill="1" applyBorder="1" applyAlignment="1">
      <alignment horizontal="center" vertical="center" wrapText="1"/>
    </xf>
    <xf numFmtId="0" fontId="42" fillId="33" borderId="80" xfId="0" applyFont="1" applyFill="1" applyBorder="1" applyAlignment="1">
      <alignment horizontal="center" vertical="center" wrapText="1"/>
    </xf>
    <xf numFmtId="0" fontId="48" fillId="33" borderId="81" xfId="0" applyFont="1" applyFill="1" applyBorder="1" applyAlignment="1">
      <alignment horizontal="center" vertical="center" wrapText="1"/>
    </xf>
    <xf numFmtId="0" fontId="48" fillId="33" borderId="45" xfId="0" applyFont="1" applyFill="1" applyBorder="1" applyAlignment="1">
      <alignment horizontal="center" vertical="center" wrapText="1"/>
    </xf>
    <xf numFmtId="0" fontId="48" fillId="33" borderId="82" xfId="0" applyFont="1" applyFill="1" applyBorder="1" applyAlignment="1">
      <alignment horizontal="center" vertical="center" wrapText="1"/>
    </xf>
    <xf numFmtId="0" fontId="41" fillId="33" borderId="94" xfId="0" applyFont="1" applyFill="1" applyBorder="1" applyAlignment="1">
      <alignment horizontal="center" vertical="center" wrapText="1"/>
    </xf>
    <xf numFmtId="0" fontId="41" fillId="33" borderId="46" xfId="0" applyFont="1" applyFill="1" applyBorder="1" applyAlignment="1">
      <alignment horizontal="center" vertical="center" wrapText="1"/>
    </xf>
    <xf numFmtId="0" fontId="41" fillId="33" borderId="95" xfId="0" applyFont="1" applyFill="1" applyBorder="1" applyAlignment="1">
      <alignment horizontal="center" vertical="center" wrapText="1"/>
    </xf>
    <xf numFmtId="0" fontId="5" fillId="33" borderId="25" xfId="0" applyFont="1" applyFill="1" applyBorder="1" applyAlignment="1">
      <alignment horizontal="center" vertical="center" wrapText="1"/>
    </xf>
    <xf numFmtId="0" fontId="5" fillId="33" borderId="48" xfId="0" applyFont="1" applyFill="1" applyBorder="1" applyAlignment="1">
      <alignment horizontal="center" vertical="center" wrapText="1"/>
    </xf>
    <xf numFmtId="0" fontId="5" fillId="33" borderId="80"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41" fillId="33" borderId="48" xfId="0" applyFont="1" applyFill="1" applyBorder="1" applyAlignment="1">
      <alignment horizontal="center" vertical="center" wrapText="1"/>
    </xf>
    <xf numFmtId="0" fontId="41" fillId="33" borderId="80" xfId="0" applyFont="1" applyFill="1" applyBorder="1" applyAlignment="1">
      <alignment horizontal="center" vertical="center" wrapText="1"/>
    </xf>
    <xf numFmtId="0" fontId="50" fillId="33" borderId="25" xfId="0" applyFont="1" applyFill="1" applyBorder="1" applyAlignment="1">
      <alignment horizontal="center" vertical="center" wrapText="1"/>
    </xf>
    <xf numFmtId="0" fontId="50" fillId="33" borderId="48" xfId="0" applyFont="1" applyFill="1" applyBorder="1" applyAlignment="1">
      <alignment horizontal="center" vertical="center" wrapText="1"/>
    </xf>
    <xf numFmtId="0" fontId="50" fillId="33" borderId="80" xfId="0" applyFont="1" applyFill="1" applyBorder="1" applyAlignment="1">
      <alignment horizontal="center" vertical="center" wrapText="1"/>
    </xf>
    <xf numFmtId="0" fontId="53" fillId="33" borderId="25" xfId="0" applyFont="1" applyFill="1" applyBorder="1" applyAlignment="1">
      <alignment horizontal="center" vertical="center" wrapText="1"/>
    </xf>
    <xf numFmtId="0" fontId="53" fillId="33" borderId="48" xfId="0" applyFont="1" applyFill="1" applyBorder="1" applyAlignment="1">
      <alignment horizontal="center" vertical="center" wrapText="1"/>
    </xf>
    <xf numFmtId="0" fontId="53" fillId="33" borderId="80" xfId="0" applyFont="1" applyFill="1" applyBorder="1" applyAlignment="1">
      <alignment horizontal="center" vertical="center" wrapText="1"/>
    </xf>
    <xf numFmtId="0" fontId="51" fillId="33" borderId="25" xfId="0" applyFont="1" applyFill="1" applyBorder="1" applyAlignment="1">
      <alignment horizontal="center" vertical="center" wrapText="1"/>
    </xf>
    <xf numFmtId="0" fontId="51" fillId="33" borderId="48" xfId="0" applyFont="1" applyFill="1" applyBorder="1" applyAlignment="1">
      <alignment horizontal="center" vertical="center" wrapText="1"/>
    </xf>
    <xf numFmtId="0" fontId="51" fillId="33" borderId="80" xfId="0" applyFont="1" applyFill="1" applyBorder="1" applyAlignment="1">
      <alignment horizontal="center" vertical="center" wrapText="1"/>
    </xf>
    <xf numFmtId="0" fontId="42" fillId="0" borderId="27"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42" fillId="33" borderId="25" xfId="0" applyFont="1" applyFill="1" applyBorder="1" applyAlignment="1" applyProtection="1">
      <alignment horizontal="center" vertical="center" wrapText="1"/>
      <protection locked="0"/>
    </xf>
    <xf numFmtId="0" fontId="42" fillId="33" borderId="48" xfId="0" applyFont="1" applyFill="1" applyBorder="1" applyAlignment="1" applyProtection="1">
      <alignment horizontal="center" vertical="center" wrapText="1"/>
      <protection locked="0"/>
    </xf>
    <xf numFmtId="0" fontId="42" fillId="33" borderId="80" xfId="0" applyFont="1" applyFill="1" applyBorder="1" applyAlignment="1" applyProtection="1">
      <alignment horizontal="center" vertical="center" wrapText="1"/>
      <protection locked="0"/>
    </xf>
    <xf numFmtId="0" fontId="42" fillId="0" borderId="25" xfId="0" applyFont="1" applyBorder="1" applyAlignment="1" applyProtection="1">
      <alignment horizontal="center" vertical="center" wrapText="1"/>
      <protection locked="0"/>
    </xf>
    <xf numFmtId="0" fontId="42" fillId="0" borderId="48" xfId="0" applyFont="1" applyBorder="1" applyAlignment="1" applyProtection="1">
      <alignment horizontal="center" vertical="center" wrapText="1"/>
      <protection locked="0"/>
    </xf>
    <xf numFmtId="0" fontId="42" fillId="0" borderId="80" xfId="0" applyFont="1" applyBorder="1" applyAlignment="1" applyProtection="1">
      <alignment horizontal="center" vertical="center" wrapText="1"/>
      <protection locked="0"/>
    </xf>
    <xf numFmtId="0" fontId="44" fillId="7" borderId="46" xfId="0" applyFont="1" applyFill="1" applyBorder="1" applyAlignment="1">
      <alignment horizontal="center" vertical="center" wrapText="1"/>
    </xf>
    <xf numFmtId="0" fontId="44" fillId="7" borderId="47" xfId="0" applyFont="1" applyFill="1" applyBorder="1" applyAlignment="1">
      <alignment horizontal="center" vertical="center" wrapText="1"/>
    </xf>
    <xf numFmtId="0" fontId="44" fillId="6" borderId="46" xfId="0" applyFont="1" applyFill="1" applyBorder="1" applyAlignment="1">
      <alignment horizontal="center" vertical="center"/>
    </xf>
    <xf numFmtId="0" fontId="44" fillId="6" borderId="47" xfId="0" applyFont="1" applyFill="1" applyBorder="1" applyAlignment="1">
      <alignment horizontal="center" vertical="center"/>
    </xf>
    <xf numFmtId="0" fontId="44" fillId="5" borderId="47" xfId="0" applyFont="1" applyFill="1" applyBorder="1" applyAlignment="1">
      <alignment horizontal="center" vertical="center"/>
    </xf>
    <xf numFmtId="0" fontId="44" fillId="2" borderId="47" xfId="0" applyFont="1" applyFill="1" applyBorder="1" applyAlignment="1">
      <alignment horizontal="center" vertical="center"/>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xf>
    <xf numFmtId="0" fontId="44" fillId="8" borderId="50" xfId="0" applyFont="1" applyFill="1" applyBorder="1" applyAlignment="1">
      <alignment horizontal="center" vertical="center"/>
    </xf>
    <xf numFmtId="0" fontId="44" fillId="7" borderId="49" xfId="0" applyFont="1" applyFill="1" applyBorder="1" applyAlignment="1">
      <alignment horizontal="center" vertical="center" wrapText="1"/>
    </xf>
    <xf numFmtId="0" fontId="44" fillId="7" borderId="2" xfId="0" applyFont="1" applyFill="1" applyBorder="1" applyAlignment="1">
      <alignment horizontal="center" vertical="center" wrapText="1"/>
    </xf>
    <xf numFmtId="0" fontId="44" fillId="6" borderId="46" xfId="0" applyFont="1" applyFill="1" applyBorder="1" applyAlignment="1">
      <alignment horizontal="center"/>
    </xf>
    <xf numFmtId="0" fontId="44" fillId="6" borderId="47" xfId="0" applyFont="1" applyFill="1" applyBorder="1" applyAlignment="1">
      <alignment horizontal="center"/>
    </xf>
    <xf numFmtId="0" fontId="44" fillId="8" borderId="46" xfId="0" applyFont="1" applyFill="1" applyBorder="1" applyAlignment="1">
      <alignment horizontal="center"/>
    </xf>
    <xf numFmtId="0" fontId="44" fillId="8" borderId="47" xfId="0" applyFont="1" applyFill="1" applyBorder="1" applyAlignment="1">
      <alignment horizontal="center"/>
    </xf>
    <xf numFmtId="0" fontId="44" fillId="8" borderId="50" xfId="0" applyFont="1" applyFill="1" applyBorder="1" applyAlignment="1">
      <alignment horizontal="center"/>
    </xf>
    <xf numFmtId="0" fontId="51" fillId="33" borderId="27" xfId="0" applyFont="1" applyFill="1" applyBorder="1" applyAlignment="1">
      <alignment horizontal="center" vertical="center" wrapText="1"/>
    </xf>
    <xf numFmtId="0" fontId="51" fillId="33" borderId="2" xfId="0" applyFont="1" applyFill="1" applyBorder="1" applyAlignment="1">
      <alignment horizontal="center" vertical="center" wrapText="1"/>
    </xf>
    <xf numFmtId="0" fontId="51" fillId="33" borderId="28"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48" fillId="33" borderId="1" xfId="0" applyFont="1" applyFill="1" applyBorder="1" applyAlignment="1">
      <alignment horizontal="center" vertical="center" wrapText="1"/>
    </xf>
    <xf numFmtId="0" fontId="48" fillId="33" borderId="48" xfId="0" applyFont="1" applyFill="1" applyBorder="1" applyAlignment="1">
      <alignment horizontal="center" vertical="center" wrapText="1"/>
    </xf>
    <xf numFmtId="0" fontId="49" fillId="33" borderId="1" xfId="0" applyFont="1" applyFill="1" applyBorder="1" applyAlignment="1">
      <alignment horizontal="center" vertical="center" wrapText="1"/>
    </xf>
    <xf numFmtId="0" fontId="42" fillId="33" borderId="1" xfId="0" applyFont="1" applyFill="1" applyBorder="1" applyAlignment="1">
      <alignment horizontal="center" vertical="center" wrapText="1"/>
    </xf>
    <xf numFmtId="0" fontId="41" fillId="33" borderId="1" xfId="0" applyFont="1" applyFill="1" applyBorder="1" applyAlignment="1">
      <alignment horizontal="center" vertical="center" wrapText="1"/>
    </xf>
    <xf numFmtId="0" fontId="50" fillId="33"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48" xfId="0" applyFont="1" applyBorder="1" applyAlignment="1">
      <alignment horizontal="center" vertical="center" wrapText="1"/>
    </xf>
    <xf numFmtId="0" fontId="42" fillId="0" borderId="1" xfId="0" applyFont="1" applyBorder="1" applyAlignment="1">
      <alignment horizontal="center" vertical="center"/>
    </xf>
    <xf numFmtId="0" fontId="42" fillId="0" borderId="48" xfId="0" applyFont="1" applyBorder="1" applyAlignment="1">
      <alignment horizontal="center" vertical="center"/>
    </xf>
    <xf numFmtId="0" fontId="50" fillId="33" borderId="49"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2" fillId="0" borderId="49" xfId="0" applyFont="1" applyBorder="1" applyAlignment="1">
      <alignment horizontal="center" vertical="center"/>
    </xf>
    <xf numFmtId="0" fontId="42" fillId="33" borderId="49"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wrapText="1"/>
    </xf>
    <xf numFmtId="0" fontId="42" fillId="0" borderId="49" xfId="0" applyFont="1" applyBorder="1" applyAlignment="1">
      <alignment horizontal="center" vertical="center" wrapText="1"/>
    </xf>
    <xf numFmtId="0" fontId="48" fillId="33" borderId="80" xfId="0" applyFont="1" applyFill="1" applyBorder="1" applyAlignment="1">
      <alignment horizontal="center" vertical="center" wrapText="1"/>
    </xf>
    <xf numFmtId="0" fontId="42" fillId="33" borderId="49" xfId="0" applyFont="1" applyFill="1" applyBorder="1" applyAlignment="1">
      <alignment horizontal="center" vertical="center" wrapText="1"/>
    </xf>
    <xf numFmtId="0" fontId="41" fillId="33" borderId="49" xfId="0" applyFont="1" applyFill="1" applyBorder="1" applyAlignment="1">
      <alignment horizontal="center" vertical="center" wrapText="1"/>
    </xf>
    <xf numFmtId="0" fontId="42" fillId="33" borderId="1" xfId="0" applyFont="1" applyFill="1" applyBorder="1" applyAlignment="1" applyProtection="1">
      <alignment horizontal="center" vertical="center" wrapText="1"/>
      <protection locked="0"/>
    </xf>
    <xf numFmtId="0" fontId="1" fillId="34" borderId="48" xfId="0" applyFont="1" applyFill="1" applyBorder="1" applyAlignment="1">
      <alignment horizontal="center" vertical="center"/>
    </xf>
    <xf numFmtId="0" fontId="28" fillId="4" borderId="55" xfId="0" applyFont="1" applyFill="1" applyBorder="1" applyAlignment="1">
      <alignment horizontal="center" vertical="center" wrapText="1" readingOrder="1"/>
    </xf>
    <xf numFmtId="0" fontId="28" fillId="4" borderId="44" xfId="0" applyFont="1" applyFill="1" applyBorder="1" applyAlignment="1">
      <alignment horizontal="center" vertical="center" wrapText="1" readingOrder="1"/>
    </xf>
    <xf numFmtId="0" fontId="28" fillId="4" borderId="48" xfId="0" applyFont="1" applyFill="1" applyBorder="1" applyAlignment="1">
      <alignment horizontal="center" vertical="center" wrapText="1" readingOrder="1"/>
    </xf>
    <xf numFmtId="0" fontId="28" fillId="4" borderId="54" xfId="0" applyFont="1" applyFill="1" applyBorder="1" applyAlignment="1">
      <alignment horizontal="center" vertical="center" wrapText="1" readingOrder="1"/>
    </xf>
    <xf numFmtId="0" fontId="30" fillId="0" borderId="0" xfId="0" applyFont="1" applyAlignment="1">
      <alignment horizontal="center" vertical="center"/>
    </xf>
    <xf numFmtId="0" fontId="28" fillId="32" borderId="14" xfId="0" applyFont="1" applyFill="1" applyBorder="1" applyAlignment="1">
      <alignment horizontal="center" vertical="center" wrapText="1" readingOrder="1"/>
    </xf>
    <xf numFmtId="0" fontId="28" fillId="32" borderId="15" xfId="0" applyFont="1" applyFill="1" applyBorder="1" applyAlignment="1">
      <alignment horizontal="center" vertical="center" wrapText="1" readingOrder="1"/>
    </xf>
    <xf numFmtId="0" fontId="28" fillId="32" borderId="16" xfId="0" applyFont="1" applyFill="1" applyBorder="1" applyAlignment="1">
      <alignment horizontal="center" vertical="center" wrapText="1" readingOrder="1"/>
    </xf>
    <xf numFmtId="0" fontId="28" fillId="32" borderId="19" xfId="0" applyFont="1" applyFill="1" applyBorder="1" applyAlignment="1">
      <alignment horizontal="center" vertical="center" wrapText="1" readingOrder="1"/>
    </xf>
    <xf numFmtId="0" fontId="28" fillId="32" borderId="20" xfId="0" applyFont="1" applyFill="1" applyBorder="1" applyAlignment="1">
      <alignment horizontal="center" vertical="center" wrapText="1" readingOrder="1"/>
    </xf>
    <xf numFmtId="0" fontId="28" fillId="4" borderId="22"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cellXfs>
  <cellStyles count="112">
    <cellStyle name="Bueno 2" xfId="3" xr:uid="{00000000-0005-0000-0000-000000000000}"/>
    <cellStyle name="Cálculo 2" xfId="4" xr:uid="{00000000-0005-0000-0000-000001000000}"/>
    <cellStyle name="Cálculo 2 2" xfId="69" xr:uid="{00000000-0005-0000-0000-000002000000}"/>
    <cellStyle name="Cálculo 2 3" xfId="75" xr:uid="{00000000-0005-0000-0000-000003000000}"/>
    <cellStyle name="Cálculo 2 4" xfId="83" xr:uid="{00000000-0005-0000-0000-000004000000}"/>
    <cellStyle name="Cálculo 2 5" xfId="88" xr:uid="{0351A29E-DED4-4AA1-9DDE-DCF858F8251B}"/>
    <cellStyle name="Cálculo 2 6" xfId="105" xr:uid="{DE38E701-AC44-42A9-AAE9-0168FFBDED14}"/>
    <cellStyle name="Cálculo 2 7" xfId="90" xr:uid="{464BAB8E-E95B-49FE-8C2E-33B1189A39DA}"/>
    <cellStyle name="Cálculo 2 8" xfId="109" xr:uid="{BC27546A-10C9-4D68-9E98-71B2E6851B83}"/>
    <cellStyle name="Cálculo 2 9" xfId="110" xr:uid="{E693D076-FDA5-4457-9FB4-84A6567FF6A4}"/>
    <cellStyle name="Celda de comprobación 2" xfId="5" xr:uid="{00000000-0005-0000-0000-000005000000}"/>
    <cellStyle name="Celda vinculada 2" xfId="6" xr:uid="{00000000-0005-0000-0000-000006000000}"/>
    <cellStyle name="Encabezado 1 2" xfId="41" xr:uid="{00000000-0005-0000-0000-000007000000}"/>
    <cellStyle name="Encabezado 4 2" xfId="7" xr:uid="{00000000-0005-0000-0000-000008000000}"/>
    <cellStyle name="Énfasis 1" xfId="8" xr:uid="{00000000-0005-0000-0000-000009000000}"/>
    <cellStyle name="Énfasis 2" xfId="9" xr:uid="{00000000-0005-0000-0000-00000A000000}"/>
    <cellStyle name="Énfasis 3" xfId="10" xr:uid="{00000000-0005-0000-0000-00000B000000}"/>
    <cellStyle name="Énfasis1 - 20%" xfId="12" xr:uid="{00000000-0005-0000-0000-00000C000000}"/>
    <cellStyle name="Énfasis1 - 40%" xfId="13" xr:uid="{00000000-0005-0000-0000-00000D000000}"/>
    <cellStyle name="Énfasis1 - 60%" xfId="14" xr:uid="{00000000-0005-0000-0000-00000E000000}"/>
    <cellStyle name="Énfasis1 2" xfId="11" xr:uid="{00000000-0005-0000-0000-00000F000000}"/>
    <cellStyle name="Énfasis1 3" xfId="60" xr:uid="{00000000-0005-0000-0000-000010000000}"/>
    <cellStyle name="Énfasis2 - 20%" xfId="16" xr:uid="{00000000-0005-0000-0000-000011000000}"/>
    <cellStyle name="Énfasis2 - 40%" xfId="17" xr:uid="{00000000-0005-0000-0000-000012000000}"/>
    <cellStyle name="Énfasis2 - 60%" xfId="18" xr:uid="{00000000-0005-0000-0000-000013000000}"/>
    <cellStyle name="Énfasis2 2" xfId="15" xr:uid="{00000000-0005-0000-0000-000014000000}"/>
    <cellStyle name="Énfasis2 3" xfId="61" xr:uid="{00000000-0005-0000-0000-000015000000}"/>
    <cellStyle name="Énfasis3 - 20%" xfId="20" xr:uid="{00000000-0005-0000-0000-000016000000}"/>
    <cellStyle name="Énfasis3 - 40%" xfId="21" xr:uid="{00000000-0005-0000-0000-000017000000}"/>
    <cellStyle name="Énfasis3 - 60%" xfId="22" xr:uid="{00000000-0005-0000-0000-000018000000}"/>
    <cellStyle name="Énfasis3 2" xfId="19" xr:uid="{00000000-0005-0000-0000-000019000000}"/>
    <cellStyle name="Énfasis3 3" xfId="62" xr:uid="{00000000-0005-0000-0000-00001A000000}"/>
    <cellStyle name="Énfasis4 - 20%" xfId="24" xr:uid="{00000000-0005-0000-0000-00001B000000}"/>
    <cellStyle name="Énfasis4 - 40%" xfId="25" xr:uid="{00000000-0005-0000-0000-00001C000000}"/>
    <cellStyle name="Énfasis4 - 60%" xfId="26" xr:uid="{00000000-0005-0000-0000-00001D000000}"/>
    <cellStyle name="Énfasis4 2" xfId="23" xr:uid="{00000000-0005-0000-0000-00001E000000}"/>
    <cellStyle name="Énfasis4 3" xfId="63" xr:uid="{00000000-0005-0000-0000-00001F000000}"/>
    <cellStyle name="Énfasis5 - 20%" xfId="28" xr:uid="{00000000-0005-0000-0000-000020000000}"/>
    <cellStyle name="Énfasis5 - 40%" xfId="29" xr:uid="{00000000-0005-0000-0000-000021000000}"/>
    <cellStyle name="Énfasis5 - 60%" xfId="30" xr:uid="{00000000-0005-0000-0000-000022000000}"/>
    <cellStyle name="Énfasis5 2" xfId="27" xr:uid="{00000000-0005-0000-0000-000023000000}"/>
    <cellStyle name="Énfasis5 3" xfId="64" xr:uid="{00000000-0005-0000-0000-000024000000}"/>
    <cellStyle name="Énfasis6 - 20%" xfId="32" xr:uid="{00000000-0005-0000-0000-000025000000}"/>
    <cellStyle name="Énfasis6 - 40%" xfId="33" xr:uid="{00000000-0005-0000-0000-000026000000}"/>
    <cellStyle name="Énfasis6 - 60%" xfId="34" xr:uid="{00000000-0005-0000-0000-000027000000}"/>
    <cellStyle name="Énfasis6 2" xfId="31" xr:uid="{00000000-0005-0000-0000-000028000000}"/>
    <cellStyle name="Énfasis6 3" xfId="65" xr:uid="{00000000-0005-0000-0000-000029000000}"/>
    <cellStyle name="Entrada 2" xfId="35" xr:uid="{00000000-0005-0000-0000-00002A000000}"/>
    <cellStyle name="Entrada 2 2" xfId="70" xr:uid="{00000000-0005-0000-0000-00002B000000}"/>
    <cellStyle name="Entrada 2 3" xfId="79" xr:uid="{00000000-0005-0000-0000-00002C000000}"/>
    <cellStyle name="Entrada 2 4" xfId="78" xr:uid="{00000000-0005-0000-0000-00002D000000}"/>
    <cellStyle name="Entrada 2 5" xfId="96" xr:uid="{D94BC23B-C3ED-4BB4-B526-3237F8A25658}"/>
    <cellStyle name="Entrada 2 6" xfId="104" xr:uid="{6B0A957D-DDC3-4FF8-A50E-AA41AAE65647}"/>
    <cellStyle name="Entrada 2 7" xfId="98" xr:uid="{24260031-A6DA-4CD0-8AFB-4C1F6FCDDB1E}"/>
    <cellStyle name="Entrada 2 8" xfId="92" xr:uid="{8C275D60-4A23-4691-B89E-631E990A040D}"/>
    <cellStyle name="Entrada 2 9" xfId="108" xr:uid="{03CC4AB5-194B-4D71-A789-F7BE0A841AD2}"/>
    <cellStyle name="Incorrecto 2" xfId="36" xr:uid="{00000000-0005-0000-0000-00002E000000}"/>
    <cellStyle name="Millares [0]" xfId="67" builtinId="6"/>
    <cellStyle name="Millares [0] 2" xfId="74" xr:uid="{00000000-0005-0000-0000-000030000000}"/>
    <cellStyle name="Millares [0] 3" xfId="85" xr:uid="{00000000-0005-0000-0000-000031000000}"/>
    <cellStyle name="Millares [0] 4" xfId="106" xr:uid="{34269A45-957A-4E13-9F1D-367F0C1FB66B}"/>
    <cellStyle name="Neutral 2" xfId="37" xr:uid="{00000000-0005-0000-0000-000032000000}"/>
    <cellStyle name="Normal" xfId="0" builtinId="0"/>
    <cellStyle name="Normal 2" xfId="2" xr:uid="{00000000-0005-0000-0000-000034000000}"/>
    <cellStyle name="Normal 2 2" xfId="49" xr:uid="{00000000-0005-0000-0000-000035000000}"/>
    <cellStyle name="Normal 2 2 2" xfId="68" xr:uid="{00000000-0005-0000-0000-000036000000}"/>
    <cellStyle name="Normal 2 3" xfId="46" xr:uid="{00000000-0005-0000-0000-000037000000}"/>
    <cellStyle name="Normal 3" xfId="1" xr:uid="{00000000-0005-0000-0000-000038000000}"/>
    <cellStyle name="Normal 3 2" xfId="52" xr:uid="{00000000-0005-0000-0000-000039000000}"/>
    <cellStyle name="Normal 3 2 2" xfId="58" xr:uid="{00000000-0005-0000-0000-00003A000000}"/>
    <cellStyle name="Normal 3 3" xfId="54" xr:uid="{00000000-0005-0000-0000-00003B000000}"/>
    <cellStyle name="Normal 3 4" xfId="47" xr:uid="{00000000-0005-0000-0000-00003C000000}"/>
    <cellStyle name="Normal 4" xfId="48" xr:uid="{00000000-0005-0000-0000-00003D000000}"/>
    <cellStyle name="Normal 4 2" xfId="51" xr:uid="{00000000-0005-0000-0000-00003E000000}"/>
    <cellStyle name="Normal 4 2 2" xfId="57" xr:uid="{00000000-0005-0000-0000-00003F000000}"/>
    <cellStyle name="Normal 4 3" xfId="55" xr:uid="{00000000-0005-0000-0000-000040000000}"/>
    <cellStyle name="Normal 5" xfId="50" xr:uid="{00000000-0005-0000-0000-000041000000}"/>
    <cellStyle name="Normal 5 2" xfId="56" xr:uid="{00000000-0005-0000-0000-000042000000}"/>
    <cellStyle name="Normal 6" xfId="53" xr:uid="{00000000-0005-0000-0000-000043000000}"/>
    <cellStyle name="Normal 6 2" xfId="59" xr:uid="{00000000-0005-0000-0000-000044000000}"/>
    <cellStyle name="Notas 2" xfId="38" xr:uid="{00000000-0005-0000-0000-000045000000}"/>
    <cellStyle name="Notas 2 2" xfId="71" xr:uid="{00000000-0005-0000-0000-000046000000}"/>
    <cellStyle name="Notas 2 3" xfId="80" xr:uid="{00000000-0005-0000-0000-000047000000}"/>
    <cellStyle name="Notas 2 4" xfId="84" xr:uid="{00000000-0005-0000-0000-000048000000}"/>
    <cellStyle name="Notas 2 5" xfId="99" xr:uid="{256F6C3D-CBF0-46E1-A63A-86F798CA4D6E}"/>
    <cellStyle name="Notas 2 6" xfId="94" xr:uid="{C3A0402F-3B6E-4448-B71B-68E52DB08A7A}"/>
    <cellStyle name="Notas 2 7" xfId="97" xr:uid="{8ABD3CCB-80D3-40C2-982E-B47461A383B1}"/>
    <cellStyle name="Notas 2 8" xfId="91" xr:uid="{65D3FE41-D15F-4FA6-94D9-58BE32408748}"/>
    <cellStyle name="Notas 2 9" xfId="111" xr:uid="{2CC3AFFD-0E1F-47A9-B7A6-2CC92315B9B6}"/>
    <cellStyle name="Porcentaje" xfId="66" builtinId="5"/>
    <cellStyle name="Salida 2" xfId="39" xr:uid="{00000000-0005-0000-0000-00004A000000}"/>
    <cellStyle name="Salida 2 2" xfId="72" xr:uid="{00000000-0005-0000-0000-00004B000000}"/>
    <cellStyle name="Salida 2 3" xfId="81" xr:uid="{00000000-0005-0000-0000-00004C000000}"/>
    <cellStyle name="Salida 2 4" xfId="77" xr:uid="{00000000-0005-0000-0000-00004D000000}"/>
    <cellStyle name="Salida 2 5" xfId="100" xr:uid="{E328464A-5778-40C0-973C-DB899210349E}"/>
    <cellStyle name="Salida 2 6" xfId="93" xr:uid="{70D4E174-1A93-40FF-B18A-5887D212B01A}"/>
    <cellStyle name="Salida 2 7" xfId="87" xr:uid="{55E1E394-F6EB-4EFC-98C9-321B0705CECE}"/>
    <cellStyle name="Salida 2 8" xfId="89" xr:uid="{4ED94529-4AFB-4572-AF17-05F04CB21FBC}"/>
    <cellStyle name="Salida 2 9" xfId="107" xr:uid="{7ECFE197-C202-4C5C-BA88-948967F1F808}"/>
    <cellStyle name="Texto de advertencia 2" xfId="40" xr:uid="{00000000-0005-0000-0000-00004E000000}"/>
    <cellStyle name="Título 2 2" xfId="42" xr:uid="{00000000-0005-0000-0000-00004F000000}"/>
    <cellStyle name="Título 3 2" xfId="43" xr:uid="{00000000-0005-0000-0000-000050000000}"/>
    <cellStyle name="Título de hoja" xfId="44" xr:uid="{00000000-0005-0000-0000-000051000000}"/>
    <cellStyle name="Total 2" xfId="45" xr:uid="{00000000-0005-0000-0000-000052000000}"/>
    <cellStyle name="Total 2 2" xfId="73" xr:uid="{00000000-0005-0000-0000-000053000000}"/>
    <cellStyle name="Total 2 3" xfId="82" xr:uid="{00000000-0005-0000-0000-000054000000}"/>
    <cellStyle name="Total 2 4" xfId="76" xr:uid="{00000000-0005-0000-0000-000055000000}"/>
    <cellStyle name="Total 2 5" xfId="101" xr:uid="{1B560806-ACFE-43F1-AB6D-267ABAEA05EF}"/>
    <cellStyle name="Total 2 6" xfId="103" xr:uid="{AB34B7BE-0E97-4413-A9D3-FF425C5D9A3B}"/>
    <cellStyle name="Total 2 7" xfId="102" xr:uid="{815A9688-0D2F-4AEE-B86C-24C397196299}"/>
    <cellStyle name="Total 2 8" xfId="86" xr:uid="{916C64B8-834B-4226-A0E1-BF165D8E1300}"/>
    <cellStyle name="Total 2 9" xfId="95" xr:uid="{732AD5AB-28FB-4C6F-9048-9524170153EE}"/>
  </cellStyles>
  <dxfs count="61">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C00000"/>
      <color rgb="FFFFCC99"/>
      <color rgb="FF92D050"/>
      <color rgb="FFFFFF66"/>
      <color rgb="FFFFFFCC"/>
      <color rgb="FFFFFF00"/>
      <color rgb="FFFFFF99"/>
      <color rgb="FFE26B0A"/>
      <color rgb="FF00B05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595313</xdr:colOff>
      <xdr:row>0</xdr:row>
      <xdr:rowOff>214312</xdr:rowOff>
    </xdr:from>
    <xdr:to>
      <xdr:col>1</xdr:col>
      <xdr:colOff>1666875</xdr:colOff>
      <xdr:row>1</xdr:row>
      <xdr:rowOff>347667</xdr:rowOff>
    </xdr:to>
    <xdr:pic>
      <xdr:nvPicPr>
        <xdr:cNvPr id="4" name="Imagen 3">
          <a:extLst>
            <a:ext uri="{FF2B5EF4-FFF2-40B4-BE49-F238E27FC236}">
              <a16:creationId xmlns:a16="http://schemas.microsoft.com/office/drawing/2014/main" id="{4D1C0AE0-DAE9-484B-8763-94F36BDA3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3" y="214312"/>
          <a:ext cx="2738437" cy="6572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twoCellAnchor editAs="oneCell">
    <xdr:from>
      <xdr:col>1</xdr:col>
      <xdr:colOff>0</xdr:colOff>
      <xdr:row>0</xdr:row>
      <xdr:rowOff>0</xdr:rowOff>
    </xdr:from>
    <xdr:to>
      <xdr:col>2</xdr:col>
      <xdr:colOff>306955</xdr:colOff>
      <xdr:row>3</xdr:row>
      <xdr:rowOff>54346</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0975" y="0"/>
          <a:ext cx="1992880"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enedor/Users/nvanegas/Downloads/MR_REES_2025_ok.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_Seg_Fis"/>
      <sheetName val="Árbol_GF"/>
      <sheetName val="MR_Corr1"/>
      <sheetName val="Árbol_Corr"/>
      <sheetName val="MR_Corr2"/>
      <sheetName val="MR_Corr3"/>
      <sheetName val="Amenazas_SI"/>
      <sheetName val="Vulnerabilidades_SI"/>
      <sheetName val="Controles_SI"/>
      <sheetName val="Catalogo_FIS"/>
      <sheetName val="Tablas_GSF"/>
      <sheetName val="Listas"/>
    </sheetNames>
    <sheetDataSet>
      <sheetData sheetId="0"/>
      <sheetData sheetId="1"/>
      <sheetData sheetId="2"/>
      <sheetData sheetId="3">
        <row r="12">
          <cell r="C12" t="str">
            <v>--</v>
          </cell>
          <cell r="G12">
            <v>0</v>
          </cell>
          <cell r="H12" t="str">
            <v xml:space="preserve">, , </v>
          </cell>
          <cell r="I12" t="str">
            <v xml:space="preserve">, , </v>
          </cell>
        </row>
        <row r="13">
          <cell r="C13" t="str">
            <v>--</v>
          </cell>
          <cell r="G13">
            <v>0</v>
          </cell>
          <cell r="H13" t="str">
            <v xml:space="preserve">, , </v>
          </cell>
          <cell r="I13" t="str">
            <v xml:space="preserve">, , </v>
          </cell>
        </row>
      </sheetData>
      <sheetData sheetId="4"/>
      <sheetData sheetId="5">
        <row r="45">
          <cell r="D45"/>
          <cell r="F45"/>
          <cell r="R45" t="str">
            <v/>
          </cell>
        </row>
        <row r="46">
          <cell r="D46"/>
          <cell r="F46"/>
          <cell r="R46" t="str">
            <v/>
          </cell>
        </row>
        <row r="47">
          <cell r="D47"/>
          <cell r="F47"/>
          <cell r="R47" t="str">
            <v/>
          </cell>
        </row>
        <row r="48">
          <cell r="D48"/>
          <cell r="F48"/>
          <cell r="R48" t="str">
            <v/>
          </cell>
        </row>
        <row r="49">
          <cell r="D49"/>
          <cell r="F49"/>
          <cell r="R49" t="str">
            <v/>
          </cell>
        </row>
        <row r="50">
          <cell r="D50"/>
          <cell r="F50"/>
          <cell r="R50" t="str">
            <v/>
          </cell>
        </row>
        <row r="56">
          <cell r="D56"/>
          <cell r="F56"/>
          <cell r="R56" t="str">
            <v/>
          </cell>
        </row>
        <row r="57">
          <cell r="D57"/>
          <cell r="F57"/>
          <cell r="R57" t="str">
            <v/>
          </cell>
        </row>
        <row r="58">
          <cell r="D58"/>
          <cell r="F58"/>
          <cell r="R58" t="str">
            <v/>
          </cell>
        </row>
        <row r="59">
          <cell r="D59"/>
          <cell r="F59"/>
          <cell r="R59" t="str">
            <v/>
          </cell>
        </row>
        <row r="60">
          <cell r="D60"/>
          <cell r="F60"/>
          <cell r="R60" t="str">
            <v/>
          </cell>
        </row>
        <row r="61">
          <cell r="D61"/>
          <cell r="F61"/>
          <cell r="R61" t="str">
            <v/>
          </cell>
        </row>
        <row r="69">
          <cell r="D69">
            <v>0</v>
          </cell>
          <cell r="E69" t="str">
            <v>SIN IMPACTO</v>
          </cell>
          <cell r="F69" t="e">
            <v>#N/A</v>
          </cell>
          <cell r="H69" t="e">
            <v>#DIV/0!</v>
          </cell>
          <cell r="J69" t="e">
            <v>#DIV/0!</v>
          </cell>
          <cell r="K69" t="e">
            <v>#DIV/0!</v>
          </cell>
        </row>
        <row r="70">
          <cell r="D70">
            <v>0</v>
          </cell>
          <cell r="E70" t="str">
            <v>SIN IMPACTO</v>
          </cell>
          <cell r="F70" t="e">
            <v>#N/A</v>
          </cell>
          <cell r="H70" t="e">
            <v>#DIV/0!</v>
          </cell>
          <cell r="J70" t="e">
            <v>#DIV/0!</v>
          </cell>
          <cell r="K70" t="e">
            <v>#DIV/0!</v>
          </cell>
        </row>
      </sheetData>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D18" totalsRowShown="0" headerRowDxfId="8" dataDxfId="6" headerRowBorderDxfId="7" tableBorderDxfId="5" totalsRowBorderDxfId="4">
  <tableColumns count="4">
    <tableColumn id="1" xr3:uid="{00000000-0010-0000-0000-000001000000}" name="No" dataDxfId="3"/>
    <tableColumn id="2" xr3:uid="{00000000-0010-0000-0000-000002000000}" name="TRÁMITE" dataDxfId="2"/>
    <tableColumn id="3" xr3:uid="{00000000-0010-0000-0000-000003000000}" name="RIESGO DE CORRUPCIÓN ASOCIADO" dataDxfId="1"/>
    <tableColumn id="4" xr3:uid="{00000000-0010-0000-0000-000004000000}" name="PROCES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FCC5-8B4F-4A5D-9CC1-0ED1019EA9EA}">
  <sheetPr>
    <pageSetUpPr fitToPage="1"/>
  </sheetPr>
  <dimension ref="A1:AK133"/>
  <sheetViews>
    <sheetView showGridLines="0" tabSelected="1" zoomScale="40" zoomScaleNormal="40" zoomScaleSheetLayoutView="100" zoomScalePageLayoutView="80" workbookViewId="0">
      <selection activeCell="C1" sqref="C1:AK1"/>
    </sheetView>
  </sheetViews>
  <sheetFormatPr baseColWidth="10" defaultColWidth="11.42578125" defaultRowHeight="15" x14ac:dyDescent="0.25"/>
  <cols>
    <col min="1" max="1" width="24.85546875" style="86" customWidth="1"/>
    <col min="2" max="2" width="39.7109375" style="86" customWidth="1"/>
    <col min="3" max="3" width="14.42578125" style="86" customWidth="1"/>
    <col min="4" max="4" width="36.85546875" style="86" customWidth="1"/>
    <col min="5" max="5" width="46" style="86" customWidth="1"/>
    <col min="6" max="6" width="38.140625" style="86" customWidth="1"/>
    <col min="7" max="7" width="22.7109375" style="86" customWidth="1"/>
    <col min="8" max="8" width="99" style="86" customWidth="1"/>
    <col min="9" max="9" width="18.140625" style="86" customWidth="1"/>
    <col min="10" max="10" width="15.42578125" style="86" customWidth="1"/>
    <col min="11" max="11" width="13.140625" style="86" customWidth="1"/>
    <col min="12" max="12" width="20.5703125" style="86" customWidth="1"/>
    <col min="13" max="13" width="13.7109375" style="86" customWidth="1"/>
    <col min="14" max="14" width="15.28515625" style="86" customWidth="1"/>
    <col min="15" max="15" width="15.7109375" style="86" customWidth="1"/>
    <col min="16" max="16" width="13.140625" style="86" customWidth="1"/>
    <col min="17" max="17" width="15.140625" style="86" bestFit="1" customWidth="1"/>
    <col min="18" max="18" width="55.140625" style="86" customWidth="1"/>
    <col min="19" max="19" width="36.7109375" style="86" customWidth="1"/>
    <col min="20" max="20" width="8.140625" style="86" bestFit="1" customWidth="1"/>
    <col min="21" max="21" width="10.28515625" style="86" bestFit="1" customWidth="1"/>
    <col min="22" max="22" width="11" style="86" bestFit="1" customWidth="1"/>
    <col min="23" max="23" width="11.85546875" style="86" bestFit="1" customWidth="1"/>
    <col min="24" max="24" width="11" style="86" bestFit="1" customWidth="1"/>
    <col min="25" max="25" width="24.140625" style="86" customWidth="1"/>
    <col min="26" max="26" width="31.42578125" style="86" customWidth="1"/>
    <col min="27" max="27" width="50.42578125" style="86" customWidth="1"/>
    <col min="28" max="28" width="16.140625" style="86" customWidth="1"/>
    <col min="29" max="32" width="11.42578125" style="86"/>
    <col min="33" max="33" width="15.28515625" style="86" customWidth="1"/>
    <col min="34" max="34" width="15.85546875" style="86" customWidth="1"/>
    <col min="35" max="35" width="24.28515625" style="86" customWidth="1"/>
    <col min="36" max="36" width="18.42578125" style="86" customWidth="1"/>
    <col min="37" max="37" width="20.140625" style="86" customWidth="1"/>
    <col min="38" max="16384" width="11.42578125" style="86"/>
  </cols>
  <sheetData>
    <row r="1" spans="1:37" ht="40.5" customHeight="1" x14ac:dyDescent="0.25">
      <c r="A1" s="204"/>
      <c r="B1" s="206"/>
      <c r="C1" s="208" t="s">
        <v>487</v>
      </c>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10"/>
    </row>
    <row r="2" spans="1:37" ht="41.25" customHeight="1" thickBot="1" x14ac:dyDescent="0.3">
      <c r="A2" s="205"/>
      <c r="B2" s="207"/>
      <c r="C2" s="211" t="s">
        <v>488</v>
      </c>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3"/>
    </row>
    <row r="3" spans="1:37" ht="15.75" x14ac:dyDescent="0.25">
      <c r="A3" s="368" t="s">
        <v>87</v>
      </c>
      <c r="B3" s="368"/>
      <c r="C3" s="368"/>
      <c r="D3" s="368"/>
      <c r="E3" s="368"/>
      <c r="F3" s="368"/>
      <c r="G3" s="368"/>
      <c r="H3" s="87"/>
    </row>
    <row r="5" spans="1:37" x14ac:dyDescent="0.25">
      <c r="A5" s="341"/>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3" t="s">
        <v>3</v>
      </c>
      <c r="AB5" s="344"/>
      <c r="AC5" s="344"/>
      <c r="AD5" s="344"/>
      <c r="AE5" s="344"/>
      <c r="AF5" s="344"/>
      <c r="AG5" s="344"/>
      <c r="AH5" s="345"/>
      <c r="AI5" s="330" t="s">
        <v>4</v>
      </c>
      <c r="AJ5" s="331"/>
      <c r="AK5" s="331"/>
    </row>
    <row r="6" spans="1:37" ht="45.75" customHeight="1" x14ac:dyDescent="0.25">
      <c r="A6" s="332" t="s">
        <v>88</v>
      </c>
      <c r="B6" s="333"/>
      <c r="C6" s="333"/>
      <c r="D6" s="333"/>
      <c r="E6" s="333"/>
      <c r="F6" s="333"/>
      <c r="G6" s="333"/>
      <c r="H6" s="333"/>
      <c r="I6" s="334" t="s">
        <v>89</v>
      </c>
      <c r="J6" s="334"/>
      <c r="K6" s="334"/>
      <c r="L6" s="334"/>
      <c r="M6" s="334"/>
      <c r="N6" s="334"/>
      <c r="O6" s="334"/>
      <c r="P6" s="334"/>
      <c r="Q6" s="334"/>
      <c r="R6" s="335" t="s">
        <v>2</v>
      </c>
      <c r="S6" s="335"/>
      <c r="T6" s="335"/>
      <c r="U6" s="335"/>
      <c r="V6" s="335"/>
      <c r="W6" s="335"/>
      <c r="X6" s="335"/>
      <c r="Y6" s="335"/>
      <c r="Z6" s="335"/>
      <c r="AA6" s="336" t="s">
        <v>90</v>
      </c>
      <c r="AB6" s="337"/>
      <c r="AC6" s="337"/>
      <c r="AD6" s="337"/>
      <c r="AE6" s="337"/>
      <c r="AF6" s="337"/>
      <c r="AG6" s="337"/>
      <c r="AH6" s="338"/>
      <c r="AI6" s="339" t="s">
        <v>91</v>
      </c>
      <c r="AJ6" s="339" t="s">
        <v>20</v>
      </c>
      <c r="AK6" s="339" t="s">
        <v>21</v>
      </c>
    </row>
    <row r="7" spans="1:37" s="98" customFormat="1" ht="97.5" customHeight="1" thickBot="1" x14ac:dyDescent="0.3">
      <c r="A7" s="88" t="s">
        <v>0</v>
      </c>
      <c r="B7" s="89" t="s">
        <v>1</v>
      </c>
      <c r="C7" s="88" t="s">
        <v>92</v>
      </c>
      <c r="D7" s="88" t="s">
        <v>93</v>
      </c>
      <c r="E7" s="90" t="s">
        <v>94</v>
      </c>
      <c r="F7" s="90" t="s">
        <v>95</v>
      </c>
      <c r="G7" s="90" t="s">
        <v>96</v>
      </c>
      <c r="H7" s="90" t="s">
        <v>97</v>
      </c>
      <c r="I7" s="91" t="s">
        <v>5</v>
      </c>
      <c r="J7" s="91" t="s">
        <v>98</v>
      </c>
      <c r="K7" s="92" t="s">
        <v>99</v>
      </c>
      <c r="L7" s="92" t="s">
        <v>100</v>
      </c>
      <c r="M7" s="92" t="s">
        <v>101</v>
      </c>
      <c r="N7" s="91" t="s">
        <v>102</v>
      </c>
      <c r="O7" s="91" t="s">
        <v>103</v>
      </c>
      <c r="P7" s="92" t="s">
        <v>104</v>
      </c>
      <c r="Q7" s="92" t="s">
        <v>105</v>
      </c>
      <c r="R7" s="93" t="s">
        <v>106</v>
      </c>
      <c r="S7" s="93" t="s">
        <v>461</v>
      </c>
      <c r="T7" s="94" t="s">
        <v>462</v>
      </c>
      <c r="U7" s="93" t="s">
        <v>11</v>
      </c>
      <c r="V7" s="93" t="s">
        <v>12</v>
      </c>
      <c r="W7" s="93" t="s">
        <v>13</v>
      </c>
      <c r="X7" s="93" t="s">
        <v>14</v>
      </c>
      <c r="Y7" s="93" t="s">
        <v>15</v>
      </c>
      <c r="Z7" s="95" t="s">
        <v>16</v>
      </c>
      <c r="AA7" s="96" t="s">
        <v>17</v>
      </c>
      <c r="AB7" s="96" t="s">
        <v>18</v>
      </c>
      <c r="AC7" s="97" t="s">
        <v>11</v>
      </c>
      <c r="AD7" s="97" t="s">
        <v>12</v>
      </c>
      <c r="AE7" s="97" t="s">
        <v>13</v>
      </c>
      <c r="AF7" s="97" t="s">
        <v>14</v>
      </c>
      <c r="AG7" s="96" t="s">
        <v>463</v>
      </c>
      <c r="AH7" s="96" t="s">
        <v>19</v>
      </c>
      <c r="AI7" s="340"/>
      <c r="AJ7" s="340"/>
      <c r="AK7" s="340"/>
    </row>
    <row r="8" spans="1:37" s="98" customFormat="1" ht="66" customHeight="1" x14ac:dyDescent="0.25">
      <c r="A8" s="247" t="s">
        <v>37</v>
      </c>
      <c r="B8" s="248" t="s">
        <v>48</v>
      </c>
      <c r="C8" s="232" t="s">
        <v>468</v>
      </c>
      <c r="D8" s="244" t="s">
        <v>469</v>
      </c>
      <c r="E8" s="235" t="s">
        <v>470</v>
      </c>
      <c r="F8" s="235" t="s">
        <v>471</v>
      </c>
      <c r="G8" s="238" t="s">
        <v>297</v>
      </c>
      <c r="H8" s="241" t="s">
        <v>472</v>
      </c>
      <c r="I8" s="220" t="s">
        <v>281</v>
      </c>
      <c r="J8" s="220" t="s">
        <v>277</v>
      </c>
      <c r="K8" s="223" t="s">
        <v>278</v>
      </c>
      <c r="L8" s="229" t="s">
        <v>301</v>
      </c>
      <c r="M8" s="229" t="s">
        <v>280</v>
      </c>
      <c r="N8" s="220" t="s">
        <v>281</v>
      </c>
      <c r="O8" s="220" t="s">
        <v>277</v>
      </c>
      <c r="P8" s="223" t="s">
        <v>278</v>
      </c>
      <c r="Q8" s="226" t="s">
        <v>33</v>
      </c>
      <c r="R8" s="55" t="s">
        <v>478</v>
      </c>
      <c r="S8" s="55" t="s">
        <v>479</v>
      </c>
      <c r="T8" s="56">
        <f>IF(SUM(U8:X8)=0,"",SUM(U8:X8))</f>
        <v>12</v>
      </c>
      <c r="U8" s="1">
        <v>3</v>
      </c>
      <c r="V8" s="1">
        <v>3</v>
      </c>
      <c r="W8" s="1">
        <v>3</v>
      </c>
      <c r="X8" s="1">
        <v>3</v>
      </c>
      <c r="Y8" s="55" t="s">
        <v>56</v>
      </c>
      <c r="Z8" s="55" t="s">
        <v>480</v>
      </c>
      <c r="AA8" s="183"/>
      <c r="AB8" s="184"/>
      <c r="AC8" s="184"/>
      <c r="AD8" s="184"/>
      <c r="AE8" s="184"/>
      <c r="AF8" s="184"/>
      <c r="AG8" s="185" t="str">
        <f>IF(SUM(AC8:AF8)=0,"",SUM(AC8:AF8))</f>
        <v/>
      </c>
      <c r="AH8" s="186" t="str">
        <f>IF(ISERROR(AG8/T8),"",(AG8/T8))</f>
        <v/>
      </c>
      <c r="AI8" s="214"/>
      <c r="AJ8" s="214"/>
      <c r="AK8" s="217"/>
    </row>
    <row r="9" spans="1:37" s="98" customFormat="1" ht="96" customHeight="1" x14ac:dyDescent="0.25">
      <c r="A9" s="247"/>
      <c r="B9" s="248"/>
      <c r="C9" s="233"/>
      <c r="D9" s="245"/>
      <c r="E9" s="236"/>
      <c r="F9" s="236"/>
      <c r="G9" s="239"/>
      <c r="H9" s="242"/>
      <c r="I9" s="221"/>
      <c r="J9" s="221"/>
      <c r="K9" s="224"/>
      <c r="L9" s="230"/>
      <c r="M9" s="230"/>
      <c r="N9" s="221"/>
      <c r="O9" s="221"/>
      <c r="P9" s="224"/>
      <c r="Q9" s="227"/>
      <c r="R9" s="63" t="s">
        <v>481</v>
      </c>
      <c r="S9" s="63" t="s">
        <v>482</v>
      </c>
      <c r="T9" s="64">
        <f t="shared" ref="T9:T17" si="0">IF(SUM(U9:X9)=0,"",SUM(U9:X9))</f>
        <v>1</v>
      </c>
      <c r="U9" s="65"/>
      <c r="V9" s="65">
        <v>1</v>
      </c>
      <c r="W9" s="65"/>
      <c r="X9" s="65"/>
      <c r="Y9" s="63" t="s">
        <v>56</v>
      </c>
      <c r="Z9" s="63" t="s">
        <v>480</v>
      </c>
      <c r="AA9" s="179"/>
      <c r="AB9" s="180"/>
      <c r="AC9" s="180"/>
      <c r="AD9" s="180"/>
      <c r="AE9" s="180"/>
      <c r="AF9" s="180"/>
      <c r="AG9" s="181" t="str">
        <f t="shared" ref="AG9:AG17" si="1">IF(SUM(AC9:AF9)=0,"",SUM(AC9:AF9))</f>
        <v/>
      </c>
      <c r="AH9" s="182" t="str">
        <f t="shared" ref="AH9:AH17" si="2">IF(ISERROR(AG9/T9),"",(AG9/T9))</f>
        <v/>
      </c>
      <c r="AI9" s="215"/>
      <c r="AJ9" s="215"/>
      <c r="AK9" s="218"/>
    </row>
    <row r="10" spans="1:37" s="98" customFormat="1" ht="39.75" customHeight="1" x14ac:dyDescent="0.25">
      <c r="A10" s="247"/>
      <c r="B10" s="248"/>
      <c r="C10" s="233"/>
      <c r="D10" s="245"/>
      <c r="E10" s="236"/>
      <c r="F10" s="236"/>
      <c r="G10" s="239"/>
      <c r="H10" s="242"/>
      <c r="I10" s="221"/>
      <c r="J10" s="221"/>
      <c r="K10" s="224"/>
      <c r="L10" s="230"/>
      <c r="M10" s="230"/>
      <c r="N10" s="221"/>
      <c r="O10" s="221"/>
      <c r="P10" s="224"/>
      <c r="Q10" s="227"/>
      <c r="R10" s="63"/>
      <c r="S10" s="63"/>
      <c r="T10" s="64" t="str">
        <f t="shared" si="0"/>
        <v/>
      </c>
      <c r="U10" s="65"/>
      <c r="V10" s="65"/>
      <c r="W10" s="65"/>
      <c r="X10" s="65"/>
      <c r="Y10" s="63"/>
      <c r="Z10" s="63"/>
      <c r="AA10" s="179"/>
      <c r="AB10" s="180"/>
      <c r="AC10" s="180"/>
      <c r="AD10" s="180"/>
      <c r="AE10" s="180"/>
      <c r="AF10" s="180"/>
      <c r="AG10" s="181" t="str">
        <f t="shared" si="1"/>
        <v/>
      </c>
      <c r="AH10" s="182" t="str">
        <f t="shared" si="2"/>
        <v/>
      </c>
      <c r="AI10" s="215"/>
      <c r="AJ10" s="215"/>
      <c r="AK10" s="218"/>
    </row>
    <row r="11" spans="1:37" s="98" customFormat="1" ht="39.75" customHeight="1" x14ac:dyDescent="0.25">
      <c r="A11" s="247"/>
      <c r="B11" s="248"/>
      <c r="C11" s="233"/>
      <c r="D11" s="245"/>
      <c r="E11" s="236"/>
      <c r="F11" s="236"/>
      <c r="G11" s="239"/>
      <c r="H11" s="242"/>
      <c r="I11" s="221"/>
      <c r="J11" s="221"/>
      <c r="K11" s="224"/>
      <c r="L11" s="230"/>
      <c r="M11" s="230"/>
      <c r="N11" s="221"/>
      <c r="O11" s="221"/>
      <c r="P11" s="224"/>
      <c r="Q11" s="227"/>
      <c r="R11" s="63"/>
      <c r="S11" s="63"/>
      <c r="T11" s="64" t="str">
        <f t="shared" si="0"/>
        <v/>
      </c>
      <c r="U11" s="65"/>
      <c r="V11" s="65"/>
      <c r="W11" s="65"/>
      <c r="X11" s="65"/>
      <c r="Y11" s="63"/>
      <c r="Z11" s="63"/>
      <c r="AA11" s="179"/>
      <c r="AB11" s="180"/>
      <c r="AC11" s="180"/>
      <c r="AD11" s="180"/>
      <c r="AE11" s="180"/>
      <c r="AF11" s="180"/>
      <c r="AG11" s="181" t="str">
        <f t="shared" si="1"/>
        <v/>
      </c>
      <c r="AH11" s="182" t="str">
        <f t="shared" si="2"/>
        <v/>
      </c>
      <c r="AI11" s="215"/>
      <c r="AJ11" s="215"/>
      <c r="AK11" s="218"/>
    </row>
    <row r="12" spans="1:37" s="98" customFormat="1" ht="39.75" customHeight="1" thickBot="1" x14ac:dyDescent="0.3">
      <c r="A12" s="247"/>
      <c r="B12" s="248"/>
      <c r="C12" s="234"/>
      <c r="D12" s="246"/>
      <c r="E12" s="237"/>
      <c r="F12" s="237"/>
      <c r="G12" s="240"/>
      <c r="H12" s="243"/>
      <c r="I12" s="222"/>
      <c r="J12" s="222"/>
      <c r="K12" s="225"/>
      <c r="L12" s="231"/>
      <c r="M12" s="231"/>
      <c r="N12" s="222"/>
      <c r="O12" s="222"/>
      <c r="P12" s="225"/>
      <c r="Q12" s="228"/>
      <c r="R12" s="85"/>
      <c r="S12" s="85"/>
      <c r="T12" s="84" t="str">
        <f t="shared" si="0"/>
        <v/>
      </c>
      <c r="U12" s="83"/>
      <c r="V12" s="83"/>
      <c r="W12" s="83"/>
      <c r="X12" s="83"/>
      <c r="Y12" s="85"/>
      <c r="Z12" s="85"/>
      <c r="AA12" s="187"/>
      <c r="AB12" s="188"/>
      <c r="AC12" s="188"/>
      <c r="AD12" s="188"/>
      <c r="AE12" s="188"/>
      <c r="AF12" s="188"/>
      <c r="AG12" s="189" t="str">
        <f t="shared" si="1"/>
        <v/>
      </c>
      <c r="AH12" s="190" t="str">
        <f t="shared" si="2"/>
        <v/>
      </c>
      <c r="AI12" s="216"/>
      <c r="AJ12" s="216"/>
      <c r="AK12" s="219"/>
    </row>
    <row r="13" spans="1:37" s="98" customFormat="1" ht="133.5" customHeight="1" x14ac:dyDescent="0.25">
      <c r="A13" s="247"/>
      <c r="B13" s="248"/>
      <c r="C13" s="232" t="s">
        <v>473</v>
      </c>
      <c r="D13" s="244" t="s">
        <v>474</v>
      </c>
      <c r="E13" s="235" t="s">
        <v>475</v>
      </c>
      <c r="F13" s="235" t="s">
        <v>476</v>
      </c>
      <c r="G13" s="238" t="s">
        <v>274</v>
      </c>
      <c r="H13" s="241" t="s">
        <v>477</v>
      </c>
      <c r="I13" s="220" t="s">
        <v>281</v>
      </c>
      <c r="J13" s="220" t="s">
        <v>277</v>
      </c>
      <c r="K13" s="223" t="s">
        <v>278</v>
      </c>
      <c r="L13" s="229" t="s">
        <v>279</v>
      </c>
      <c r="M13" s="229" t="s">
        <v>280</v>
      </c>
      <c r="N13" s="220" t="s">
        <v>281</v>
      </c>
      <c r="O13" s="220" t="s">
        <v>277</v>
      </c>
      <c r="P13" s="223" t="s">
        <v>278</v>
      </c>
      <c r="Q13" s="226" t="s">
        <v>33</v>
      </c>
      <c r="R13" s="55" t="s">
        <v>466</v>
      </c>
      <c r="S13" s="55" t="s">
        <v>483</v>
      </c>
      <c r="T13" s="56">
        <f t="shared" si="0"/>
        <v>2</v>
      </c>
      <c r="U13" s="1"/>
      <c r="V13" s="1">
        <v>1</v>
      </c>
      <c r="W13" s="1"/>
      <c r="X13" s="1">
        <v>1</v>
      </c>
      <c r="Y13" s="55" t="s">
        <v>484</v>
      </c>
      <c r="Z13" s="55" t="s">
        <v>485</v>
      </c>
      <c r="AA13" s="183"/>
      <c r="AB13" s="184"/>
      <c r="AC13" s="184"/>
      <c r="AD13" s="184"/>
      <c r="AE13" s="184"/>
      <c r="AF13" s="184"/>
      <c r="AG13" s="185" t="str">
        <f t="shared" si="1"/>
        <v/>
      </c>
      <c r="AH13" s="186" t="str">
        <f t="shared" si="2"/>
        <v/>
      </c>
      <c r="AI13" s="214"/>
      <c r="AJ13" s="214"/>
      <c r="AK13" s="217"/>
    </row>
    <row r="14" spans="1:37" s="98" customFormat="1" ht="102" customHeight="1" x14ac:dyDescent="0.25">
      <c r="A14" s="247"/>
      <c r="B14" s="248"/>
      <c r="C14" s="233"/>
      <c r="D14" s="245"/>
      <c r="E14" s="236"/>
      <c r="F14" s="236"/>
      <c r="G14" s="239"/>
      <c r="H14" s="242"/>
      <c r="I14" s="221"/>
      <c r="J14" s="221"/>
      <c r="K14" s="224"/>
      <c r="L14" s="230"/>
      <c r="M14" s="230"/>
      <c r="N14" s="221"/>
      <c r="O14" s="221"/>
      <c r="P14" s="224"/>
      <c r="Q14" s="227"/>
      <c r="R14" s="63" t="s">
        <v>486</v>
      </c>
      <c r="S14" s="63" t="s">
        <v>467</v>
      </c>
      <c r="T14" s="64">
        <f t="shared" si="0"/>
        <v>4</v>
      </c>
      <c r="U14" s="65">
        <v>1</v>
      </c>
      <c r="V14" s="65">
        <v>1</v>
      </c>
      <c r="W14" s="65">
        <v>1</v>
      </c>
      <c r="X14" s="65">
        <v>1</v>
      </c>
      <c r="Y14" s="63" t="s">
        <v>484</v>
      </c>
      <c r="Z14" s="63" t="s">
        <v>485</v>
      </c>
      <c r="AA14" s="179"/>
      <c r="AB14" s="180"/>
      <c r="AC14" s="180"/>
      <c r="AD14" s="180"/>
      <c r="AE14" s="180"/>
      <c r="AF14" s="180"/>
      <c r="AG14" s="181" t="str">
        <f t="shared" si="1"/>
        <v/>
      </c>
      <c r="AH14" s="182" t="str">
        <f t="shared" si="2"/>
        <v/>
      </c>
      <c r="AI14" s="215"/>
      <c r="AJ14" s="215"/>
      <c r="AK14" s="218"/>
    </row>
    <row r="15" spans="1:37" s="98" customFormat="1" ht="39.75" customHeight="1" x14ac:dyDescent="0.25">
      <c r="A15" s="247"/>
      <c r="B15" s="248"/>
      <c r="C15" s="233"/>
      <c r="D15" s="245"/>
      <c r="E15" s="236"/>
      <c r="F15" s="236"/>
      <c r="G15" s="239"/>
      <c r="H15" s="242"/>
      <c r="I15" s="221"/>
      <c r="J15" s="221"/>
      <c r="K15" s="224"/>
      <c r="L15" s="230"/>
      <c r="M15" s="230"/>
      <c r="N15" s="221"/>
      <c r="O15" s="221"/>
      <c r="P15" s="224"/>
      <c r="Q15" s="227"/>
      <c r="R15" s="63"/>
      <c r="S15" s="63"/>
      <c r="T15" s="64" t="str">
        <f t="shared" si="0"/>
        <v/>
      </c>
      <c r="U15" s="65"/>
      <c r="V15" s="65"/>
      <c r="W15" s="65"/>
      <c r="X15" s="65"/>
      <c r="Y15" s="63"/>
      <c r="Z15" s="63"/>
      <c r="AA15" s="179"/>
      <c r="AB15" s="180"/>
      <c r="AC15" s="180"/>
      <c r="AD15" s="180"/>
      <c r="AE15" s="180"/>
      <c r="AF15" s="180"/>
      <c r="AG15" s="181" t="str">
        <f t="shared" si="1"/>
        <v/>
      </c>
      <c r="AH15" s="182" t="str">
        <f t="shared" si="2"/>
        <v/>
      </c>
      <c r="AI15" s="215"/>
      <c r="AJ15" s="215"/>
      <c r="AK15" s="218"/>
    </row>
    <row r="16" spans="1:37" s="98" customFormat="1" ht="39.75" customHeight="1" x14ac:dyDescent="0.25">
      <c r="A16" s="247"/>
      <c r="B16" s="248"/>
      <c r="C16" s="233"/>
      <c r="D16" s="245"/>
      <c r="E16" s="236"/>
      <c r="F16" s="236"/>
      <c r="G16" s="239"/>
      <c r="H16" s="242"/>
      <c r="I16" s="221"/>
      <c r="J16" s="221"/>
      <c r="K16" s="224"/>
      <c r="L16" s="230"/>
      <c r="M16" s="230"/>
      <c r="N16" s="221"/>
      <c r="O16" s="221"/>
      <c r="P16" s="224"/>
      <c r="Q16" s="227"/>
      <c r="R16" s="63"/>
      <c r="S16" s="63"/>
      <c r="T16" s="64" t="str">
        <f t="shared" si="0"/>
        <v/>
      </c>
      <c r="U16" s="65"/>
      <c r="V16" s="65"/>
      <c r="W16" s="65"/>
      <c r="X16" s="65"/>
      <c r="Y16" s="63"/>
      <c r="Z16" s="63"/>
      <c r="AA16" s="179"/>
      <c r="AB16" s="180"/>
      <c r="AC16" s="180"/>
      <c r="AD16" s="180"/>
      <c r="AE16" s="180"/>
      <c r="AF16" s="180"/>
      <c r="AG16" s="181" t="str">
        <f t="shared" si="1"/>
        <v/>
      </c>
      <c r="AH16" s="182" t="str">
        <f t="shared" si="2"/>
        <v/>
      </c>
      <c r="AI16" s="215"/>
      <c r="AJ16" s="215"/>
      <c r="AK16" s="218"/>
    </row>
    <row r="17" spans="1:37" s="98" customFormat="1" ht="73.5" customHeight="1" thickBot="1" x14ac:dyDescent="0.3">
      <c r="A17" s="247"/>
      <c r="B17" s="248"/>
      <c r="C17" s="234"/>
      <c r="D17" s="246"/>
      <c r="E17" s="237"/>
      <c r="F17" s="237"/>
      <c r="G17" s="240"/>
      <c r="H17" s="243"/>
      <c r="I17" s="222"/>
      <c r="J17" s="222"/>
      <c r="K17" s="225"/>
      <c r="L17" s="231"/>
      <c r="M17" s="231"/>
      <c r="N17" s="222"/>
      <c r="O17" s="222"/>
      <c r="P17" s="225"/>
      <c r="Q17" s="228"/>
      <c r="R17" s="85"/>
      <c r="S17" s="85"/>
      <c r="T17" s="84" t="str">
        <f t="shared" si="0"/>
        <v/>
      </c>
      <c r="U17" s="83"/>
      <c r="V17" s="83"/>
      <c r="W17" s="83"/>
      <c r="X17" s="83"/>
      <c r="Y17" s="85"/>
      <c r="Z17" s="85"/>
      <c r="AA17" s="187"/>
      <c r="AB17" s="188"/>
      <c r="AC17" s="188"/>
      <c r="AD17" s="188"/>
      <c r="AE17" s="188"/>
      <c r="AF17" s="188"/>
      <c r="AG17" s="189" t="str">
        <f t="shared" si="1"/>
        <v/>
      </c>
      <c r="AH17" s="190" t="str">
        <f t="shared" si="2"/>
        <v/>
      </c>
      <c r="AI17" s="216"/>
      <c r="AJ17" s="216"/>
      <c r="AK17" s="219"/>
    </row>
    <row r="18" spans="1:37" ht="53.25" customHeight="1" x14ac:dyDescent="0.25">
      <c r="A18" s="267" t="s">
        <v>47</v>
      </c>
      <c r="B18" s="270" t="s">
        <v>49</v>
      </c>
      <c r="C18" s="267" t="s">
        <v>282</v>
      </c>
      <c r="D18" s="273" t="s">
        <v>285</v>
      </c>
      <c r="E18" s="276" t="s">
        <v>288</v>
      </c>
      <c r="F18" s="276" t="s">
        <v>289</v>
      </c>
      <c r="G18" s="279" t="s">
        <v>290</v>
      </c>
      <c r="H18" s="282" t="s">
        <v>291</v>
      </c>
      <c r="I18" s="255" t="s">
        <v>281</v>
      </c>
      <c r="J18" s="255" t="s">
        <v>277</v>
      </c>
      <c r="K18" s="258" t="s">
        <v>278</v>
      </c>
      <c r="L18" s="261" t="s">
        <v>300</v>
      </c>
      <c r="M18" s="261" t="s">
        <v>280</v>
      </c>
      <c r="N18" s="255" t="s">
        <v>281</v>
      </c>
      <c r="O18" s="255" t="s">
        <v>277</v>
      </c>
      <c r="P18" s="258" t="s">
        <v>278</v>
      </c>
      <c r="Q18" s="264" t="s">
        <v>33</v>
      </c>
      <c r="R18" s="99" t="s">
        <v>257</v>
      </c>
      <c r="S18" s="100" t="s">
        <v>258</v>
      </c>
      <c r="T18" s="101">
        <f>IF(SUM(U18:X18)=0,"",SUM(U18:X18))</f>
        <v>4</v>
      </c>
      <c r="U18" s="192">
        <v>1</v>
      </c>
      <c r="V18" s="192">
        <v>1</v>
      </c>
      <c r="W18" s="192">
        <v>1</v>
      </c>
      <c r="X18" s="192">
        <v>1</v>
      </c>
      <c r="Y18" s="103" t="s">
        <v>52</v>
      </c>
      <c r="Z18" s="103" t="s">
        <v>107</v>
      </c>
      <c r="AA18" s="104"/>
      <c r="AB18" s="104"/>
      <c r="AC18" s="104"/>
      <c r="AD18" s="104"/>
      <c r="AE18" s="104"/>
      <c r="AF18" s="104"/>
      <c r="AG18" s="105" t="str">
        <f>IF(SUM(AC18:AF18)=0,"",SUM(AC18:AF18))</f>
        <v/>
      </c>
      <c r="AH18" s="106" t="str">
        <f>IF(ISERROR(AG18/T18),"",(AG18/T18))</f>
        <v/>
      </c>
      <c r="AI18" s="104"/>
      <c r="AJ18" s="104"/>
      <c r="AK18" s="107"/>
    </row>
    <row r="19" spans="1:37" ht="53.25" customHeight="1" x14ac:dyDescent="0.25">
      <c r="A19" s="268"/>
      <c r="B19" s="271"/>
      <c r="C19" s="268"/>
      <c r="D19" s="274"/>
      <c r="E19" s="277"/>
      <c r="F19" s="277"/>
      <c r="G19" s="280"/>
      <c r="H19" s="283"/>
      <c r="I19" s="256"/>
      <c r="J19" s="256"/>
      <c r="K19" s="259"/>
      <c r="L19" s="262"/>
      <c r="M19" s="262"/>
      <c r="N19" s="256"/>
      <c r="O19" s="256"/>
      <c r="P19" s="259"/>
      <c r="Q19" s="265"/>
      <c r="R19" s="108"/>
      <c r="S19" s="108"/>
      <c r="T19" s="109" t="str">
        <f t="shared" ref="T19:T40" si="3">IF(SUM(U19:X19)=0,"",SUM(U19:X19))</f>
        <v/>
      </c>
      <c r="U19" s="136"/>
      <c r="V19" s="136"/>
      <c r="W19" s="136"/>
      <c r="X19" s="136"/>
      <c r="Y19" s="108"/>
      <c r="Z19" s="108"/>
      <c r="AA19" s="110"/>
      <c r="AB19" s="110"/>
      <c r="AC19" s="110"/>
      <c r="AD19" s="110"/>
      <c r="AE19" s="110"/>
      <c r="AF19" s="110"/>
      <c r="AG19" s="111" t="str">
        <f t="shared" ref="AG19:AG40" si="4">IF(SUM(AC19:AF19)=0,"",SUM(AC19:AF19))</f>
        <v/>
      </c>
      <c r="AH19" s="112" t="str">
        <f t="shared" ref="AH19:AH40" si="5">IF(ISERROR(AG19/T19),"",(AG19/T19))</f>
        <v/>
      </c>
      <c r="AI19" s="110"/>
      <c r="AJ19" s="110"/>
      <c r="AK19" s="113"/>
    </row>
    <row r="20" spans="1:37" ht="53.25" customHeight="1" x14ac:dyDescent="0.25">
      <c r="A20" s="268"/>
      <c r="B20" s="271"/>
      <c r="C20" s="268"/>
      <c r="D20" s="274"/>
      <c r="E20" s="277"/>
      <c r="F20" s="277"/>
      <c r="G20" s="280"/>
      <c r="H20" s="283"/>
      <c r="I20" s="256"/>
      <c r="J20" s="256"/>
      <c r="K20" s="259"/>
      <c r="L20" s="262"/>
      <c r="M20" s="262"/>
      <c r="N20" s="256"/>
      <c r="O20" s="256"/>
      <c r="P20" s="259"/>
      <c r="Q20" s="265"/>
      <c r="R20" s="108"/>
      <c r="S20" s="108"/>
      <c r="T20" s="109" t="str">
        <f t="shared" si="3"/>
        <v/>
      </c>
      <c r="U20" s="136"/>
      <c r="V20" s="136"/>
      <c r="W20" s="136"/>
      <c r="X20" s="136"/>
      <c r="Y20" s="108"/>
      <c r="Z20" s="108"/>
      <c r="AA20" s="110"/>
      <c r="AB20" s="110"/>
      <c r="AC20" s="110"/>
      <c r="AD20" s="110"/>
      <c r="AE20" s="110"/>
      <c r="AF20" s="110"/>
      <c r="AG20" s="111" t="str">
        <f t="shared" si="4"/>
        <v/>
      </c>
      <c r="AH20" s="112" t="str">
        <f t="shared" si="5"/>
        <v/>
      </c>
      <c r="AI20" s="110"/>
      <c r="AJ20" s="110"/>
      <c r="AK20" s="113"/>
    </row>
    <row r="21" spans="1:37" ht="53.25" customHeight="1" x14ac:dyDescent="0.25">
      <c r="A21" s="268"/>
      <c r="B21" s="271"/>
      <c r="C21" s="268"/>
      <c r="D21" s="274"/>
      <c r="E21" s="277"/>
      <c r="F21" s="277"/>
      <c r="G21" s="280"/>
      <c r="H21" s="283"/>
      <c r="I21" s="256"/>
      <c r="J21" s="256"/>
      <c r="K21" s="259"/>
      <c r="L21" s="262"/>
      <c r="M21" s="262"/>
      <c r="N21" s="256"/>
      <c r="O21" s="256"/>
      <c r="P21" s="259"/>
      <c r="Q21" s="265"/>
      <c r="R21" s="108"/>
      <c r="S21" s="108"/>
      <c r="T21" s="109" t="str">
        <f t="shared" si="3"/>
        <v/>
      </c>
      <c r="U21" s="136"/>
      <c r="V21" s="136"/>
      <c r="W21" s="136"/>
      <c r="X21" s="136"/>
      <c r="Y21" s="108"/>
      <c r="Z21" s="108"/>
      <c r="AA21" s="110"/>
      <c r="AB21" s="110"/>
      <c r="AC21" s="110"/>
      <c r="AD21" s="110"/>
      <c r="AE21" s="110"/>
      <c r="AF21" s="110"/>
      <c r="AG21" s="111" t="str">
        <f t="shared" si="4"/>
        <v/>
      </c>
      <c r="AH21" s="112" t="str">
        <f t="shared" si="5"/>
        <v/>
      </c>
      <c r="AI21" s="110"/>
      <c r="AJ21" s="110"/>
      <c r="AK21" s="113"/>
    </row>
    <row r="22" spans="1:37" ht="53.25" customHeight="1" thickBot="1" x14ac:dyDescent="0.3">
      <c r="A22" s="268"/>
      <c r="B22" s="271"/>
      <c r="C22" s="269"/>
      <c r="D22" s="275"/>
      <c r="E22" s="278"/>
      <c r="F22" s="278"/>
      <c r="G22" s="281"/>
      <c r="H22" s="284"/>
      <c r="I22" s="257"/>
      <c r="J22" s="257"/>
      <c r="K22" s="260"/>
      <c r="L22" s="263"/>
      <c r="M22" s="263"/>
      <c r="N22" s="257"/>
      <c r="O22" s="257"/>
      <c r="P22" s="260"/>
      <c r="Q22" s="266"/>
      <c r="R22" s="114"/>
      <c r="S22" s="114"/>
      <c r="T22" s="115" t="str">
        <f t="shared" si="3"/>
        <v/>
      </c>
      <c r="U22" s="140"/>
      <c r="V22" s="140"/>
      <c r="W22" s="140"/>
      <c r="X22" s="140"/>
      <c r="Y22" s="114"/>
      <c r="Z22" s="114"/>
      <c r="AA22" s="116"/>
      <c r="AB22" s="116"/>
      <c r="AC22" s="116"/>
      <c r="AD22" s="116"/>
      <c r="AE22" s="116"/>
      <c r="AF22" s="116"/>
      <c r="AG22" s="117" t="str">
        <f t="shared" si="4"/>
        <v/>
      </c>
      <c r="AH22" s="118" t="str">
        <f t="shared" si="5"/>
        <v/>
      </c>
      <c r="AI22" s="116"/>
      <c r="AJ22" s="116"/>
      <c r="AK22" s="119"/>
    </row>
    <row r="23" spans="1:37" ht="113.25" customHeight="1" x14ac:dyDescent="0.25">
      <c r="A23" s="268"/>
      <c r="B23" s="271"/>
      <c r="C23" s="267" t="s">
        <v>283</v>
      </c>
      <c r="D23" s="273" t="s">
        <v>286</v>
      </c>
      <c r="E23" s="276" t="s">
        <v>292</v>
      </c>
      <c r="F23" s="276" t="s">
        <v>293</v>
      </c>
      <c r="G23" s="279" t="s">
        <v>294</v>
      </c>
      <c r="H23" s="282" t="s">
        <v>295</v>
      </c>
      <c r="I23" s="255" t="s">
        <v>281</v>
      </c>
      <c r="J23" s="255" t="s">
        <v>299</v>
      </c>
      <c r="K23" s="258" t="s">
        <v>299</v>
      </c>
      <c r="L23" s="261" t="s">
        <v>300</v>
      </c>
      <c r="M23" s="261" t="s">
        <v>280</v>
      </c>
      <c r="N23" s="255" t="s">
        <v>281</v>
      </c>
      <c r="O23" s="255" t="s">
        <v>299</v>
      </c>
      <c r="P23" s="258" t="s">
        <v>299</v>
      </c>
      <c r="Q23" s="324" t="s">
        <v>33</v>
      </c>
      <c r="R23" s="103" t="s">
        <v>108</v>
      </c>
      <c r="S23" s="103" t="s">
        <v>109</v>
      </c>
      <c r="T23" s="101">
        <f t="shared" si="3"/>
        <v>4</v>
      </c>
      <c r="U23" s="193">
        <v>1</v>
      </c>
      <c r="V23" s="193">
        <v>1</v>
      </c>
      <c r="W23" s="193">
        <v>1</v>
      </c>
      <c r="X23" s="193">
        <v>1</v>
      </c>
      <c r="Y23" s="103" t="s">
        <v>110</v>
      </c>
      <c r="Z23" s="121" t="s">
        <v>259</v>
      </c>
      <c r="AA23" s="104"/>
      <c r="AB23" s="104"/>
      <c r="AC23" s="104"/>
      <c r="AD23" s="104"/>
      <c r="AE23" s="104"/>
      <c r="AF23" s="104"/>
      <c r="AG23" s="105" t="str">
        <f t="shared" si="4"/>
        <v/>
      </c>
      <c r="AH23" s="106" t="str">
        <f t="shared" si="5"/>
        <v/>
      </c>
      <c r="AI23" s="104"/>
      <c r="AJ23" s="104"/>
      <c r="AK23" s="107"/>
    </row>
    <row r="24" spans="1:37" ht="73.5" customHeight="1" x14ac:dyDescent="0.25">
      <c r="A24" s="268"/>
      <c r="B24" s="271"/>
      <c r="C24" s="268"/>
      <c r="D24" s="274"/>
      <c r="E24" s="277"/>
      <c r="F24" s="277"/>
      <c r="G24" s="280"/>
      <c r="H24" s="283"/>
      <c r="I24" s="256"/>
      <c r="J24" s="256"/>
      <c r="K24" s="259"/>
      <c r="L24" s="262"/>
      <c r="M24" s="262"/>
      <c r="N24" s="256"/>
      <c r="O24" s="256"/>
      <c r="P24" s="259"/>
      <c r="Q24" s="325"/>
      <c r="R24" s="108" t="s">
        <v>260</v>
      </c>
      <c r="S24" s="108" t="s">
        <v>261</v>
      </c>
      <c r="T24" s="109">
        <f t="shared" si="3"/>
        <v>4</v>
      </c>
      <c r="U24" s="194">
        <v>1</v>
      </c>
      <c r="V24" s="194">
        <v>1</v>
      </c>
      <c r="W24" s="194">
        <v>1</v>
      </c>
      <c r="X24" s="194">
        <v>1</v>
      </c>
      <c r="Y24" s="108" t="s">
        <v>110</v>
      </c>
      <c r="Z24" s="122" t="s">
        <v>262</v>
      </c>
      <c r="AA24" s="110"/>
      <c r="AB24" s="110"/>
      <c r="AC24" s="110"/>
      <c r="AD24" s="110"/>
      <c r="AE24" s="110"/>
      <c r="AF24" s="110"/>
      <c r="AG24" s="111" t="str">
        <f t="shared" si="4"/>
        <v/>
      </c>
      <c r="AH24" s="112" t="str">
        <f t="shared" si="5"/>
        <v/>
      </c>
      <c r="AI24" s="110"/>
      <c r="AJ24" s="110"/>
      <c r="AK24" s="113"/>
    </row>
    <row r="25" spans="1:37" ht="11.45" customHeight="1" x14ac:dyDescent="0.25">
      <c r="A25" s="268"/>
      <c r="B25" s="271"/>
      <c r="C25" s="268"/>
      <c r="D25" s="274"/>
      <c r="E25" s="277"/>
      <c r="F25" s="277"/>
      <c r="G25" s="280"/>
      <c r="H25" s="283"/>
      <c r="I25" s="256"/>
      <c r="J25" s="256"/>
      <c r="K25" s="259"/>
      <c r="L25" s="262"/>
      <c r="M25" s="262"/>
      <c r="N25" s="256"/>
      <c r="O25" s="256"/>
      <c r="P25" s="259"/>
      <c r="Q25" s="325"/>
      <c r="R25" s="108"/>
      <c r="S25" s="108"/>
      <c r="T25" s="109" t="str">
        <f t="shared" si="3"/>
        <v/>
      </c>
      <c r="U25" s="136"/>
      <c r="V25" s="136"/>
      <c r="W25" s="136"/>
      <c r="X25" s="136"/>
      <c r="Y25" s="108"/>
      <c r="Z25" s="122"/>
      <c r="AA25" s="110"/>
      <c r="AB25" s="110"/>
      <c r="AC25" s="110"/>
      <c r="AD25" s="110"/>
      <c r="AE25" s="110"/>
      <c r="AF25" s="110"/>
      <c r="AG25" s="111" t="str">
        <f t="shared" si="4"/>
        <v/>
      </c>
      <c r="AH25" s="112" t="str">
        <f t="shared" si="5"/>
        <v/>
      </c>
      <c r="AI25" s="110"/>
      <c r="AJ25" s="110"/>
      <c r="AK25" s="113"/>
    </row>
    <row r="26" spans="1:37" ht="11.45" customHeight="1" x14ac:dyDescent="0.25">
      <c r="A26" s="268"/>
      <c r="B26" s="271"/>
      <c r="C26" s="268"/>
      <c r="D26" s="274"/>
      <c r="E26" s="277"/>
      <c r="F26" s="277"/>
      <c r="G26" s="280"/>
      <c r="H26" s="283"/>
      <c r="I26" s="256"/>
      <c r="J26" s="256"/>
      <c r="K26" s="259"/>
      <c r="L26" s="262"/>
      <c r="M26" s="262"/>
      <c r="N26" s="256"/>
      <c r="O26" s="256"/>
      <c r="P26" s="259"/>
      <c r="Q26" s="325"/>
      <c r="R26" s="108"/>
      <c r="S26" s="108"/>
      <c r="T26" s="109" t="str">
        <f t="shared" si="3"/>
        <v/>
      </c>
      <c r="U26" s="136"/>
      <c r="V26" s="136"/>
      <c r="W26" s="136"/>
      <c r="X26" s="136"/>
      <c r="Y26" s="108"/>
      <c r="Z26" s="122"/>
      <c r="AA26" s="110"/>
      <c r="AB26" s="110"/>
      <c r="AC26" s="110"/>
      <c r="AD26" s="110"/>
      <c r="AE26" s="110"/>
      <c r="AF26" s="110"/>
      <c r="AG26" s="111" t="str">
        <f t="shared" si="4"/>
        <v/>
      </c>
      <c r="AH26" s="112" t="str">
        <f t="shared" si="5"/>
        <v/>
      </c>
      <c r="AI26" s="110"/>
      <c r="AJ26" s="110"/>
      <c r="AK26" s="113"/>
    </row>
    <row r="27" spans="1:37" ht="11.45" customHeight="1" thickBot="1" x14ac:dyDescent="0.3">
      <c r="A27" s="268"/>
      <c r="B27" s="271"/>
      <c r="C27" s="269"/>
      <c r="D27" s="275"/>
      <c r="E27" s="278"/>
      <c r="F27" s="278"/>
      <c r="G27" s="281"/>
      <c r="H27" s="284"/>
      <c r="I27" s="257"/>
      <c r="J27" s="257"/>
      <c r="K27" s="260"/>
      <c r="L27" s="263"/>
      <c r="M27" s="263"/>
      <c r="N27" s="257"/>
      <c r="O27" s="257"/>
      <c r="P27" s="260"/>
      <c r="Q27" s="326"/>
      <c r="R27" s="114"/>
      <c r="S27" s="114"/>
      <c r="T27" s="115" t="str">
        <f t="shared" si="3"/>
        <v/>
      </c>
      <c r="U27" s="140"/>
      <c r="V27" s="140"/>
      <c r="W27" s="140"/>
      <c r="X27" s="140"/>
      <c r="Y27" s="114"/>
      <c r="Z27" s="123"/>
      <c r="AA27" s="116"/>
      <c r="AB27" s="116"/>
      <c r="AC27" s="116"/>
      <c r="AD27" s="116"/>
      <c r="AE27" s="116"/>
      <c r="AF27" s="116"/>
      <c r="AG27" s="117" t="str">
        <f t="shared" si="4"/>
        <v/>
      </c>
      <c r="AH27" s="118" t="str">
        <f t="shared" si="5"/>
        <v/>
      </c>
      <c r="AI27" s="116"/>
      <c r="AJ27" s="116"/>
      <c r="AK27" s="119"/>
    </row>
    <row r="28" spans="1:37" ht="93" customHeight="1" x14ac:dyDescent="0.25">
      <c r="A28" s="268"/>
      <c r="B28" s="271"/>
      <c r="C28" s="267" t="s">
        <v>284</v>
      </c>
      <c r="D28" s="273" t="s">
        <v>287</v>
      </c>
      <c r="E28" s="276" t="s">
        <v>296</v>
      </c>
      <c r="F28" s="276" t="s">
        <v>289</v>
      </c>
      <c r="G28" s="279" t="s">
        <v>297</v>
      </c>
      <c r="H28" s="346" t="s">
        <v>298</v>
      </c>
      <c r="I28" s="349" t="s">
        <v>281</v>
      </c>
      <c r="J28" s="349" t="s">
        <v>277</v>
      </c>
      <c r="K28" s="258" t="s">
        <v>278</v>
      </c>
      <c r="L28" s="261" t="s">
        <v>301</v>
      </c>
      <c r="M28" s="261" t="s">
        <v>280</v>
      </c>
      <c r="N28" s="255" t="s">
        <v>281</v>
      </c>
      <c r="O28" s="255" t="s">
        <v>277</v>
      </c>
      <c r="P28" s="258" t="s">
        <v>278</v>
      </c>
      <c r="Q28" s="324" t="s">
        <v>33</v>
      </c>
      <c r="R28" s="103" t="s">
        <v>260</v>
      </c>
      <c r="S28" s="103" t="s">
        <v>261</v>
      </c>
      <c r="T28" s="101">
        <f t="shared" si="3"/>
        <v>4</v>
      </c>
      <c r="U28" s="195">
        <v>1</v>
      </c>
      <c r="V28" s="195">
        <v>1</v>
      </c>
      <c r="W28" s="195">
        <v>1</v>
      </c>
      <c r="X28" s="195">
        <v>1</v>
      </c>
      <c r="Y28" s="103" t="s">
        <v>110</v>
      </c>
      <c r="Z28" s="121" t="s">
        <v>111</v>
      </c>
      <c r="AA28" s="104"/>
      <c r="AB28" s="104"/>
      <c r="AC28" s="104"/>
      <c r="AD28" s="104"/>
      <c r="AE28" s="104"/>
      <c r="AF28" s="104"/>
      <c r="AG28" s="105" t="str">
        <f t="shared" si="4"/>
        <v/>
      </c>
      <c r="AH28" s="106" t="str">
        <f t="shared" si="5"/>
        <v/>
      </c>
      <c r="AI28" s="104"/>
      <c r="AJ28" s="104"/>
      <c r="AK28" s="107"/>
    </row>
    <row r="29" spans="1:37" ht="133.5" customHeight="1" x14ac:dyDescent="0.25">
      <c r="A29" s="268"/>
      <c r="B29" s="271"/>
      <c r="C29" s="268"/>
      <c r="D29" s="274"/>
      <c r="E29" s="277"/>
      <c r="F29" s="277"/>
      <c r="G29" s="280"/>
      <c r="H29" s="347"/>
      <c r="I29" s="350"/>
      <c r="J29" s="350"/>
      <c r="K29" s="259"/>
      <c r="L29" s="262"/>
      <c r="M29" s="262"/>
      <c r="N29" s="256"/>
      <c r="O29" s="256"/>
      <c r="P29" s="259"/>
      <c r="Q29" s="325"/>
      <c r="R29" s="108" t="s">
        <v>112</v>
      </c>
      <c r="S29" s="108" t="s">
        <v>113</v>
      </c>
      <c r="T29" s="109">
        <f t="shared" si="3"/>
        <v>12</v>
      </c>
      <c r="U29" s="194">
        <v>3</v>
      </c>
      <c r="V29" s="194">
        <v>3</v>
      </c>
      <c r="W29" s="194">
        <v>3</v>
      </c>
      <c r="X29" s="194">
        <v>3</v>
      </c>
      <c r="Y29" s="108" t="s">
        <v>110</v>
      </c>
      <c r="Z29" s="122" t="s">
        <v>114</v>
      </c>
      <c r="AA29" s="110"/>
      <c r="AB29" s="110"/>
      <c r="AC29" s="110"/>
      <c r="AD29" s="110"/>
      <c r="AE29" s="110"/>
      <c r="AF29" s="110"/>
      <c r="AG29" s="111" t="str">
        <f t="shared" si="4"/>
        <v/>
      </c>
      <c r="AH29" s="112" t="str">
        <f t="shared" si="5"/>
        <v/>
      </c>
      <c r="AI29" s="110"/>
      <c r="AJ29" s="110"/>
      <c r="AK29" s="113"/>
    </row>
    <row r="30" spans="1:37" ht="72.75" customHeight="1" x14ac:dyDescent="0.25">
      <c r="A30" s="268"/>
      <c r="B30" s="271"/>
      <c r="C30" s="268"/>
      <c r="D30" s="274"/>
      <c r="E30" s="277"/>
      <c r="F30" s="277"/>
      <c r="G30" s="280"/>
      <c r="H30" s="347"/>
      <c r="I30" s="350"/>
      <c r="J30" s="350"/>
      <c r="K30" s="259"/>
      <c r="L30" s="262"/>
      <c r="M30" s="262"/>
      <c r="N30" s="256"/>
      <c r="O30" s="256"/>
      <c r="P30" s="259"/>
      <c r="Q30" s="325"/>
      <c r="R30" s="110"/>
      <c r="S30" s="110"/>
      <c r="T30" s="109" t="str">
        <f t="shared" si="3"/>
        <v/>
      </c>
      <c r="U30" s="166"/>
      <c r="V30" s="166"/>
      <c r="W30" s="166"/>
      <c r="X30" s="166"/>
      <c r="Y30" s="110"/>
      <c r="Z30" s="110"/>
      <c r="AA30" s="110"/>
      <c r="AB30" s="110"/>
      <c r="AC30" s="110"/>
      <c r="AD30" s="110"/>
      <c r="AE30" s="110"/>
      <c r="AF30" s="110"/>
      <c r="AG30" s="111" t="str">
        <f t="shared" si="4"/>
        <v/>
      </c>
      <c r="AH30" s="112" t="str">
        <f t="shared" si="5"/>
        <v/>
      </c>
      <c r="AI30" s="110"/>
      <c r="AJ30" s="110"/>
      <c r="AK30" s="113"/>
    </row>
    <row r="31" spans="1:37" ht="72.75" customHeight="1" x14ac:dyDescent="0.25">
      <c r="A31" s="268"/>
      <c r="B31" s="271"/>
      <c r="C31" s="268"/>
      <c r="D31" s="274"/>
      <c r="E31" s="277"/>
      <c r="F31" s="277"/>
      <c r="G31" s="280"/>
      <c r="H31" s="347"/>
      <c r="I31" s="350"/>
      <c r="J31" s="350"/>
      <c r="K31" s="259"/>
      <c r="L31" s="262"/>
      <c r="M31" s="262"/>
      <c r="N31" s="256"/>
      <c r="O31" s="256"/>
      <c r="P31" s="259"/>
      <c r="Q31" s="325"/>
      <c r="R31" s="110"/>
      <c r="S31" s="110"/>
      <c r="T31" s="109" t="str">
        <f t="shared" si="3"/>
        <v/>
      </c>
      <c r="U31" s="166"/>
      <c r="V31" s="166"/>
      <c r="W31" s="166"/>
      <c r="X31" s="166"/>
      <c r="Y31" s="110"/>
      <c r="Z31" s="110"/>
      <c r="AA31" s="110"/>
      <c r="AB31" s="110"/>
      <c r="AC31" s="110"/>
      <c r="AD31" s="110"/>
      <c r="AE31" s="110"/>
      <c r="AF31" s="110"/>
      <c r="AG31" s="111" t="str">
        <f t="shared" si="4"/>
        <v/>
      </c>
      <c r="AH31" s="112" t="str">
        <f t="shared" si="5"/>
        <v/>
      </c>
      <c r="AI31" s="110"/>
      <c r="AJ31" s="110"/>
      <c r="AK31" s="113"/>
    </row>
    <row r="32" spans="1:37" ht="72.75" customHeight="1" thickBot="1" x14ac:dyDescent="0.3">
      <c r="A32" s="268"/>
      <c r="B32" s="271"/>
      <c r="C32" s="269"/>
      <c r="D32" s="275"/>
      <c r="E32" s="278"/>
      <c r="F32" s="278"/>
      <c r="G32" s="281"/>
      <c r="H32" s="348"/>
      <c r="I32" s="351"/>
      <c r="J32" s="351"/>
      <c r="K32" s="260"/>
      <c r="L32" s="263"/>
      <c r="M32" s="263"/>
      <c r="N32" s="257"/>
      <c r="O32" s="257"/>
      <c r="P32" s="260"/>
      <c r="Q32" s="326"/>
      <c r="R32" s="116"/>
      <c r="S32" s="116"/>
      <c r="T32" s="115" t="str">
        <f t="shared" si="3"/>
        <v/>
      </c>
      <c r="U32" s="167"/>
      <c r="V32" s="167"/>
      <c r="W32" s="167"/>
      <c r="X32" s="167"/>
      <c r="Y32" s="116"/>
      <c r="Z32" s="116"/>
      <c r="AA32" s="116"/>
      <c r="AB32" s="116"/>
      <c r="AC32" s="116"/>
      <c r="AD32" s="116"/>
      <c r="AE32" s="116"/>
      <c r="AF32" s="116"/>
      <c r="AG32" s="117" t="str">
        <f t="shared" si="4"/>
        <v/>
      </c>
      <c r="AH32" s="118" t="str">
        <f t="shared" si="5"/>
        <v/>
      </c>
      <c r="AI32" s="116"/>
      <c r="AJ32" s="116"/>
      <c r="AK32" s="119"/>
    </row>
    <row r="33" spans="1:37" ht="72.75" hidden="1" customHeight="1" x14ac:dyDescent="0.3">
      <c r="A33" s="268"/>
      <c r="B33" s="280"/>
      <c r="C33" s="352" t="str">
        <f>[3]MR_Corr1!C12</f>
        <v>--</v>
      </c>
      <c r="D33" s="354">
        <f>+[3]MR_Corr1!G12</f>
        <v>0</v>
      </c>
      <c r="E33" s="355" t="str">
        <f>+[3]MR_Corr1!H12</f>
        <v xml:space="preserve">, , </v>
      </c>
      <c r="F33" s="355" t="str">
        <f>+[3]MR_Corr1!I12</f>
        <v xml:space="preserve">, , </v>
      </c>
      <c r="G33" s="356" t="str">
        <f>CONCATENATE(" *",[3]MR_Corr2!D45," *",[3]MR_Corr2!D46," *",[3]MR_Corr2!D47," *",[3]MR_Corr2!D48," *",[3]MR_Corr2!D49," *",[3]MR_Corr2!D50)</f>
        <v xml:space="preserve"> * * * * * *</v>
      </c>
      <c r="H33" s="357" t="str">
        <f>CONCATENATE(" *",[3]MR_Corr2!F45," *",[3]MR_Corr2!F46," *",[3]MR_Corr2!F47," *",[3]MR_Corr2!F48," *",[3]MR_Corr2!F49," *",[3]MR_Corr2!F50," *")</f>
        <v xml:space="preserve"> * * * * * * *</v>
      </c>
      <c r="I33" s="358">
        <f>[3]MR_Corr2!D69</f>
        <v>0</v>
      </c>
      <c r="J33" s="358" t="str">
        <f>[3]MR_Corr2!E69</f>
        <v>SIN IMPACTO</v>
      </c>
      <c r="K33" s="360" t="e">
        <f>[3]MR_Corr2!F69</f>
        <v>#N/A</v>
      </c>
      <c r="L33" s="363" t="str">
        <f>CONCATENATE(" *",[3]MR_Corr2!R45," *",[3]MR_Corr2!R46," *",[3]MR_Corr2!R47," *",[3]MR_Corr2!R48," *",[3]MR_Corr2!R49," *",[3]MR_Corr2!R50)</f>
        <v xml:space="preserve"> * * * * * *</v>
      </c>
      <c r="M33" s="363" t="e">
        <f>[3]MR_Corr2!H69</f>
        <v>#DIV/0!</v>
      </c>
      <c r="N33" s="358" t="e">
        <f>+[3]MR_Corr2!K69</f>
        <v>#DIV/0!</v>
      </c>
      <c r="O33" s="358" t="str">
        <f>J33</f>
        <v>SIN IMPACTO</v>
      </c>
      <c r="P33" s="360" t="e">
        <f>[3]MR_Corr2!J69</f>
        <v>#DIV/0!</v>
      </c>
      <c r="Q33" s="373"/>
      <c r="R33" s="125"/>
      <c r="S33" s="125"/>
      <c r="T33" s="124" t="str">
        <f t="shared" si="3"/>
        <v/>
      </c>
      <c r="U33" s="196"/>
      <c r="V33" s="196"/>
      <c r="W33" s="196"/>
      <c r="X33" s="196"/>
      <c r="Y33" s="125"/>
      <c r="Z33" s="125"/>
      <c r="AA33" s="125"/>
      <c r="AB33" s="125"/>
      <c r="AC33" s="125"/>
      <c r="AD33" s="125"/>
      <c r="AE33" s="125"/>
      <c r="AF33" s="125"/>
      <c r="AG33" s="126" t="str">
        <f t="shared" si="4"/>
        <v/>
      </c>
      <c r="AH33" s="127" t="str">
        <f t="shared" si="5"/>
        <v/>
      </c>
      <c r="AI33" s="125"/>
      <c r="AJ33" s="125"/>
      <c r="AK33" s="128"/>
    </row>
    <row r="34" spans="1:37" ht="72.75" hidden="1" customHeight="1" x14ac:dyDescent="0.3">
      <c r="A34" s="268"/>
      <c r="B34" s="280"/>
      <c r="C34" s="353"/>
      <c r="D34" s="295"/>
      <c r="E34" s="298"/>
      <c r="F34" s="298"/>
      <c r="G34" s="310"/>
      <c r="H34" s="313"/>
      <c r="I34" s="359"/>
      <c r="J34" s="359"/>
      <c r="K34" s="361"/>
      <c r="L34" s="364"/>
      <c r="M34" s="364"/>
      <c r="N34" s="359"/>
      <c r="O34" s="359"/>
      <c r="P34" s="361"/>
      <c r="Q34" s="325"/>
      <c r="R34" s="110"/>
      <c r="S34" s="110"/>
      <c r="T34" s="109" t="str">
        <f t="shared" si="3"/>
        <v/>
      </c>
      <c r="U34" s="166"/>
      <c r="V34" s="166"/>
      <c r="W34" s="166"/>
      <c r="X34" s="166"/>
      <c r="Y34" s="110"/>
      <c r="Z34" s="110"/>
      <c r="AA34" s="110"/>
      <c r="AB34" s="110"/>
      <c r="AC34" s="110"/>
      <c r="AD34" s="110"/>
      <c r="AE34" s="110"/>
      <c r="AF34" s="110"/>
      <c r="AG34" s="111" t="str">
        <f t="shared" si="4"/>
        <v/>
      </c>
      <c r="AH34" s="112" t="str">
        <f t="shared" si="5"/>
        <v/>
      </c>
      <c r="AI34" s="110"/>
      <c r="AJ34" s="110"/>
      <c r="AK34" s="113"/>
    </row>
    <row r="35" spans="1:37" ht="72.75" hidden="1" customHeight="1" x14ac:dyDescent="0.3">
      <c r="A35" s="268"/>
      <c r="B35" s="280"/>
      <c r="C35" s="353"/>
      <c r="D35" s="295"/>
      <c r="E35" s="298"/>
      <c r="F35" s="298"/>
      <c r="G35" s="310"/>
      <c r="H35" s="313"/>
      <c r="I35" s="359"/>
      <c r="J35" s="359"/>
      <c r="K35" s="361"/>
      <c r="L35" s="364"/>
      <c r="M35" s="364"/>
      <c r="N35" s="359"/>
      <c r="O35" s="359"/>
      <c r="P35" s="361"/>
      <c r="Q35" s="325"/>
      <c r="R35" s="110"/>
      <c r="S35" s="110"/>
      <c r="T35" s="109" t="str">
        <f t="shared" si="3"/>
        <v/>
      </c>
      <c r="U35" s="166"/>
      <c r="V35" s="166"/>
      <c r="W35" s="166"/>
      <c r="X35" s="166"/>
      <c r="Y35" s="110"/>
      <c r="Z35" s="110"/>
      <c r="AA35" s="110"/>
      <c r="AB35" s="110"/>
      <c r="AC35" s="110"/>
      <c r="AD35" s="110"/>
      <c r="AE35" s="110"/>
      <c r="AF35" s="110"/>
      <c r="AG35" s="111" t="str">
        <f t="shared" si="4"/>
        <v/>
      </c>
      <c r="AH35" s="112" t="str">
        <f t="shared" si="5"/>
        <v/>
      </c>
      <c r="AI35" s="110"/>
      <c r="AJ35" s="110"/>
      <c r="AK35" s="113"/>
    </row>
    <row r="36" spans="1:37" ht="72.75" hidden="1" customHeight="1" x14ac:dyDescent="0.3">
      <c r="A36" s="268"/>
      <c r="B36" s="280"/>
      <c r="C36" s="353"/>
      <c r="D36" s="295"/>
      <c r="E36" s="298"/>
      <c r="F36" s="298"/>
      <c r="G36" s="310"/>
      <c r="H36" s="313"/>
      <c r="I36" s="359"/>
      <c r="J36" s="359"/>
      <c r="K36" s="361"/>
      <c r="L36" s="364"/>
      <c r="M36" s="364"/>
      <c r="N36" s="359"/>
      <c r="O36" s="359"/>
      <c r="P36" s="361"/>
      <c r="Q36" s="325"/>
      <c r="R36" s="110"/>
      <c r="S36" s="110"/>
      <c r="T36" s="109" t="str">
        <f t="shared" si="3"/>
        <v/>
      </c>
      <c r="U36" s="166"/>
      <c r="V36" s="166"/>
      <c r="W36" s="166"/>
      <c r="X36" s="166"/>
      <c r="Y36" s="110"/>
      <c r="Z36" s="110"/>
      <c r="AA36" s="110"/>
      <c r="AB36" s="110"/>
      <c r="AC36" s="110"/>
      <c r="AD36" s="110"/>
      <c r="AE36" s="110"/>
      <c r="AF36" s="110"/>
      <c r="AG36" s="111" t="str">
        <f t="shared" si="4"/>
        <v/>
      </c>
      <c r="AH36" s="112" t="str">
        <f t="shared" si="5"/>
        <v/>
      </c>
      <c r="AI36" s="110"/>
      <c r="AJ36" s="110"/>
      <c r="AK36" s="113"/>
    </row>
    <row r="37" spans="1:37" ht="72.75" hidden="1" customHeight="1" x14ac:dyDescent="0.3">
      <c r="A37" s="268"/>
      <c r="B37" s="280"/>
      <c r="C37" s="353"/>
      <c r="D37" s="295"/>
      <c r="E37" s="298"/>
      <c r="F37" s="298"/>
      <c r="G37" s="310"/>
      <c r="H37" s="313"/>
      <c r="I37" s="359"/>
      <c r="J37" s="359"/>
      <c r="K37" s="361"/>
      <c r="L37" s="364"/>
      <c r="M37" s="364"/>
      <c r="N37" s="359"/>
      <c r="O37" s="359"/>
      <c r="P37" s="361"/>
      <c r="Q37" s="325"/>
      <c r="R37" s="110"/>
      <c r="S37" s="110"/>
      <c r="T37" s="109" t="str">
        <f t="shared" si="3"/>
        <v/>
      </c>
      <c r="U37" s="166"/>
      <c r="V37" s="166"/>
      <c r="W37" s="166"/>
      <c r="X37" s="166"/>
      <c r="Y37" s="110"/>
      <c r="Z37" s="110"/>
      <c r="AA37" s="110"/>
      <c r="AB37" s="110"/>
      <c r="AC37" s="110"/>
      <c r="AD37" s="110"/>
      <c r="AE37" s="110"/>
      <c r="AF37" s="110"/>
      <c r="AG37" s="111" t="str">
        <f t="shared" si="4"/>
        <v/>
      </c>
      <c r="AH37" s="112" t="str">
        <f t="shared" si="5"/>
        <v/>
      </c>
      <c r="AI37" s="110"/>
      <c r="AJ37" s="110"/>
      <c r="AK37" s="113"/>
    </row>
    <row r="38" spans="1:37" ht="72.75" hidden="1" customHeight="1" x14ac:dyDescent="0.3">
      <c r="A38" s="268"/>
      <c r="B38" s="280"/>
      <c r="C38" s="353" t="str">
        <f>[3]MR_Corr1!C13</f>
        <v>--</v>
      </c>
      <c r="D38" s="295">
        <f>+[3]MR_Corr1!G13</f>
        <v>0</v>
      </c>
      <c r="E38" s="371" t="str">
        <f>+[3]MR_Corr1!H13</f>
        <v xml:space="preserve">, , </v>
      </c>
      <c r="F38" s="371" t="str">
        <f>+[3]MR_Corr1!I13</f>
        <v xml:space="preserve">, , </v>
      </c>
      <c r="G38" s="372" t="str">
        <f>CONCATENATE(" *",[3]MR_Corr2!D56," *",[3]MR_Corr2!D57," *",[3]MR_Corr2!D58," *",[3]MR_Corr2!D59," *",[3]MR_Corr2!D60," *",[3]MR_Corr2!D61)</f>
        <v xml:space="preserve"> * * * * * *</v>
      </c>
      <c r="H38" s="362" t="str">
        <f>CONCATENATE(" *",[3]MR_Corr2!F56," *",[3]MR_Corr2!F57," *",[3]MR_Corr2!F58," *",[3]MR_Corr2!F59," *",[3]MR_Corr2!F60," *",[3]MR_Corr2!F61," *")</f>
        <v xml:space="preserve"> * * * * * * *</v>
      </c>
      <c r="I38" s="365">
        <f>[3]MR_Corr2!D70</f>
        <v>0</v>
      </c>
      <c r="J38" s="365" t="str">
        <f>[3]MR_Corr2!E70</f>
        <v>SIN IMPACTO</v>
      </c>
      <c r="K38" s="366" t="e">
        <f>[3]MR_Corr2!F70</f>
        <v>#N/A</v>
      </c>
      <c r="L38" s="369" t="str">
        <f>CONCATENATE(" *",[3]MR_Corr2!R56," *",[3]MR_Corr2!R57," *",[3]MR_Corr2!R58," *",[3]MR_Corr2!R59," *",[3]MR_Corr2!R60," *",[3]MR_Corr2!R61)</f>
        <v xml:space="preserve"> * * * * * *</v>
      </c>
      <c r="M38" s="369" t="e">
        <f>[3]MR_Corr2!H70</f>
        <v>#DIV/0!</v>
      </c>
      <c r="N38" s="365" t="e">
        <f>+[3]MR_Corr2!K70</f>
        <v>#DIV/0!</v>
      </c>
      <c r="O38" s="365" t="str">
        <f>J38</f>
        <v>SIN IMPACTO</v>
      </c>
      <c r="P38" s="366" t="e">
        <f>[3]MR_Corr2!J70</f>
        <v>#DIV/0!</v>
      </c>
      <c r="Q38" s="367"/>
      <c r="R38" s="110"/>
      <c r="S38" s="110"/>
      <c r="T38" s="109" t="str">
        <f t="shared" si="3"/>
        <v/>
      </c>
      <c r="U38" s="166"/>
      <c r="V38" s="166"/>
      <c r="W38" s="166"/>
      <c r="X38" s="166"/>
      <c r="Y38" s="110"/>
      <c r="Z38" s="110"/>
      <c r="AA38" s="110"/>
      <c r="AB38" s="110"/>
      <c r="AC38" s="110"/>
      <c r="AD38" s="110"/>
      <c r="AE38" s="110"/>
      <c r="AF38" s="110"/>
      <c r="AG38" s="111" t="str">
        <f t="shared" si="4"/>
        <v/>
      </c>
      <c r="AH38" s="112" t="str">
        <f t="shared" si="5"/>
        <v/>
      </c>
      <c r="AI38" s="110"/>
      <c r="AJ38" s="110"/>
      <c r="AK38" s="113"/>
    </row>
    <row r="39" spans="1:37" s="132" customFormat="1" ht="72.75" hidden="1" customHeight="1" x14ac:dyDescent="0.3">
      <c r="A39" s="268"/>
      <c r="B39" s="280"/>
      <c r="C39" s="353"/>
      <c r="D39" s="295"/>
      <c r="E39" s="277"/>
      <c r="F39" s="277"/>
      <c r="G39" s="280"/>
      <c r="H39" s="283"/>
      <c r="I39" s="256"/>
      <c r="J39" s="256"/>
      <c r="K39" s="259"/>
      <c r="L39" s="262"/>
      <c r="M39" s="262"/>
      <c r="N39" s="256"/>
      <c r="O39" s="256"/>
      <c r="P39" s="259"/>
      <c r="Q39" s="265"/>
      <c r="R39" s="130"/>
      <c r="S39" s="130"/>
      <c r="T39" s="109" t="str">
        <f t="shared" si="3"/>
        <v/>
      </c>
      <c r="U39" s="194"/>
      <c r="V39" s="194"/>
      <c r="W39" s="194"/>
      <c r="X39" s="194"/>
      <c r="Y39" s="130"/>
      <c r="Z39" s="130"/>
      <c r="AA39" s="130"/>
      <c r="AB39" s="130"/>
      <c r="AC39" s="130"/>
      <c r="AD39" s="130"/>
      <c r="AE39" s="130"/>
      <c r="AF39" s="130"/>
      <c r="AG39" s="111" t="str">
        <f t="shared" si="4"/>
        <v/>
      </c>
      <c r="AH39" s="112" t="str">
        <f t="shared" si="5"/>
        <v/>
      </c>
      <c r="AI39" s="130"/>
      <c r="AJ39" s="130"/>
      <c r="AK39" s="131"/>
    </row>
    <row r="40" spans="1:37" ht="72.75" hidden="1" customHeight="1" x14ac:dyDescent="0.3">
      <c r="A40" s="269"/>
      <c r="B40" s="281"/>
      <c r="C40" s="370"/>
      <c r="D40" s="296"/>
      <c r="E40" s="278"/>
      <c r="F40" s="278"/>
      <c r="G40" s="281"/>
      <c r="H40" s="284"/>
      <c r="I40" s="257"/>
      <c r="J40" s="257"/>
      <c r="K40" s="260"/>
      <c r="L40" s="263"/>
      <c r="M40" s="263"/>
      <c r="N40" s="257"/>
      <c r="O40" s="257"/>
      <c r="P40" s="260"/>
      <c r="Q40" s="266"/>
      <c r="R40" s="116"/>
      <c r="S40" s="116"/>
      <c r="T40" s="115" t="str">
        <f t="shared" si="3"/>
        <v/>
      </c>
      <c r="U40" s="167"/>
      <c r="V40" s="167"/>
      <c r="W40" s="167"/>
      <c r="X40" s="167"/>
      <c r="Y40" s="116"/>
      <c r="Z40" s="116"/>
      <c r="AA40" s="116"/>
      <c r="AB40" s="116"/>
      <c r="AC40" s="116"/>
      <c r="AD40" s="116"/>
      <c r="AE40" s="116"/>
      <c r="AF40" s="116"/>
      <c r="AG40" s="117" t="str">
        <f t="shared" si="4"/>
        <v/>
      </c>
      <c r="AH40" s="118" t="str">
        <f t="shared" si="5"/>
        <v/>
      </c>
      <c r="AI40" s="116"/>
      <c r="AJ40" s="116"/>
      <c r="AK40" s="119"/>
    </row>
    <row r="41" spans="1:37" ht="105.75" customHeight="1" x14ac:dyDescent="0.25">
      <c r="A41" s="285" t="s">
        <v>59</v>
      </c>
      <c r="B41" s="288" t="s">
        <v>263</v>
      </c>
      <c r="C41" s="285" t="s">
        <v>264</v>
      </c>
      <c r="D41" s="294" t="s">
        <v>266</v>
      </c>
      <c r="E41" s="297" t="s">
        <v>268</v>
      </c>
      <c r="F41" s="297" t="s">
        <v>269</v>
      </c>
      <c r="G41" s="309" t="s">
        <v>270</v>
      </c>
      <c r="H41" s="318" t="s">
        <v>271</v>
      </c>
      <c r="I41" s="327" t="s">
        <v>276</v>
      </c>
      <c r="J41" s="327" t="s">
        <v>277</v>
      </c>
      <c r="K41" s="258" t="s">
        <v>278</v>
      </c>
      <c r="L41" s="321" t="s">
        <v>279</v>
      </c>
      <c r="M41" s="321" t="s">
        <v>280</v>
      </c>
      <c r="N41" s="321" t="s">
        <v>281</v>
      </c>
      <c r="O41" s="321" t="s">
        <v>277</v>
      </c>
      <c r="P41" s="258" t="s">
        <v>278</v>
      </c>
      <c r="Q41" s="324" t="s">
        <v>33</v>
      </c>
      <c r="R41" s="103" t="s">
        <v>302</v>
      </c>
      <c r="S41" s="103" t="s">
        <v>303</v>
      </c>
      <c r="T41" s="101">
        <f>IF(SUM(U41:X41)=0,"",SUM(U41:X41))</f>
        <v>4</v>
      </c>
      <c r="U41" s="133">
        <v>1</v>
      </c>
      <c r="V41" s="133">
        <v>1</v>
      </c>
      <c r="W41" s="133">
        <v>1</v>
      </c>
      <c r="X41" s="133">
        <v>1</v>
      </c>
      <c r="Y41" s="103" t="s">
        <v>63</v>
      </c>
      <c r="Z41" s="102" t="s">
        <v>304</v>
      </c>
      <c r="AA41" s="104"/>
      <c r="AB41" s="104"/>
      <c r="AC41" s="104"/>
      <c r="AD41" s="104"/>
      <c r="AE41" s="104"/>
      <c r="AF41" s="104"/>
      <c r="AG41" s="134" t="str">
        <f>IF(SUM(AC41:AF41)=0,"",SUM(AC41:AF41))</f>
        <v/>
      </c>
      <c r="AH41" s="135" t="str">
        <f>IF(ISERROR(AG41/T41),"",(AG41/T41))</f>
        <v/>
      </c>
      <c r="AI41" s="249"/>
      <c r="AJ41" s="249"/>
      <c r="AK41" s="252"/>
    </row>
    <row r="42" spans="1:37" ht="105.75" customHeight="1" x14ac:dyDescent="0.25">
      <c r="A42" s="286"/>
      <c r="B42" s="289"/>
      <c r="C42" s="286"/>
      <c r="D42" s="295"/>
      <c r="E42" s="298"/>
      <c r="F42" s="298"/>
      <c r="G42" s="310"/>
      <c r="H42" s="319"/>
      <c r="I42" s="328"/>
      <c r="J42" s="328"/>
      <c r="K42" s="259"/>
      <c r="L42" s="322"/>
      <c r="M42" s="322"/>
      <c r="N42" s="322"/>
      <c r="O42" s="322"/>
      <c r="P42" s="259"/>
      <c r="Q42" s="325"/>
      <c r="R42" s="137" t="s">
        <v>305</v>
      </c>
      <c r="S42" s="191" t="s">
        <v>65</v>
      </c>
      <c r="T42" s="109">
        <f t="shared" ref="T42:T50" si="6">IF(SUM(U42:X42)=0,"",SUM(U42:X42))</f>
        <v>12</v>
      </c>
      <c r="U42" s="197">
        <v>3</v>
      </c>
      <c r="V42" s="197">
        <v>3</v>
      </c>
      <c r="W42" s="197">
        <v>3</v>
      </c>
      <c r="X42" s="197">
        <v>3</v>
      </c>
      <c r="Y42" s="137" t="s">
        <v>63</v>
      </c>
      <c r="Z42" s="137" t="s">
        <v>64</v>
      </c>
      <c r="AA42" s="130"/>
      <c r="AB42" s="110"/>
      <c r="AC42" s="110"/>
      <c r="AD42" s="110"/>
      <c r="AE42" s="110"/>
      <c r="AF42" s="110"/>
      <c r="AG42" s="138" t="str">
        <f t="shared" ref="AG42:AG50" si="7">IF(SUM(AC42:AF42)=0,"",SUM(AC42:AF42))</f>
        <v/>
      </c>
      <c r="AH42" s="139" t="str">
        <f t="shared" ref="AH42:AH50" si="8">IF(ISERROR(AG42/T42),"",(AG42/T42))</f>
        <v/>
      </c>
      <c r="AI42" s="250"/>
      <c r="AJ42" s="250"/>
      <c r="AK42" s="253"/>
    </row>
    <row r="43" spans="1:37" ht="15" customHeight="1" x14ac:dyDescent="0.25">
      <c r="A43" s="286"/>
      <c r="B43" s="289"/>
      <c r="C43" s="286"/>
      <c r="D43" s="295"/>
      <c r="E43" s="298"/>
      <c r="F43" s="298"/>
      <c r="G43" s="310"/>
      <c r="H43" s="319"/>
      <c r="I43" s="328"/>
      <c r="J43" s="328"/>
      <c r="K43" s="259"/>
      <c r="L43" s="322"/>
      <c r="M43" s="322"/>
      <c r="N43" s="322"/>
      <c r="O43" s="322"/>
      <c r="P43" s="259"/>
      <c r="Q43" s="325"/>
      <c r="R43" s="137"/>
      <c r="S43" s="137"/>
      <c r="T43" s="109" t="str">
        <f t="shared" si="6"/>
        <v/>
      </c>
      <c r="U43" s="197"/>
      <c r="V43" s="197"/>
      <c r="W43" s="197"/>
      <c r="X43" s="197"/>
      <c r="Y43" s="137"/>
      <c r="Z43" s="137"/>
      <c r="AA43" s="130"/>
      <c r="AB43" s="110"/>
      <c r="AC43" s="110"/>
      <c r="AD43" s="110"/>
      <c r="AE43" s="110"/>
      <c r="AF43" s="110"/>
      <c r="AG43" s="138" t="str">
        <f t="shared" si="7"/>
        <v/>
      </c>
      <c r="AH43" s="139" t="str">
        <f t="shared" si="8"/>
        <v/>
      </c>
      <c r="AI43" s="250"/>
      <c r="AJ43" s="250"/>
      <c r="AK43" s="253"/>
    </row>
    <row r="44" spans="1:37" ht="15" customHeight="1" x14ac:dyDescent="0.25">
      <c r="A44" s="286"/>
      <c r="B44" s="289"/>
      <c r="C44" s="286"/>
      <c r="D44" s="295"/>
      <c r="E44" s="298"/>
      <c r="F44" s="298"/>
      <c r="G44" s="310"/>
      <c r="H44" s="319"/>
      <c r="I44" s="328"/>
      <c r="J44" s="328"/>
      <c r="K44" s="259"/>
      <c r="L44" s="322"/>
      <c r="M44" s="322"/>
      <c r="N44" s="322"/>
      <c r="O44" s="322"/>
      <c r="P44" s="259"/>
      <c r="Q44" s="325"/>
      <c r="R44" s="137"/>
      <c r="S44" s="137"/>
      <c r="T44" s="109" t="str">
        <f t="shared" si="6"/>
        <v/>
      </c>
      <c r="U44" s="197"/>
      <c r="V44" s="197"/>
      <c r="W44" s="197"/>
      <c r="X44" s="197"/>
      <c r="Y44" s="137"/>
      <c r="Z44" s="137"/>
      <c r="AA44" s="130"/>
      <c r="AB44" s="110"/>
      <c r="AC44" s="110"/>
      <c r="AD44" s="110"/>
      <c r="AE44" s="110"/>
      <c r="AF44" s="110"/>
      <c r="AG44" s="138" t="str">
        <f t="shared" si="7"/>
        <v/>
      </c>
      <c r="AH44" s="139" t="str">
        <f t="shared" si="8"/>
        <v/>
      </c>
      <c r="AI44" s="250"/>
      <c r="AJ44" s="250"/>
      <c r="AK44" s="253"/>
    </row>
    <row r="45" spans="1:37" ht="15" customHeight="1" thickBot="1" x14ac:dyDescent="0.3">
      <c r="A45" s="286"/>
      <c r="B45" s="289"/>
      <c r="C45" s="287"/>
      <c r="D45" s="296"/>
      <c r="E45" s="299"/>
      <c r="F45" s="299"/>
      <c r="G45" s="311"/>
      <c r="H45" s="320"/>
      <c r="I45" s="329"/>
      <c r="J45" s="329"/>
      <c r="K45" s="260"/>
      <c r="L45" s="323"/>
      <c r="M45" s="323"/>
      <c r="N45" s="323"/>
      <c r="O45" s="323"/>
      <c r="P45" s="260"/>
      <c r="Q45" s="326"/>
      <c r="R45" s="141"/>
      <c r="S45" s="141"/>
      <c r="T45" s="115" t="str">
        <f t="shared" si="6"/>
        <v/>
      </c>
      <c r="U45" s="198"/>
      <c r="V45" s="198"/>
      <c r="W45" s="198"/>
      <c r="X45" s="198"/>
      <c r="Y45" s="141"/>
      <c r="Z45" s="141"/>
      <c r="AA45" s="142"/>
      <c r="AB45" s="116"/>
      <c r="AC45" s="116"/>
      <c r="AD45" s="116"/>
      <c r="AE45" s="116"/>
      <c r="AF45" s="116"/>
      <c r="AG45" s="143" t="str">
        <f t="shared" si="7"/>
        <v/>
      </c>
      <c r="AH45" s="144" t="str">
        <f t="shared" si="8"/>
        <v/>
      </c>
      <c r="AI45" s="251"/>
      <c r="AJ45" s="251"/>
      <c r="AK45" s="254"/>
    </row>
    <row r="46" spans="1:37" ht="116.25" customHeight="1" x14ac:dyDescent="0.25">
      <c r="A46" s="286"/>
      <c r="B46" s="289"/>
      <c r="C46" s="285" t="s">
        <v>265</v>
      </c>
      <c r="D46" s="294" t="s">
        <v>267</v>
      </c>
      <c r="E46" s="297" t="s">
        <v>272</v>
      </c>
      <c r="F46" s="297" t="s">
        <v>273</v>
      </c>
      <c r="G46" s="309" t="s">
        <v>274</v>
      </c>
      <c r="H46" s="318" t="s">
        <v>275</v>
      </c>
      <c r="I46" s="327" t="s">
        <v>281</v>
      </c>
      <c r="J46" s="327" t="s">
        <v>277</v>
      </c>
      <c r="K46" s="258" t="s">
        <v>278</v>
      </c>
      <c r="L46" s="321" t="s">
        <v>279</v>
      </c>
      <c r="M46" s="321" t="s">
        <v>280</v>
      </c>
      <c r="N46" s="321" t="s">
        <v>281</v>
      </c>
      <c r="O46" s="321" t="s">
        <v>277</v>
      </c>
      <c r="P46" s="258" t="s">
        <v>278</v>
      </c>
      <c r="Q46" s="324" t="s">
        <v>33</v>
      </c>
      <c r="R46" s="120" t="s">
        <v>302</v>
      </c>
      <c r="S46" s="120" t="s">
        <v>303</v>
      </c>
      <c r="T46" s="101">
        <f t="shared" si="6"/>
        <v>4</v>
      </c>
      <c r="U46" s="193">
        <v>1</v>
      </c>
      <c r="V46" s="193">
        <v>1</v>
      </c>
      <c r="W46" s="193">
        <v>1</v>
      </c>
      <c r="X46" s="193">
        <v>1</v>
      </c>
      <c r="Y46" s="120" t="s">
        <v>63</v>
      </c>
      <c r="Z46" s="102" t="s">
        <v>304</v>
      </c>
      <c r="AA46" s="145"/>
      <c r="AB46" s="104"/>
      <c r="AC46" s="104"/>
      <c r="AD46" s="104"/>
      <c r="AE46" s="104"/>
      <c r="AF46" s="104"/>
      <c r="AG46" s="134" t="str">
        <f t="shared" si="7"/>
        <v/>
      </c>
      <c r="AH46" s="135" t="str">
        <f t="shared" si="8"/>
        <v/>
      </c>
      <c r="AI46" s="249"/>
      <c r="AJ46" s="249"/>
      <c r="AK46" s="252"/>
    </row>
    <row r="47" spans="1:37" ht="116.25" customHeight="1" x14ac:dyDescent="0.25">
      <c r="A47" s="286"/>
      <c r="B47" s="289"/>
      <c r="C47" s="286"/>
      <c r="D47" s="295"/>
      <c r="E47" s="298"/>
      <c r="F47" s="298"/>
      <c r="G47" s="310"/>
      <c r="H47" s="319"/>
      <c r="I47" s="328"/>
      <c r="J47" s="328"/>
      <c r="K47" s="259"/>
      <c r="L47" s="322"/>
      <c r="M47" s="322"/>
      <c r="N47" s="322"/>
      <c r="O47" s="322"/>
      <c r="P47" s="259"/>
      <c r="Q47" s="325"/>
      <c r="R47" s="137" t="s">
        <v>306</v>
      </c>
      <c r="S47" s="137" t="s">
        <v>55</v>
      </c>
      <c r="T47" s="109">
        <f t="shared" si="6"/>
        <v>12</v>
      </c>
      <c r="U47" s="197">
        <v>3</v>
      </c>
      <c r="V47" s="197">
        <v>3</v>
      </c>
      <c r="W47" s="197">
        <v>3</v>
      </c>
      <c r="X47" s="197">
        <v>3</v>
      </c>
      <c r="Y47" s="137" t="s">
        <v>56</v>
      </c>
      <c r="Z47" s="137" t="s">
        <v>66</v>
      </c>
      <c r="AA47" s="130"/>
      <c r="AB47" s="110"/>
      <c r="AC47" s="110"/>
      <c r="AD47" s="110"/>
      <c r="AE47" s="110"/>
      <c r="AF47" s="110"/>
      <c r="AG47" s="138" t="str">
        <f t="shared" si="7"/>
        <v/>
      </c>
      <c r="AH47" s="139" t="str">
        <f t="shared" si="8"/>
        <v/>
      </c>
      <c r="AI47" s="250"/>
      <c r="AJ47" s="250"/>
      <c r="AK47" s="253"/>
    </row>
    <row r="48" spans="1:37" ht="15" customHeight="1" x14ac:dyDescent="0.25">
      <c r="A48" s="286"/>
      <c r="B48" s="289"/>
      <c r="C48" s="286"/>
      <c r="D48" s="295"/>
      <c r="E48" s="298"/>
      <c r="F48" s="298"/>
      <c r="G48" s="310"/>
      <c r="H48" s="319"/>
      <c r="I48" s="328"/>
      <c r="J48" s="328"/>
      <c r="K48" s="259"/>
      <c r="L48" s="322"/>
      <c r="M48" s="322"/>
      <c r="N48" s="322"/>
      <c r="O48" s="322"/>
      <c r="P48" s="259"/>
      <c r="Q48" s="325"/>
      <c r="R48" s="108"/>
      <c r="S48" s="108"/>
      <c r="T48" s="109" t="str">
        <f t="shared" si="6"/>
        <v/>
      </c>
      <c r="U48" s="136"/>
      <c r="V48" s="136"/>
      <c r="W48" s="136"/>
      <c r="X48" s="136"/>
      <c r="Y48" s="108"/>
      <c r="Z48" s="108"/>
      <c r="AA48" s="110"/>
      <c r="AB48" s="110"/>
      <c r="AC48" s="110"/>
      <c r="AD48" s="110"/>
      <c r="AE48" s="110"/>
      <c r="AF48" s="110"/>
      <c r="AG48" s="138" t="str">
        <f t="shared" si="7"/>
        <v/>
      </c>
      <c r="AH48" s="139" t="str">
        <f t="shared" si="8"/>
        <v/>
      </c>
      <c r="AI48" s="250"/>
      <c r="AJ48" s="250"/>
      <c r="AK48" s="253"/>
    </row>
    <row r="49" spans="1:37" ht="15" customHeight="1" x14ac:dyDescent="0.25">
      <c r="A49" s="286"/>
      <c r="B49" s="289"/>
      <c r="C49" s="286"/>
      <c r="D49" s="295"/>
      <c r="E49" s="298"/>
      <c r="F49" s="298"/>
      <c r="G49" s="310"/>
      <c r="H49" s="319"/>
      <c r="I49" s="328"/>
      <c r="J49" s="328"/>
      <c r="K49" s="259"/>
      <c r="L49" s="322"/>
      <c r="M49" s="322"/>
      <c r="N49" s="322"/>
      <c r="O49" s="322"/>
      <c r="P49" s="259"/>
      <c r="Q49" s="325"/>
      <c r="R49" s="108"/>
      <c r="S49" s="108"/>
      <c r="T49" s="109" t="str">
        <f t="shared" si="6"/>
        <v/>
      </c>
      <c r="U49" s="136"/>
      <c r="V49" s="136"/>
      <c r="W49" s="136"/>
      <c r="X49" s="136"/>
      <c r="Y49" s="108"/>
      <c r="Z49" s="108"/>
      <c r="AA49" s="110"/>
      <c r="AB49" s="110"/>
      <c r="AC49" s="110"/>
      <c r="AD49" s="110"/>
      <c r="AE49" s="110"/>
      <c r="AF49" s="110"/>
      <c r="AG49" s="138" t="str">
        <f t="shared" si="7"/>
        <v/>
      </c>
      <c r="AH49" s="139" t="str">
        <f t="shared" si="8"/>
        <v/>
      </c>
      <c r="AI49" s="250"/>
      <c r="AJ49" s="250"/>
      <c r="AK49" s="253"/>
    </row>
    <row r="50" spans="1:37" ht="15" customHeight="1" thickBot="1" x14ac:dyDescent="0.3">
      <c r="A50" s="287"/>
      <c r="B50" s="290"/>
      <c r="C50" s="287"/>
      <c r="D50" s="296"/>
      <c r="E50" s="299"/>
      <c r="F50" s="299"/>
      <c r="G50" s="311"/>
      <c r="H50" s="320"/>
      <c r="I50" s="329"/>
      <c r="J50" s="329"/>
      <c r="K50" s="260"/>
      <c r="L50" s="323"/>
      <c r="M50" s="323"/>
      <c r="N50" s="323"/>
      <c r="O50" s="323"/>
      <c r="P50" s="260"/>
      <c r="Q50" s="326"/>
      <c r="R50" s="114"/>
      <c r="S50" s="114"/>
      <c r="T50" s="115" t="str">
        <f t="shared" si="6"/>
        <v/>
      </c>
      <c r="U50" s="140"/>
      <c r="V50" s="140"/>
      <c r="W50" s="140"/>
      <c r="X50" s="140"/>
      <c r="Y50" s="114"/>
      <c r="Z50" s="114"/>
      <c r="AA50" s="116"/>
      <c r="AB50" s="116"/>
      <c r="AC50" s="116"/>
      <c r="AD50" s="116"/>
      <c r="AE50" s="116"/>
      <c r="AF50" s="116"/>
      <c r="AG50" s="143" t="str">
        <f t="shared" si="7"/>
        <v/>
      </c>
      <c r="AH50" s="144" t="str">
        <f t="shared" si="8"/>
        <v/>
      </c>
      <c r="AI50" s="251"/>
      <c r="AJ50" s="251"/>
      <c r="AK50" s="254"/>
    </row>
    <row r="51" spans="1:37" ht="138.75" customHeight="1" x14ac:dyDescent="0.25">
      <c r="A51" s="285" t="s">
        <v>67</v>
      </c>
      <c r="B51" s="288" t="s">
        <v>307</v>
      </c>
      <c r="C51" s="285" t="s">
        <v>308</v>
      </c>
      <c r="D51" s="294" t="s">
        <v>309</v>
      </c>
      <c r="E51" s="297" t="s">
        <v>310</v>
      </c>
      <c r="F51" s="276" t="s">
        <v>311</v>
      </c>
      <c r="G51" s="279" t="s">
        <v>297</v>
      </c>
      <c r="H51" s="282" t="s">
        <v>312</v>
      </c>
      <c r="I51" s="255" t="s">
        <v>281</v>
      </c>
      <c r="J51" s="255" t="s">
        <v>277</v>
      </c>
      <c r="K51" s="258" t="s">
        <v>278</v>
      </c>
      <c r="L51" s="261" t="s">
        <v>301</v>
      </c>
      <c r="M51" s="261" t="s">
        <v>280</v>
      </c>
      <c r="N51" s="255" t="s">
        <v>281</v>
      </c>
      <c r="O51" s="255" t="s">
        <v>277</v>
      </c>
      <c r="P51" s="258" t="s">
        <v>278</v>
      </c>
      <c r="Q51" s="264" t="s">
        <v>33</v>
      </c>
      <c r="R51" s="100" t="s">
        <v>313</v>
      </c>
      <c r="S51" s="100" t="s">
        <v>314</v>
      </c>
      <c r="T51" s="101">
        <f>IF(SUM(U51:X51)=0,"",SUM(U51:X51))</f>
        <v>4</v>
      </c>
      <c r="U51" s="133">
        <v>1</v>
      </c>
      <c r="V51" s="133">
        <v>1</v>
      </c>
      <c r="W51" s="199">
        <v>1</v>
      </c>
      <c r="X51" s="199">
        <v>1</v>
      </c>
      <c r="Y51" s="103" t="s">
        <v>315</v>
      </c>
      <c r="Z51" s="103" t="s">
        <v>316</v>
      </c>
      <c r="AA51" s="104"/>
      <c r="AB51" s="104"/>
      <c r="AC51" s="104"/>
      <c r="AD51" s="104"/>
      <c r="AE51" s="104"/>
      <c r="AF51" s="104"/>
      <c r="AG51" s="134" t="str">
        <f>IF(SUM(AC51:AF51)=0,"",SUM(AC51:AF51))</f>
        <v/>
      </c>
      <c r="AH51" s="135" t="str">
        <f>IF(ISERROR(AG51/T51),"",(AG51/T51))</f>
        <v/>
      </c>
      <c r="AI51" s="249"/>
      <c r="AJ51" s="249"/>
      <c r="AK51" s="252"/>
    </row>
    <row r="52" spans="1:37" x14ac:dyDescent="0.25">
      <c r="A52" s="286"/>
      <c r="B52" s="289"/>
      <c r="C52" s="286"/>
      <c r="D52" s="295"/>
      <c r="E52" s="298"/>
      <c r="F52" s="277"/>
      <c r="G52" s="280"/>
      <c r="H52" s="283"/>
      <c r="I52" s="256"/>
      <c r="J52" s="256"/>
      <c r="K52" s="259"/>
      <c r="L52" s="262"/>
      <c r="M52" s="262"/>
      <c r="N52" s="256"/>
      <c r="O52" s="256"/>
      <c r="P52" s="259"/>
      <c r="Q52" s="265"/>
      <c r="R52" s="146"/>
      <c r="S52" s="146"/>
      <c r="T52" s="109"/>
      <c r="U52" s="136"/>
      <c r="V52" s="136"/>
      <c r="W52" s="200"/>
      <c r="X52" s="200"/>
      <c r="Y52" s="108"/>
      <c r="Z52" s="108"/>
      <c r="AA52" s="110"/>
      <c r="AB52" s="110"/>
      <c r="AC52" s="110"/>
      <c r="AD52" s="110"/>
      <c r="AE52" s="110"/>
      <c r="AF52" s="110"/>
      <c r="AG52" s="138" t="str">
        <f t="shared" ref="AG52:AG55" si="9">IF(SUM(AC52:AF52)=0,"",SUM(AC52:AF52))</f>
        <v/>
      </c>
      <c r="AH52" s="139" t="str">
        <f t="shared" ref="AH52:AH55" si="10">IF(ISERROR(AG52/T52),"",(AG52/T52))</f>
        <v/>
      </c>
      <c r="AI52" s="250"/>
      <c r="AJ52" s="250"/>
      <c r="AK52" s="253"/>
    </row>
    <row r="53" spans="1:37" x14ac:dyDescent="0.25">
      <c r="A53" s="286"/>
      <c r="B53" s="289"/>
      <c r="C53" s="286"/>
      <c r="D53" s="295"/>
      <c r="E53" s="298"/>
      <c r="F53" s="277"/>
      <c r="G53" s="280"/>
      <c r="H53" s="283"/>
      <c r="I53" s="256"/>
      <c r="J53" s="256"/>
      <c r="K53" s="259"/>
      <c r="L53" s="262"/>
      <c r="M53" s="262"/>
      <c r="N53" s="256"/>
      <c r="O53" s="256"/>
      <c r="P53" s="259"/>
      <c r="Q53" s="265"/>
      <c r="R53" s="108"/>
      <c r="S53" s="108"/>
      <c r="T53" s="109" t="str">
        <f t="shared" ref="T53:T55" si="11">IF(SUM(U53:X53)=0,"",SUM(U53:X53))</f>
        <v/>
      </c>
      <c r="U53" s="136"/>
      <c r="V53" s="136"/>
      <c r="W53" s="136"/>
      <c r="X53" s="136"/>
      <c r="Y53" s="108"/>
      <c r="Z53" s="108"/>
      <c r="AA53" s="110"/>
      <c r="AB53" s="110"/>
      <c r="AC53" s="110"/>
      <c r="AD53" s="110"/>
      <c r="AE53" s="110"/>
      <c r="AF53" s="110"/>
      <c r="AG53" s="138" t="str">
        <f t="shared" si="9"/>
        <v/>
      </c>
      <c r="AH53" s="139" t="str">
        <f t="shared" si="10"/>
        <v/>
      </c>
      <c r="AI53" s="250"/>
      <c r="AJ53" s="250"/>
      <c r="AK53" s="253"/>
    </row>
    <row r="54" spans="1:37" x14ac:dyDescent="0.25">
      <c r="A54" s="286"/>
      <c r="B54" s="289"/>
      <c r="C54" s="286"/>
      <c r="D54" s="295"/>
      <c r="E54" s="298"/>
      <c r="F54" s="277"/>
      <c r="G54" s="280"/>
      <c r="H54" s="283"/>
      <c r="I54" s="256"/>
      <c r="J54" s="256"/>
      <c r="K54" s="259"/>
      <c r="L54" s="262"/>
      <c r="M54" s="262"/>
      <c r="N54" s="256"/>
      <c r="O54" s="256"/>
      <c r="P54" s="259"/>
      <c r="Q54" s="265"/>
      <c r="R54" s="108"/>
      <c r="S54" s="108"/>
      <c r="T54" s="109" t="str">
        <f t="shared" si="11"/>
        <v/>
      </c>
      <c r="U54" s="136"/>
      <c r="V54" s="136"/>
      <c r="W54" s="136"/>
      <c r="X54" s="136"/>
      <c r="Y54" s="108"/>
      <c r="Z54" s="108"/>
      <c r="AA54" s="110"/>
      <c r="AB54" s="110"/>
      <c r="AC54" s="110"/>
      <c r="AD54" s="110"/>
      <c r="AE54" s="110"/>
      <c r="AF54" s="110"/>
      <c r="AG54" s="138" t="str">
        <f t="shared" si="9"/>
        <v/>
      </c>
      <c r="AH54" s="139" t="str">
        <f t="shared" si="10"/>
        <v/>
      </c>
      <c r="AI54" s="250"/>
      <c r="AJ54" s="250"/>
      <c r="AK54" s="253"/>
    </row>
    <row r="55" spans="1:37" ht="15.75" thickBot="1" x14ac:dyDescent="0.3">
      <c r="A55" s="287"/>
      <c r="B55" s="290"/>
      <c r="C55" s="287"/>
      <c r="D55" s="296"/>
      <c r="E55" s="299"/>
      <c r="F55" s="278"/>
      <c r="G55" s="281"/>
      <c r="H55" s="284"/>
      <c r="I55" s="257"/>
      <c r="J55" s="257"/>
      <c r="K55" s="260"/>
      <c r="L55" s="263"/>
      <c r="M55" s="263"/>
      <c r="N55" s="257"/>
      <c r="O55" s="257"/>
      <c r="P55" s="260"/>
      <c r="Q55" s="266"/>
      <c r="R55" s="114"/>
      <c r="S55" s="114"/>
      <c r="T55" s="115" t="str">
        <f t="shared" si="11"/>
        <v/>
      </c>
      <c r="U55" s="140"/>
      <c r="V55" s="140"/>
      <c r="W55" s="140"/>
      <c r="X55" s="140"/>
      <c r="Y55" s="114"/>
      <c r="Z55" s="114"/>
      <c r="AA55" s="116"/>
      <c r="AB55" s="116"/>
      <c r="AC55" s="116"/>
      <c r="AD55" s="116"/>
      <c r="AE55" s="116"/>
      <c r="AF55" s="116"/>
      <c r="AG55" s="143" t="str">
        <f t="shared" si="9"/>
        <v/>
      </c>
      <c r="AH55" s="144" t="str">
        <f t="shared" si="10"/>
        <v/>
      </c>
      <c r="AI55" s="251"/>
      <c r="AJ55" s="251"/>
      <c r="AK55" s="254"/>
    </row>
    <row r="56" spans="1:37" ht="133.5" customHeight="1" x14ac:dyDescent="0.25">
      <c r="A56" s="285" t="s">
        <v>71</v>
      </c>
      <c r="B56" s="288" t="s">
        <v>317</v>
      </c>
      <c r="C56" s="267" t="s">
        <v>319</v>
      </c>
      <c r="D56" s="273" t="s">
        <v>438</v>
      </c>
      <c r="E56" s="276" t="s">
        <v>320</v>
      </c>
      <c r="F56" s="276" t="s">
        <v>321</v>
      </c>
      <c r="G56" s="279" t="s">
        <v>274</v>
      </c>
      <c r="H56" s="282" t="s">
        <v>322</v>
      </c>
      <c r="I56" s="255" t="s">
        <v>281</v>
      </c>
      <c r="J56" s="255" t="s">
        <v>277</v>
      </c>
      <c r="K56" s="258" t="s">
        <v>278</v>
      </c>
      <c r="L56" s="261" t="s">
        <v>279</v>
      </c>
      <c r="M56" s="261" t="s">
        <v>280</v>
      </c>
      <c r="N56" s="255" t="s">
        <v>281</v>
      </c>
      <c r="O56" s="255" t="s">
        <v>277</v>
      </c>
      <c r="P56" s="258" t="s">
        <v>278</v>
      </c>
      <c r="Q56" s="264" t="s">
        <v>33</v>
      </c>
      <c r="R56" s="147" t="s">
        <v>326</v>
      </c>
      <c r="S56" s="147" t="s">
        <v>464</v>
      </c>
      <c r="T56" s="101">
        <f>IF(SUM(U56:X56)=0,"",SUM(U56:X56))</f>
        <v>4</v>
      </c>
      <c r="U56" s="133">
        <v>1</v>
      </c>
      <c r="V56" s="133">
        <v>1</v>
      </c>
      <c r="W56" s="148">
        <v>1</v>
      </c>
      <c r="X56" s="148">
        <v>1</v>
      </c>
      <c r="Y56" s="103" t="s">
        <v>318</v>
      </c>
      <c r="Z56" s="103" t="s">
        <v>327</v>
      </c>
      <c r="AA56" s="148"/>
      <c r="AB56" s="133"/>
      <c r="AC56" s="104"/>
      <c r="AD56" s="104"/>
      <c r="AE56" s="149"/>
      <c r="AF56" s="150"/>
      <c r="AG56" s="134" t="str">
        <f>IF(SUM(AC56:AF56)=0,"",SUM(AC56:AF56))</f>
        <v/>
      </c>
      <c r="AH56" s="135" t="str">
        <f>IF(ISERROR(AG56/T56),"",(AG56/T56))</f>
        <v/>
      </c>
      <c r="AI56" s="148"/>
      <c r="AJ56" s="151"/>
      <c r="AK56" s="152"/>
    </row>
    <row r="57" spans="1:37" ht="143.25" customHeight="1" x14ac:dyDescent="0.25">
      <c r="A57" s="286"/>
      <c r="B57" s="289"/>
      <c r="C57" s="268"/>
      <c r="D57" s="274"/>
      <c r="E57" s="277"/>
      <c r="F57" s="277"/>
      <c r="G57" s="280"/>
      <c r="H57" s="283"/>
      <c r="I57" s="256"/>
      <c r="J57" s="256"/>
      <c r="K57" s="259"/>
      <c r="L57" s="262"/>
      <c r="M57" s="262"/>
      <c r="N57" s="256"/>
      <c r="O57" s="256"/>
      <c r="P57" s="259"/>
      <c r="Q57" s="265"/>
      <c r="R57" s="153" t="s">
        <v>328</v>
      </c>
      <c r="S57" s="153" t="s">
        <v>329</v>
      </c>
      <c r="T57" s="109">
        <f t="shared" ref="T57:T65" si="12">IF(SUM(U57:X57)=0,"",SUM(U57:X57))</f>
        <v>4</v>
      </c>
      <c r="U57" s="136">
        <v>1</v>
      </c>
      <c r="V57" s="136">
        <v>1</v>
      </c>
      <c r="W57" s="154">
        <v>1</v>
      </c>
      <c r="X57" s="154">
        <v>1</v>
      </c>
      <c r="Y57" s="108" t="s">
        <v>318</v>
      </c>
      <c r="Z57" s="108" t="s">
        <v>327</v>
      </c>
      <c r="AA57" s="154"/>
      <c r="AB57" s="108"/>
      <c r="AC57" s="110"/>
      <c r="AD57" s="110"/>
      <c r="AE57" s="155"/>
      <c r="AF57" s="110"/>
      <c r="AG57" s="138" t="str">
        <f>IF(SUM(AC57:AF57)=0,"",SUM(AC57:AF57))</f>
        <v/>
      </c>
      <c r="AH57" s="139" t="str">
        <f>IF(ISERROR(AG57/T57),"",(AG57/T57))</f>
        <v/>
      </c>
      <c r="AI57" s="154"/>
      <c r="AJ57" s="156"/>
      <c r="AK57" s="157"/>
    </row>
    <row r="58" spans="1:37" ht="75" x14ac:dyDescent="0.25">
      <c r="A58" s="286"/>
      <c r="B58" s="289"/>
      <c r="C58" s="268"/>
      <c r="D58" s="274"/>
      <c r="E58" s="277"/>
      <c r="F58" s="277"/>
      <c r="G58" s="280"/>
      <c r="H58" s="283"/>
      <c r="I58" s="256"/>
      <c r="J58" s="256"/>
      <c r="K58" s="259"/>
      <c r="L58" s="262"/>
      <c r="M58" s="262"/>
      <c r="N58" s="256"/>
      <c r="O58" s="256"/>
      <c r="P58" s="259"/>
      <c r="Q58" s="265"/>
      <c r="R58" s="153" t="s">
        <v>330</v>
      </c>
      <c r="S58" s="153" t="s">
        <v>331</v>
      </c>
      <c r="T58" s="109">
        <f t="shared" si="12"/>
        <v>12</v>
      </c>
      <c r="U58" s="136">
        <v>3</v>
      </c>
      <c r="V58" s="136">
        <v>3</v>
      </c>
      <c r="W58" s="154">
        <v>3</v>
      </c>
      <c r="X58" s="154">
        <v>3</v>
      </c>
      <c r="Y58" s="108" t="s">
        <v>318</v>
      </c>
      <c r="Z58" s="108" t="s">
        <v>332</v>
      </c>
      <c r="AA58" s="110"/>
      <c r="AB58" s="110"/>
      <c r="AC58" s="110"/>
      <c r="AD58" s="110"/>
      <c r="AE58" s="110"/>
      <c r="AF58" s="110"/>
      <c r="AG58" s="111"/>
      <c r="AH58" s="112"/>
      <c r="AI58" s="110"/>
      <c r="AJ58" s="110"/>
      <c r="AK58" s="113"/>
    </row>
    <row r="59" spans="1:37" x14ac:dyDescent="0.25">
      <c r="A59" s="286"/>
      <c r="B59" s="289"/>
      <c r="C59" s="268"/>
      <c r="D59" s="274"/>
      <c r="E59" s="277"/>
      <c r="F59" s="277"/>
      <c r="G59" s="280"/>
      <c r="H59" s="283"/>
      <c r="I59" s="256"/>
      <c r="J59" s="256"/>
      <c r="K59" s="259"/>
      <c r="L59" s="262"/>
      <c r="M59" s="262"/>
      <c r="N59" s="256"/>
      <c r="O59" s="256"/>
      <c r="P59" s="259"/>
      <c r="Q59" s="265"/>
      <c r="R59" s="108"/>
      <c r="S59" s="108"/>
      <c r="T59" s="109" t="str">
        <f t="shared" si="12"/>
        <v/>
      </c>
      <c r="U59" s="136"/>
      <c r="V59" s="136"/>
      <c r="W59" s="154"/>
      <c r="X59" s="154"/>
      <c r="Y59" s="108"/>
      <c r="Z59" s="108"/>
      <c r="AA59" s="110"/>
      <c r="AB59" s="110"/>
      <c r="AC59" s="110"/>
      <c r="AD59" s="110"/>
      <c r="AE59" s="110"/>
      <c r="AF59" s="110"/>
      <c r="AG59" s="111"/>
      <c r="AH59" s="112"/>
      <c r="AI59" s="110"/>
      <c r="AJ59" s="110"/>
      <c r="AK59" s="113"/>
    </row>
    <row r="60" spans="1:37" ht="15.75" thickBot="1" x14ac:dyDescent="0.3">
      <c r="A60" s="286"/>
      <c r="B60" s="289"/>
      <c r="C60" s="269"/>
      <c r="D60" s="275"/>
      <c r="E60" s="278"/>
      <c r="F60" s="278"/>
      <c r="G60" s="281"/>
      <c r="H60" s="284"/>
      <c r="I60" s="257"/>
      <c r="J60" s="257"/>
      <c r="K60" s="260"/>
      <c r="L60" s="263"/>
      <c r="M60" s="263"/>
      <c r="N60" s="257"/>
      <c r="O60" s="257"/>
      <c r="P60" s="260"/>
      <c r="Q60" s="266"/>
      <c r="R60" s="114"/>
      <c r="S60" s="114"/>
      <c r="T60" s="115" t="str">
        <f t="shared" si="12"/>
        <v/>
      </c>
      <c r="U60" s="140"/>
      <c r="V60" s="140"/>
      <c r="W60" s="164"/>
      <c r="X60" s="164"/>
      <c r="Y60" s="114"/>
      <c r="Z60" s="114"/>
      <c r="AA60" s="116"/>
      <c r="AB60" s="116"/>
      <c r="AC60" s="116"/>
      <c r="AD60" s="116"/>
      <c r="AE60" s="116"/>
      <c r="AF60" s="116"/>
      <c r="AG60" s="117"/>
      <c r="AH60" s="118"/>
      <c r="AI60" s="116"/>
      <c r="AJ60" s="116"/>
      <c r="AK60" s="119"/>
    </row>
    <row r="61" spans="1:37" ht="138.75" customHeight="1" x14ac:dyDescent="0.25">
      <c r="A61" s="286"/>
      <c r="B61" s="289"/>
      <c r="C61" s="267" t="s">
        <v>323</v>
      </c>
      <c r="D61" s="273" t="s">
        <v>324</v>
      </c>
      <c r="E61" s="276" t="s">
        <v>320</v>
      </c>
      <c r="F61" s="276" t="s">
        <v>321</v>
      </c>
      <c r="G61" s="279" t="s">
        <v>274</v>
      </c>
      <c r="H61" s="282" t="s">
        <v>325</v>
      </c>
      <c r="I61" s="255" t="s">
        <v>281</v>
      </c>
      <c r="J61" s="255" t="s">
        <v>277</v>
      </c>
      <c r="K61" s="258" t="s">
        <v>278</v>
      </c>
      <c r="L61" s="261" t="s">
        <v>279</v>
      </c>
      <c r="M61" s="261" t="s">
        <v>280</v>
      </c>
      <c r="N61" s="255" t="s">
        <v>281</v>
      </c>
      <c r="O61" s="255" t="s">
        <v>277</v>
      </c>
      <c r="P61" s="258" t="s">
        <v>278</v>
      </c>
      <c r="Q61" s="264" t="s">
        <v>33</v>
      </c>
      <c r="R61" s="147" t="s">
        <v>333</v>
      </c>
      <c r="S61" s="147" t="s">
        <v>334</v>
      </c>
      <c r="T61" s="101">
        <f t="shared" si="12"/>
        <v>4</v>
      </c>
      <c r="U61" s="133">
        <v>1</v>
      </c>
      <c r="V61" s="133">
        <v>1</v>
      </c>
      <c r="W61" s="148">
        <v>1</v>
      </c>
      <c r="X61" s="148">
        <v>1</v>
      </c>
      <c r="Y61" s="103" t="s">
        <v>318</v>
      </c>
      <c r="Z61" s="147" t="s">
        <v>335</v>
      </c>
      <c r="AA61" s="148"/>
      <c r="AB61" s="133"/>
      <c r="AC61" s="104"/>
      <c r="AD61" s="104"/>
      <c r="AE61" s="149"/>
      <c r="AF61" s="149"/>
      <c r="AG61" s="134" t="str">
        <f>IF(SUM(AC61:AF61)=0,"",SUM(AC61:AF61))</f>
        <v/>
      </c>
      <c r="AH61" s="135" t="str">
        <f>IF(ISERROR(AG61/T61),"",(AG61/T61))</f>
        <v/>
      </c>
      <c r="AI61" s="148"/>
      <c r="AJ61" s="151"/>
      <c r="AK61" s="152"/>
    </row>
    <row r="62" spans="1:37" ht="77.25" customHeight="1" x14ac:dyDescent="0.25">
      <c r="A62" s="286"/>
      <c r="B62" s="289"/>
      <c r="C62" s="268"/>
      <c r="D62" s="274"/>
      <c r="E62" s="277"/>
      <c r="F62" s="277"/>
      <c r="G62" s="280"/>
      <c r="H62" s="283"/>
      <c r="I62" s="256"/>
      <c r="J62" s="256"/>
      <c r="K62" s="259"/>
      <c r="L62" s="262"/>
      <c r="M62" s="262"/>
      <c r="N62" s="256"/>
      <c r="O62" s="256"/>
      <c r="P62" s="259"/>
      <c r="Q62" s="265"/>
      <c r="R62" s="108"/>
      <c r="S62" s="108"/>
      <c r="T62" s="109" t="str">
        <f t="shared" si="12"/>
        <v/>
      </c>
      <c r="U62" s="136"/>
      <c r="V62" s="136"/>
      <c r="W62" s="154"/>
      <c r="X62" s="154"/>
      <c r="Y62" s="108"/>
      <c r="Z62" s="108"/>
      <c r="AA62" s="110"/>
      <c r="AB62" s="110"/>
      <c r="AC62" s="110"/>
      <c r="AD62" s="110"/>
      <c r="AE62" s="110"/>
      <c r="AF62" s="110"/>
      <c r="AG62" s="111"/>
      <c r="AH62" s="112"/>
      <c r="AI62" s="110"/>
      <c r="AJ62" s="110"/>
      <c r="AK62" s="113"/>
    </row>
    <row r="63" spans="1:37" ht="57" customHeight="1" x14ac:dyDescent="0.25">
      <c r="A63" s="286"/>
      <c r="B63" s="289"/>
      <c r="C63" s="268"/>
      <c r="D63" s="274"/>
      <c r="E63" s="277"/>
      <c r="F63" s="277"/>
      <c r="G63" s="280"/>
      <c r="H63" s="283"/>
      <c r="I63" s="256"/>
      <c r="J63" s="256"/>
      <c r="K63" s="259"/>
      <c r="L63" s="262"/>
      <c r="M63" s="262"/>
      <c r="N63" s="256"/>
      <c r="O63" s="256"/>
      <c r="P63" s="259"/>
      <c r="Q63" s="265"/>
      <c r="R63" s="108"/>
      <c r="S63" s="108"/>
      <c r="T63" s="109" t="str">
        <f t="shared" si="12"/>
        <v/>
      </c>
      <c r="U63" s="136"/>
      <c r="V63" s="136"/>
      <c r="W63" s="154"/>
      <c r="X63" s="154"/>
      <c r="Y63" s="108"/>
      <c r="Z63" s="108"/>
      <c r="AA63" s="110"/>
      <c r="AB63" s="110"/>
      <c r="AC63" s="110"/>
      <c r="AD63" s="110"/>
      <c r="AE63" s="110"/>
      <c r="AF63" s="110"/>
      <c r="AG63" s="111"/>
      <c r="AH63" s="112"/>
      <c r="AI63" s="110"/>
      <c r="AJ63" s="110"/>
      <c r="AK63" s="113"/>
    </row>
    <row r="64" spans="1:37" ht="57" customHeight="1" x14ac:dyDescent="0.25">
      <c r="A64" s="286"/>
      <c r="B64" s="289"/>
      <c r="C64" s="268"/>
      <c r="D64" s="274"/>
      <c r="E64" s="277"/>
      <c r="F64" s="277"/>
      <c r="G64" s="280"/>
      <c r="H64" s="283"/>
      <c r="I64" s="256"/>
      <c r="J64" s="256"/>
      <c r="K64" s="259"/>
      <c r="L64" s="262"/>
      <c r="M64" s="262"/>
      <c r="N64" s="256"/>
      <c r="O64" s="256"/>
      <c r="P64" s="259"/>
      <c r="Q64" s="265"/>
      <c r="R64" s="108"/>
      <c r="S64" s="108"/>
      <c r="T64" s="109" t="str">
        <f t="shared" si="12"/>
        <v/>
      </c>
      <c r="U64" s="136"/>
      <c r="V64" s="136"/>
      <c r="W64" s="154"/>
      <c r="X64" s="154"/>
      <c r="Y64" s="108"/>
      <c r="Z64" s="108"/>
      <c r="AA64" s="110"/>
      <c r="AB64" s="110"/>
      <c r="AC64" s="110"/>
      <c r="AD64" s="110"/>
      <c r="AE64" s="110"/>
      <c r="AF64" s="110"/>
      <c r="AG64" s="111"/>
      <c r="AH64" s="112"/>
      <c r="AI64" s="110"/>
      <c r="AJ64" s="110"/>
      <c r="AK64" s="113"/>
    </row>
    <row r="65" spans="1:37" ht="15.75" thickBot="1" x14ac:dyDescent="0.3">
      <c r="A65" s="287"/>
      <c r="B65" s="290"/>
      <c r="C65" s="269"/>
      <c r="D65" s="275"/>
      <c r="E65" s="278"/>
      <c r="F65" s="278"/>
      <c r="G65" s="281"/>
      <c r="H65" s="284"/>
      <c r="I65" s="257"/>
      <c r="J65" s="257"/>
      <c r="K65" s="260"/>
      <c r="L65" s="263"/>
      <c r="M65" s="263"/>
      <c r="N65" s="257"/>
      <c r="O65" s="257"/>
      <c r="P65" s="260"/>
      <c r="Q65" s="266"/>
      <c r="R65" s="114"/>
      <c r="S65" s="114"/>
      <c r="T65" s="115" t="str">
        <f t="shared" si="12"/>
        <v/>
      </c>
      <c r="U65" s="140"/>
      <c r="V65" s="140"/>
      <c r="W65" s="164"/>
      <c r="X65" s="164"/>
      <c r="Y65" s="114"/>
      <c r="Z65" s="114"/>
      <c r="AA65" s="116"/>
      <c r="AB65" s="116"/>
      <c r="AC65" s="116"/>
      <c r="AD65" s="116"/>
      <c r="AE65" s="116"/>
      <c r="AF65" s="116"/>
      <c r="AG65" s="117"/>
      <c r="AH65" s="118"/>
      <c r="AI65" s="116"/>
      <c r="AJ65" s="116"/>
      <c r="AK65" s="119"/>
    </row>
    <row r="66" spans="1:37" ht="134.25" customHeight="1" x14ac:dyDescent="0.25">
      <c r="A66" s="285" t="s">
        <v>73</v>
      </c>
      <c r="B66" s="303" t="s">
        <v>336</v>
      </c>
      <c r="C66" s="285" t="s">
        <v>337</v>
      </c>
      <c r="D66" s="315" t="s">
        <v>338</v>
      </c>
      <c r="E66" s="306" t="s">
        <v>339</v>
      </c>
      <c r="F66" s="306" t="s">
        <v>340</v>
      </c>
      <c r="G66" s="309" t="s">
        <v>341</v>
      </c>
      <c r="H66" s="312" t="s">
        <v>342</v>
      </c>
      <c r="I66" s="255" t="s">
        <v>276</v>
      </c>
      <c r="J66" s="255" t="s">
        <v>277</v>
      </c>
      <c r="K66" s="258" t="s">
        <v>278</v>
      </c>
      <c r="L66" s="261" t="s">
        <v>349</v>
      </c>
      <c r="M66" s="261" t="s">
        <v>280</v>
      </c>
      <c r="N66" s="255" t="s">
        <v>281</v>
      </c>
      <c r="O66" s="255" t="s">
        <v>277</v>
      </c>
      <c r="P66" s="258" t="s">
        <v>278</v>
      </c>
      <c r="Q66" s="264" t="s">
        <v>33</v>
      </c>
      <c r="R66" s="147" t="s">
        <v>351</v>
      </c>
      <c r="S66" s="103" t="s">
        <v>54</v>
      </c>
      <c r="T66" s="101">
        <f>IF(SUM(U66:X66)=0,"",SUM(U66:X66))</f>
        <v>4</v>
      </c>
      <c r="U66" s="133">
        <v>1</v>
      </c>
      <c r="V66" s="133">
        <v>1</v>
      </c>
      <c r="W66" s="133">
        <v>1</v>
      </c>
      <c r="X66" s="133">
        <v>1</v>
      </c>
      <c r="Y66" s="103" t="s">
        <v>56</v>
      </c>
      <c r="Z66" s="103" t="s">
        <v>352</v>
      </c>
      <c r="AA66" s="104"/>
      <c r="AB66" s="104"/>
      <c r="AC66" s="104"/>
      <c r="AD66" s="104"/>
      <c r="AE66" s="104"/>
      <c r="AF66" s="104"/>
      <c r="AG66" s="134" t="str">
        <f>IF(SUM(AC66:AF66)=0,"",SUM(AC66:AF66))</f>
        <v/>
      </c>
      <c r="AH66" s="135" t="str">
        <f>IF(ISERROR(AG66/T66),"",(AG66/T66))</f>
        <v/>
      </c>
      <c r="AI66" s="249"/>
      <c r="AJ66" s="249"/>
      <c r="AK66" s="252"/>
    </row>
    <row r="67" spans="1:37" x14ac:dyDescent="0.25">
      <c r="A67" s="286"/>
      <c r="B67" s="304"/>
      <c r="C67" s="286"/>
      <c r="D67" s="316"/>
      <c r="E67" s="307"/>
      <c r="F67" s="307"/>
      <c r="G67" s="310"/>
      <c r="H67" s="313"/>
      <c r="I67" s="256"/>
      <c r="J67" s="256"/>
      <c r="K67" s="259"/>
      <c r="L67" s="262"/>
      <c r="M67" s="262"/>
      <c r="N67" s="256"/>
      <c r="O67" s="256"/>
      <c r="P67" s="259"/>
      <c r="Q67" s="265"/>
      <c r="R67" s="160"/>
      <c r="S67" s="160"/>
      <c r="T67" s="109" t="str">
        <f t="shared" ref="T67:T75" si="13">IF(SUM(U67:X67)=0,"",SUM(U67:X67))</f>
        <v/>
      </c>
      <c r="U67" s="136"/>
      <c r="V67" s="136"/>
      <c r="W67" s="136"/>
      <c r="X67" s="136"/>
      <c r="Y67" s="160"/>
      <c r="Z67" s="160"/>
      <c r="AA67" s="110"/>
      <c r="AB67" s="110"/>
      <c r="AC67" s="110"/>
      <c r="AD67" s="110"/>
      <c r="AE67" s="110"/>
      <c r="AF67" s="110"/>
      <c r="AG67" s="138" t="str">
        <f t="shared" ref="AG67:AG75" si="14">IF(SUM(AC67:AF67)=0,"",SUM(AC67:AF67))</f>
        <v/>
      </c>
      <c r="AH67" s="139" t="str">
        <f t="shared" ref="AH67:AH75" si="15">IF(ISERROR(AG67/T67),"",(AG67/T67))</f>
        <v/>
      </c>
      <c r="AI67" s="250"/>
      <c r="AJ67" s="250"/>
      <c r="AK67" s="253"/>
    </row>
    <row r="68" spans="1:37" x14ac:dyDescent="0.25">
      <c r="A68" s="286"/>
      <c r="B68" s="304"/>
      <c r="C68" s="286"/>
      <c r="D68" s="316"/>
      <c r="E68" s="307"/>
      <c r="F68" s="307"/>
      <c r="G68" s="310"/>
      <c r="H68" s="313"/>
      <c r="I68" s="256"/>
      <c r="J68" s="256"/>
      <c r="K68" s="259"/>
      <c r="L68" s="262"/>
      <c r="M68" s="262"/>
      <c r="N68" s="256"/>
      <c r="O68" s="256"/>
      <c r="P68" s="259"/>
      <c r="Q68" s="265"/>
      <c r="R68" s="160"/>
      <c r="S68" s="160"/>
      <c r="T68" s="109" t="str">
        <f t="shared" si="13"/>
        <v/>
      </c>
      <c r="U68" s="136"/>
      <c r="V68" s="136"/>
      <c r="W68" s="136"/>
      <c r="X68" s="136"/>
      <c r="Y68" s="160"/>
      <c r="Z68" s="160"/>
      <c r="AA68" s="110"/>
      <c r="AB68" s="110"/>
      <c r="AC68" s="110"/>
      <c r="AD68" s="110"/>
      <c r="AE68" s="110"/>
      <c r="AF68" s="110"/>
      <c r="AG68" s="138" t="str">
        <f t="shared" si="14"/>
        <v/>
      </c>
      <c r="AH68" s="139" t="str">
        <f t="shared" si="15"/>
        <v/>
      </c>
      <c r="AI68" s="250"/>
      <c r="AJ68" s="250"/>
      <c r="AK68" s="253"/>
    </row>
    <row r="69" spans="1:37" x14ac:dyDescent="0.25">
      <c r="A69" s="286"/>
      <c r="B69" s="304"/>
      <c r="C69" s="286"/>
      <c r="D69" s="316"/>
      <c r="E69" s="307"/>
      <c r="F69" s="307"/>
      <c r="G69" s="310"/>
      <c r="H69" s="313"/>
      <c r="I69" s="256"/>
      <c r="J69" s="256"/>
      <c r="K69" s="259"/>
      <c r="L69" s="262"/>
      <c r="M69" s="262"/>
      <c r="N69" s="256"/>
      <c r="O69" s="256"/>
      <c r="P69" s="259"/>
      <c r="Q69" s="265"/>
      <c r="R69" s="160"/>
      <c r="S69" s="160"/>
      <c r="T69" s="109" t="str">
        <f t="shared" si="13"/>
        <v/>
      </c>
      <c r="U69" s="136"/>
      <c r="V69" s="136"/>
      <c r="W69" s="136"/>
      <c r="X69" s="136"/>
      <c r="Y69" s="160"/>
      <c r="Z69" s="160"/>
      <c r="AA69" s="110"/>
      <c r="AB69" s="110"/>
      <c r="AC69" s="110"/>
      <c r="AD69" s="110"/>
      <c r="AE69" s="110"/>
      <c r="AF69" s="110"/>
      <c r="AG69" s="138" t="str">
        <f t="shared" si="14"/>
        <v/>
      </c>
      <c r="AH69" s="139" t="str">
        <f t="shared" si="15"/>
        <v/>
      </c>
      <c r="AI69" s="250"/>
      <c r="AJ69" s="250"/>
      <c r="AK69" s="253"/>
    </row>
    <row r="70" spans="1:37" ht="15.75" thickBot="1" x14ac:dyDescent="0.3">
      <c r="A70" s="286"/>
      <c r="B70" s="304"/>
      <c r="C70" s="287"/>
      <c r="D70" s="317"/>
      <c r="E70" s="308"/>
      <c r="F70" s="308"/>
      <c r="G70" s="311"/>
      <c r="H70" s="314"/>
      <c r="I70" s="257"/>
      <c r="J70" s="257"/>
      <c r="K70" s="260"/>
      <c r="L70" s="263"/>
      <c r="M70" s="263"/>
      <c r="N70" s="257"/>
      <c r="O70" s="257"/>
      <c r="P70" s="260"/>
      <c r="Q70" s="266"/>
      <c r="R70" s="161"/>
      <c r="S70" s="161"/>
      <c r="T70" s="115" t="str">
        <f t="shared" si="13"/>
        <v/>
      </c>
      <c r="U70" s="140"/>
      <c r="V70" s="140"/>
      <c r="W70" s="140"/>
      <c r="X70" s="140"/>
      <c r="Y70" s="161"/>
      <c r="Z70" s="161"/>
      <c r="AA70" s="116"/>
      <c r="AB70" s="116"/>
      <c r="AC70" s="116"/>
      <c r="AD70" s="116"/>
      <c r="AE70" s="116"/>
      <c r="AF70" s="116"/>
      <c r="AG70" s="143" t="str">
        <f t="shared" si="14"/>
        <v/>
      </c>
      <c r="AH70" s="144" t="str">
        <f t="shared" si="15"/>
        <v/>
      </c>
      <c r="AI70" s="251"/>
      <c r="AJ70" s="251"/>
      <c r="AK70" s="254"/>
    </row>
    <row r="71" spans="1:37" ht="126.75" customHeight="1" x14ac:dyDescent="0.25">
      <c r="A71" s="286"/>
      <c r="B71" s="304"/>
      <c r="C71" s="285" t="s">
        <v>343</v>
      </c>
      <c r="D71" s="315" t="s">
        <v>344</v>
      </c>
      <c r="E71" s="306" t="s">
        <v>345</v>
      </c>
      <c r="F71" s="306" t="s">
        <v>346</v>
      </c>
      <c r="G71" s="309" t="s">
        <v>347</v>
      </c>
      <c r="H71" s="312" t="s">
        <v>348</v>
      </c>
      <c r="I71" s="255" t="s">
        <v>276</v>
      </c>
      <c r="J71" s="255" t="s">
        <v>277</v>
      </c>
      <c r="K71" s="258" t="s">
        <v>278</v>
      </c>
      <c r="L71" s="261" t="s">
        <v>350</v>
      </c>
      <c r="M71" s="261" t="s">
        <v>280</v>
      </c>
      <c r="N71" s="255" t="s">
        <v>281</v>
      </c>
      <c r="O71" s="255" t="s">
        <v>277</v>
      </c>
      <c r="P71" s="258" t="s">
        <v>278</v>
      </c>
      <c r="Q71" s="264" t="s">
        <v>33</v>
      </c>
      <c r="R71" s="147" t="s">
        <v>353</v>
      </c>
      <c r="S71" s="147" t="s">
        <v>354</v>
      </c>
      <c r="T71" s="101">
        <f t="shared" si="13"/>
        <v>4</v>
      </c>
      <c r="U71" s="133">
        <v>1</v>
      </c>
      <c r="V71" s="133">
        <v>1</v>
      </c>
      <c r="W71" s="133">
        <v>1</v>
      </c>
      <c r="X71" s="133">
        <v>1</v>
      </c>
      <c r="Y71" s="147" t="s">
        <v>56</v>
      </c>
      <c r="Z71" s="147" t="s">
        <v>352</v>
      </c>
      <c r="AA71" s="104"/>
      <c r="AB71" s="104"/>
      <c r="AC71" s="104"/>
      <c r="AD71" s="104"/>
      <c r="AE71" s="104"/>
      <c r="AF71" s="104"/>
      <c r="AG71" s="134" t="str">
        <f t="shared" si="14"/>
        <v/>
      </c>
      <c r="AH71" s="135" t="str">
        <f t="shared" si="15"/>
        <v/>
      </c>
      <c r="AI71" s="249"/>
      <c r="AJ71" s="249"/>
      <c r="AK71" s="252"/>
    </row>
    <row r="72" spans="1:37" x14ac:dyDescent="0.25">
      <c r="A72" s="286"/>
      <c r="B72" s="304"/>
      <c r="C72" s="286"/>
      <c r="D72" s="316"/>
      <c r="E72" s="307"/>
      <c r="F72" s="307"/>
      <c r="G72" s="310"/>
      <c r="H72" s="313"/>
      <c r="I72" s="256"/>
      <c r="J72" s="256"/>
      <c r="K72" s="259"/>
      <c r="L72" s="262"/>
      <c r="M72" s="262"/>
      <c r="N72" s="256"/>
      <c r="O72" s="256"/>
      <c r="P72" s="259"/>
      <c r="Q72" s="265"/>
      <c r="R72" s="160"/>
      <c r="S72" s="108"/>
      <c r="T72" s="109" t="str">
        <f t="shared" si="13"/>
        <v/>
      </c>
      <c r="U72" s="136"/>
      <c r="V72" s="136"/>
      <c r="W72" s="136"/>
      <c r="X72" s="136"/>
      <c r="Y72" s="108"/>
      <c r="Z72" s="108"/>
      <c r="AA72" s="110"/>
      <c r="AB72" s="110"/>
      <c r="AC72" s="110"/>
      <c r="AD72" s="110"/>
      <c r="AE72" s="110"/>
      <c r="AF72" s="110"/>
      <c r="AG72" s="138" t="str">
        <f t="shared" si="14"/>
        <v/>
      </c>
      <c r="AH72" s="139" t="str">
        <f t="shared" si="15"/>
        <v/>
      </c>
      <c r="AI72" s="250"/>
      <c r="AJ72" s="250"/>
      <c r="AK72" s="253"/>
    </row>
    <row r="73" spans="1:37" x14ac:dyDescent="0.25">
      <c r="A73" s="286"/>
      <c r="B73" s="304"/>
      <c r="C73" s="286"/>
      <c r="D73" s="316"/>
      <c r="E73" s="307"/>
      <c r="F73" s="307"/>
      <c r="G73" s="310"/>
      <c r="H73" s="313"/>
      <c r="I73" s="256"/>
      <c r="J73" s="256"/>
      <c r="K73" s="259"/>
      <c r="L73" s="262"/>
      <c r="M73" s="262"/>
      <c r="N73" s="256"/>
      <c r="O73" s="256"/>
      <c r="P73" s="259"/>
      <c r="Q73" s="265"/>
      <c r="R73" s="108"/>
      <c r="S73" s="108"/>
      <c r="T73" s="109" t="str">
        <f t="shared" si="13"/>
        <v/>
      </c>
      <c r="U73" s="136"/>
      <c r="V73" s="136"/>
      <c r="W73" s="136"/>
      <c r="X73" s="136"/>
      <c r="Y73" s="108"/>
      <c r="Z73" s="108"/>
      <c r="AA73" s="110"/>
      <c r="AB73" s="110"/>
      <c r="AC73" s="110"/>
      <c r="AD73" s="110"/>
      <c r="AE73" s="110"/>
      <c r="AF73" s="110"/>
      <c r="AG73" s="138" t="str">
        <f t="shared" si="14"/>
        <v/>
      </c>
      <c r="AH73" s="139" t="str">
        <f t="shared" si="15"/>
        <v/>
      </c>
      <c r="AI73" s="250"/>
      <c r="AJ73" s="250"/>
      <c r="AK73" s="253"/>
    </row>
    <row r="74" spans="1:37" x14ac:dyDescent="0.25">
      <c r="A74" s="286"/>
      <c r="B74" s="304"/>
      <c r="C74" s="286"/>
      <c r="D74" s="316"/>
      <c r="E74" s="307"/>
      <c r="F74" s="307"/>
      <c r="G74" s="310"/>
      <c r="H74" s="313"/>
      <c r="I74" s="256"/>
      <c r="J74" s="256"/>
      <c r="K74" s="259"/>
      <c r="L74" s="262"/>
      <c r="M74" s="262"/>
      <c r="N74" s="256"/>
      <c r="O74" s="256"/>
      <c r="P74" s="259"/>
      <c r="Q74" s="265"/>
      <c r="R74" s="108"/>
      <c r="S74" s="108"/>
      <c r="T74" s="109" t="str">
        <f t="shared" si="13"/>
        <v/>
      </c>
      <c r="U74" s="136"/>
      <c r="V74" s="136"/>
      <c r="W74" s="136"/>
      <c r="X74" s="136"/>
      <c r="Y74" s="108"/>
      <c r="Z74" s="108"/>
      <c r="AA74" s="110"/>
      <c r="AB74" s="110"/>
      <c r="AC74" s="110"/>
      <c r="AD74" s="110"/>
      <c r="AE74" s="110"/>
      <c r="AF74" s="110"/>
      <c r="AG74" s="138" t="str">
        <f t="shared" si="14"/>
        <v/>
      </c>
      <c r="AH74" s="139" t="str">
        <f t="shared" si="15"/>
        <v/>
      </c>
      <c r="AI74" s="250"/>
      <c r="AJ74" s="250"/>
      <c r="AK74" s="253"/>
    </row>
    <row r="75" spans="1:37" ht="15.75" thickBot="1" x14ac:dyDescent="0.3">
      <c r="A75" s="287"/>
      <c r="B75" s="305"/>
      <c r="C75" s="287"/>
      <c r="D75" s="317"/>
      <c r="E75" s="308"/>
      <c r="F75" s="308"/>
      <c r="G75" s="311"/>
      <c r="H75" s="314"/>
      <c r="I75" s="257"/>
      <c r="J75" s="257"/>
      <c r="K75" s="260"/>
      <c r="L75" s="263"/>
      <c r="M75" s="263"/>
      <c r="N75" s="257"/>
      <c r="O75" s="257"/>
      <c r="P75" s="260"/>
      <c r="Q75" s="266"/>
      <c r="R75" s="114"/>
      <c r="S75" s="114"/>
      <c r="T75" s="115" t="str">
        <f t="shared" si="13"/>
        <v/>
      </c>
      <c r="U75" s="140"/>
      <c r="V75" s="140"/>
      <c r="W75" s="140"/>
      <c r="X75" s="140"/>
      <c r="Y75" s="114"/>
      <c r="Z75" s="114"/>
      <c r="AA75" s="116"/>
      <c r="AB75" s="116"/>
      <c r="AC75" s="116"/>
      <c r="AD75" s="116"/>
      <c r="AE75" s="116"/>
      <c r="AF75" s="116"/>
      <c r="AG75" s="143" t="str">
        <f t="shared" si="14"/>
        <v/>
      </c>
      <c r="AH75" s="144" t="str">
        <f t="shared" si="15"/>
        <v/>
      </c>
      <c r="AI75" s="251"/>
      <c r="AJ75" s="251"/>
      <c r="AK75" s="254"/>
    </row>
    <row r="76" spans="1:37" ht="81" customHeight="1" x14ac:dyDescent="0.25">
      <c r="A76" s="285" t="s">
        <v>75</v>
      </c>
      <c r="B76" s="303" t="s">
        <v>355</v>
      </c>
      <c r="C76" s="267" t="s">
        <v>356</v>
      </c>
      <c r="D76" s="273" t="s">
        <v>357</v>
      </c>
      <c r="E76" s="276" t="s">
        <v>358</v>
      </c>
      <c r="F76" s="276" t="s">
        <v>359</v>
      </c>
      <c r="G76" s="279" t="s">
        <v>360</v>
      </c>
      <c r="H76" s="282" t="s">
        <v>361</v>
      </c>
      <c r="I76" s="255" t="s">
        <v>281</v>
      </c>
      <c r="J76" s="255" t="s">
        <v>277</v>
      </c>
      <c r="K76" s="258" t="s">
        <v>278</v>
      </c>
      <c r="L76" s="261" t="s">
        <v>349</v>
      </c>
      <c r="M76" s="261" t="s">
        <v>280</v>
      </c>
      <c r="N76" s="255" t="s">
        <v>281</v>
      </c>
      <c r="O76" s="255" t="s">
        <v>277</v>
      </c>
      <c r="P76" s="258" t="s">
        <v>278</v>
      </c>
      <c r="Q76" s="264" t="s">
        <v>33</v>
      </c>
      <c r="R76" s="103" t="s">
        <v>372</v>
      </c>
      <c r="S76" s="100" t="s">
        <v>373</v>
      </c>
      <c r="T76" s="101">
        <f>IF(SUM(U76:X76)=0,"",SUM(U76:X76))</f>
        <v>4</v>
      </c>
      <c r="U76" s="133">
        <v>1</v>
      </c>
      <c r="V76" s="133">
        <v>1</v>
      </c>
      <c r="W76" s="199">
        <v>1</v>
      </c>
      <c r="X76" s="199">
        <v>1</v>
      </c>
      <c r="Y76" s="159" t="s">
        <v>374</v>
      </c>
      <c r="Z76" s="103" t="s">
        <v>375</v>
      </c>
      <c r="AA76" s="104"/>
      <c r="AB76" s="104"/>
      <c r="AC76" s="104"/>
      <c r="AD76" s="104"/>
      <c r="AE76" s="104"/>
      <c r="AF76" s="104"/>
      <c r="AG76" s="134" t="str">
        <f>IF(SUM(AC76:AF76)=0,"",SUM(AC76:AF76))</f>
        <v/>
      </c>
      <c r="AH76" s="135" t="str">
        <f>IF(ISERROR(AG76/T76),"",(AG76/T76))</f>
        <v/>
      </c>
      <c r="AI76" s="104"/>
      <c r="AJ76" s="104"/>
      <c r="AK76" s="107"/>
    </row>
    <row r="77" spans="1:37" ht="75" x14ac:dyDescent="0.25">
      <c r="A77" s="286"/>
      <c r="B77" s="304"/>
      <c r="C77" s="268"/>
      <c r="D77" s="274"/>
      <c r="E77" s="277"/>
      <c r="F77" s="277"/>
      <c r="G77" s="280"/>
      <c r="H77" s="283"/>
      <c r="I77" s="256"/>
      <c r="J77" s="256"/>
      <c r="K77" s="259"/>
      <c r="L77" s="262"/>
      <c r="M77" s="262"/>
      <c r="N77" s="256"/>
      <c r="O77" s="256"/>
      <c r="P77" s="259"/>
      <c r="Q77" s="265"/>
      <c r="R77" s="108" t="s">
        <v>376</v>
      </c>
      <c r="S77" s="162" t="s">
        <v>377</v>
      </c>
      <c r="T77" s="109">
        <f t="shared" ref="T77:T90" si="16">IF(SUM(U77:X77)=0,"",SUM(U77:X77))</f>
        <v>12</v>
      </c>
      <c r="U77" s="136">
        <v>3</v>
      </c>
      <c r="V77" s="136">
        <v>3</v>
      </c>
      <c r="W77" s="201">
        <v>3</v>
      </c>
      <c r="X77" s="201">
        <v>3</v>
      </c>
      <c r="Y77" s="160" t="s">
        <v>374</v>
      </c>
      <c r="Z77" s="108" t="s">
        <v>375</v>
      </c>
      <c r="AA77" s="110"/>
      <c r="AB77" s="110"/>
      <c r="AC77" s="110"/>
      <c r="AD77" s="110"/>
      <c r="AE77" s="110"/>
      <c r="AF77" s="110"/>
      <c r="AG77" s="138" t="str">
        <f t="shared" ref="AG77:AG90" si="17">IF(SUM(AC77:AF77)=0,"",SUM(AC77:AF77))</f>
        <v/>
      </c>
      <c r="AH77" s="139" t="str">
        <f t="shared" ref="AH77:AH90" si="18">IF(ISERROR(AG77/T77),"",(AG77/T77))</f>
        <v/>
      </c>
      <c r="AI77" s="110"/>
      <c r="AJ77" s="110"/>
      <c r="AK77" s="113"/>
    </row>
    <row r="78" spans="1:37" x14ac:dyDescent="0.25">
      <c r="A78" s="286"/>
      <c r="B78" s="304"/>
      <c r="C78" s="268"/>
      <c r="D78" s="274"/>
      <c r="E78" s="277"/>
      <c r="F78" s="277"/>
      <c r="G78" s="280"/>
      <c r="H78" s="283"/>
      <c r="I78" s="256"/>
      <c r="J78" s="256"/>
      <c r="K78" s="259"/>
      <c r="L78" s="262"/>
      <c r="M78" s="262"/>
      <c r="N78" s="256"/>
      <c r="O78" s="256"/>
      <c r="P78" s="259"/>
      <c r="Q78" s="265"/>
      <c r="R78" s="108"/>
      <c r="S78" s="162"/>
      <c r="T78" s="109" t="str">
        <f t="shared" si="16"/>
        <v/>
      </c>
      <c r="U78" s="136"/>
      <c r="V78" s="136"/>
      <c r="W78" s="201"/>
      <c r="X78" s="201"/>
      <c r="Y78" s="108"/>
      <c r="Z78" s="108"/>
      <c r="AA78" s="110"/>
      <c r="AB78" s="110"/>
      <c r="AC78" s="110"/>
      <c r="AD78" s="110"/>
      <c r="AE78" s="110"/>
      <c r="AF78" s="110"/>
      <c r="AG78" s="138" t="str">
        <f t="shared" si="17"/>
        <v/>
      </c>
      <c r="AH78" s="139" t="str">
        <f t="shared" si="18"/>
        <v/>
      </c>
      <c r="AI78" s="110"/>
      <c r="AJ78" s="110"/>
      <c r="AK78" s="113"/>
    </row>
    <row r="79" spans="1:37" x14ac:dyDescent="0.25">
      <c r="A79" s="286"/>
      <c r="B79" s="304"/>
      <c r="C79" s="268"/>
      <c r="D79" s="274"/>
      <c r="E79" s="277"/>
      <c r="F79" s="277"/>
      <c r="G79" s="280"/>
      <c r="H79" s="283"/>
      <c r="I79" s="256"/>
      <c r="J79" s="256"/>
      <c r="K79" s="259"/>
      <c r="L79" s="262"/>
      <c r="M79" s="262"/>
      <c r="N79" s="256"/>
      <c r="O79" s="256"/>
      <c r="P79" s="259"/>
      <c r="Q79" s="265"/>
      <c r="R79" s="108"/>
      <c r="S79" s="162"/>
      <c r="T79" s="109" t="str">
        <f t="shared" si="16"/>
        <v/>
      </c>
      <c r="U79" s="136"/>
      <c r="V79" s="136"/>
      <c r="W79" s="201"/>
      <c r="X79" s="201"/>
      <c r="Y79" s="108"/>
      <c r="Z79" s="108"/>
      <c r="AA79" s="110"/>
      <c r="AB79" s="110"/>
      <c r="AC79" s="110"/>
      <c r="AD79" s="110"/>
      <c r="AE79" s="110"/>
      <c r="AF79" s="110"/>
      <c r="AG79" s="138" t="str">
        <f t="shared" si="17"/>
        <v/>
      </c>
      <c r="AH79" s="139" t="str">
        <f t="shared" si="18"/>
        <v/>
      </c>
      <c r="AI79" s="110"/>
      <c r="AJ79" s="110"/>
      <c r="AK79" s="113"/>
    </row>
    <row r="80" spans="1:37" ht="15.75" thickBot="1" x14ac:dyDescent="0.3">
      <c r="A80" s="286"/>
      <c r="B80" s="304"/>
      <c r="C80" s="269"/>
      <c r="D80" s="275"/>
      <c r="E80" s="278"/>
      <c r="F80" s="278"/>
      <c r="G80" s="281"/>
      <c r="H80" s="284"/>
      <c r="I80" s="257"/>
      <c r="J80" s="257"/>
      <c r="K80" s="260"/>
      <c r="L80" s="263"/>
      <c r="M80" s="263"/>
      <c r="N80" s="257"/>
      <c r="O80" s="257"/>
      <c r="P80" s="260"/>
      <c r="Q80" s="266"/>
      <c r="R80" s="114"/>
      <c r="S80" s="163"/>
      <c r="T80" s="115" t="str">
        <f t="shared" si="16"/>
        <v/>
      </c>
      <c r="U80" s="140"/>
      <c r="V80" s="140"/>
      <c r="W80" s="202"/>
      <c r="X80" s="202"/>
      <c r="Y80" s="114"/>
      <c r="Z80" s="114"/>
      <c r="AA80" s="116"/>
      <c r="AB80" s="116"/>
      <c r="AC80" s="116"/>
      <c r="AD80" s="116"/>
      <c r="AE80" s="116"/>
      <c r="AF80" s="116"/>
      <c r="AG80" s="143" t="str">
        <f t="shared" si="17"/>
        <v/>
      </c>
      <c r="AH80" s="144" t="str">
        <f t="shared" si="18"/>
        <v/>
      </c>
      <c r="AI80" s="116"/>
      <c r="AJ80" s="116"/>
      <c r="AK80" s="119"/>
    </row>
    <row r="81" spans="1:37" ht="63.75" customHeight="1" x14ac:dyDescent="0.25">
      <c r="A81" s="286"/>
      <c r="B81" s="304"/>
      <c r="C81" s="267" t="s">
        <v>362</v>
      </c>
      <c r="D81" s="273" t="s">
        <v>363</v>
      </c>
      <c r="E81" s="276" t="s">
        <v>364</v>
      </c>
      <c r="F81" s="276" t="s">
        <v>365</v>
      </c>
      <c r="G81" s="279" t="s">
        <v>297</v>
      </c>
      <c r="H81" s="282" t="s">
        <v>366</v>
      </c>
      <c r="I81" s="255" t="s">
        <v>281</v>
      </c>
      <c r="J81" s="255" t="s">
        <v>277</v>
      </c>
      <c r="K81" s="258" t="s">
        <v>278</v>
      </c>
      <c r="L81" s="261" t="s">
        <v>301</v>
      </c>
      <c r="M81" s="261" t="s">
        <v>280</v>
      </c>
      <c r="N81" s="255" t="s">
        <v>281</v>
      </c>
      <c r="O81" s="255" t="s">
        <v>277</v>
      </c>
      <c r="P81" s="258" t="s">
        <v>278</v>
      </c>
      <c r="Q81" s="264" t="s">
        <v>33</v>
      </c>
      <c r="R81" s="103" t="s">
        <v>378</v>
      </c>
      <c r="S81" s="100" t="s">
        <v>379</v>
      </c>
      <c r="T81" s="101">
        <f t="shared" si="16"/>
        <v>4</v>
      </c>
      <c r="U81" s="133">
        <v>1</v>
      </c>
      <c r="V81" s="133">
        <v>1</v>
      </c>
      <c r="W81" s="199">
        <v>1</v>
      </c>
      <c r="X81" s="199">
        <v>1</v>
      </c>
      <c r="Y81" s="159" t="s">
        <v>374</v>
      </c>
      <c r="Z81" s="103" t="s">
        <v>380</v>
      </c>
      <c r="AA81" s="104"/>
      <c r="AB81" s="104"/>
      <c r="AC81" s="104"/>
      <c r="AD81" s="104"/>
      <c r="AE81" s="104"/>
      <c r="AF81" s="104"/>
      <c r="AG81" s="134" t="str">
        <f t="shared" si="17"/>
        <v/>
      </c>
      <c r="AH81" s="135" t="str">
        <f t="shared" si="18"/>
        <v/>
      </c>
      <c r="AI81" s="104"/>
      <c r="AJ81" s="104"/>
      <c r="AK81" s="107"/>
    </row>
    <row r="82" spans="1:37" ht="75" x14ac:dyDescent="0.25">
      <c r="A82" s="286"/>
      <c r="B82" s="304"/>
      <c r="C82" s="268"/>
      <c r="D82" s="274"/>
      <c r="E82" s="277"/>
      <c r="F82" s="277"/>
      <c r="G82" s="280"/>
      <c r="H82" s="283"/>
      <c r="I82" s="256"/>
      <c r="J82" s="256"/>
      <c r="K82" s="259"/>
      <c r="L82" s="262"/>
      <c r="M82" s="262"/>
      <c r="N82" s="256"/>
      <c r="O82" s="256"/>
      <c r="P82" s="259"/>
      <c r="Q82" s="265"/>
      <c r="R82" s="108" t="s">
        <v>381</v>
      </c>
      <c r="S82" s="108" t="s">
        <v>382</v>
      </c>
      <c r="T82" s="109">
        <f t="shared" si="16"/>
        <v>4</v>
      </c>
      <c r="U82" s="136">
        <v>1</v>
      </c>
      <c r="V82" s="136">
        <v>1</v>
      </c>
      <c r="W82" s="201">
        <v>1</v>
      </c>
      <c r="X82" s="201">
        <v>1</v>
      </c>
      <c r="Y82" s="160" t="s">
        <v>374</v>
      </c>
      <c r="Z82" s="108" t="s">
        <v>380</v>
      </c>
      <c r="AA82" s="110"/>
      <c r="AB82" s="110"/>
      <c r="AC82" s="110"/>
      <c r="AD82" s="110"/>
      <c r="AE82" s="110"/>
      <c r="AF82" s="110"/>
      <c r="AG82" s="138" t="str">
        <f t="shared" si="17"/>
        <v/>
      </c>
      <c r="AH82" s="139" t="str">
        <f t="shared" si="18"/>
        <v/>
      </c>
      <c r="AI82" s="110"/>
      <c r="AJ82" s="110"/>
      <c r="AK82" s="113"/>
    </row>
    <row r="83" spans="1:37" x14ac:dyDescent="0.25">
      <c r="A83" s="286"/>
      <c r="B83" s="304"/>
      <c r="C83" s="268"/>
      <c r="D83" s="274"/>
      <c r="E83" s="277"/>
      <c r="F83" s="277"/>
      <c r="G83" s="280"/>
      <c r="H83" s="283"/>
      <c r="I83" s="256"/>
      <c r="J83" s="256"/>
      <c r="K83" s="259"/>
      <c r="L83" s="262"/>
      <c r="M83" s="262"/>
      <c r="N83" s="256"/>
      <c r="O83" s="256"/>
      <c r="P83" s="259"/>
      <c r="Q83" s="265"/>
      <c r="R83" s="108"/>
      <c r="S83" s="108"/>
      <c r="T83" s="109" t="str">
        <f t="shared" si="16"/>
        <v/>
      </c>
      <c r="U83" s="136"/>
      <c r="V83" s="136"/>
      <c r="W83" s="201"/>
      <c r="X83" s="201"/>
      <c r="Y83" s="108"/>
      <c r="Z83" s="108"/>
      <c r="AA83" s="110"/>
      <c r="AB83" s="110"/>
      <c r="AC83" s="110"/>
      <c r="AD83" s="110"/>
      <c r="AE83" s="110"/>
      <c r="AF83" s="110"/>
      <c r="AG83" s="138" t="str">
        <f t="shared" si="17"/>
        <v/>
      </c>
      <c r="AH83" s="139" t="str">
        <f t="shared" si="18"/>
        <v/>
      </c>
      <c r="AI83" s="110"/>
      <c r="AJ83" s="110"/>
      <c r="AK83" s="113"/>
    </row>
    <row r="84" spans="1:37" x14ac:dyDescent="0.25">
      <c r="A84" s="286"/>
      <c r="B84" s="304"/>
      <c r="C84" s="268"/>
      <c r="D84" s="274"/>
      <c r="E84" s="277"/>
      <c r="F84" s="277"/>
      <c r="G84" s="280"/>
      <c r="H84" s="283"/>
      <c r="I84" s="256"/>
      <c r="J84" s="256"/>
      <c r="K84" s="259"/>
      <c r="L84" s="262"/>
      <c r="M84" s="262"/>
      <c r="N84" s="256"/>
      <c r="O84" s="256"/>
      <c r="P84" s="259"/>
      <c r="Q84" s="265"/>
      <c r="R84" s="108"/>
      <c r="S84" s="108"/>
      <c r="T84" s="109" t="str">
        <f t="shared" si="16"/>
        <v/>
      </c>
      <c r="U84" s="136"/>
      <c r="V84" s="136"/>
      <c r="W84" s="201"/>
      <c r="X84" s="201"/>
      <c r="Y84" s="108"/>
      <c r="Z84" s="108"/>
      <c r="AA84" s="110"/>
      <c r="AB84" s="110"/>
      <c r="AC84" s="110"/>
      <c r="AD84" s="110"/>
      <c r="AE84" s="110"/>
      <c r="AF84" s="110"/>
      <c r="AG84" s="138" t="str">
        <f t="shared" si="17"/>
        <v/>
      </c>
      <c r="AH84" s="139" t="str">
        <f t="shared" si="18"/>
        <v/>
      </c>
      <c r="AI84" s="110"/>
      <c r="AJ84" s="110"/>
      <c r="AK84" s="113"/>
    </row>
    <row r="85" spans="1:37" ht="15.75" thickBot="1" x14ac:dyDescent="0.3">
      <c r="A85" s="286"/>
      <c r="B85" s="304"/>
      <c r="C85" s="269"/>
      <c r="D85" s="275"/>
      <c r="E85" s="278"/>
      <c r="F85" s="278"/>
      <c r="G85" s="281"/>
      <c r="H85" s="284"/>
      <c r="I85" s="257"/>
      <c r="J85" s="257"/>
      <c r="K85" s="260"/>
      <c r="L85" s="263"/>
      <c r="M85" s="263"/>
      <c r="N85" s="257"/>
      <c r="O85" s="257"/>
      <c r="P85" s="260"/>
      <c r="Q85" s="266"/>
      <c r="R85" s="114"/>
      <c r="S85" s="114"/>
      <c r="T85" s="115" t="str">
        <f t="shared" si="16"/>
        <v/>
      </c>
      <c r="U85" s="140"/>
      <c r="V85" s="140"/>
      <c r="W85" s="202"/>
      <c r="X85" s="202"/>
      <c r="Y85" s="114"/>
      <c r="Z85" s="114"/>
      <c r="AA85" s="116"/>
      <c r="AB85" s="116"/>
      <c r="AC85" s="116"/>
      <c r="AD85" s="116"/>
      <c r="AE85" s="116"/>
      <c r="AF85" s="116"/>
      <c r="AG85" s="143" t="str">
        <f t="shared" si="17"/>
        <v/>
      </c>
      <c r="AH85" s="144" t="str">
        <f t="shared" si="18"/>
        <v/>
      </c>
      <c r="AI85" s="116"/>
      <c r="AJ85" s="116"/>
      <c r="AK85" s="119"/>
    </row>
    <row r="86" spans="1:37" ht="84.75" customHeight="1" x14ac:dyDescent="0.25">
      <c r="A86" s="286"/>
      <c r="B86" s="304"/>
      <c r="C86" s="267" t="s">
        <v>367</v>
      </c>
      <c r="D86" s="273" t="s">
        <v>368</v>
      </c>
      <c r="E86" s="276" t="s">
        <v>369</v>
      </c>
      <c r="F86" s="276" t="s">
        <v>370</v>
      </c>
      <c r="G86" s="279" t="s">
        <v>347</v>
      </c>
      <c r="H86" s="282" t="s">
        <v>371</v>
      </c>
      <c r="I86" s="255" t="s">
        <v>281</v>
      </c>
      <c r="J86" s="255" t="s">
        <v>277</v>
      </c>
      <c r="K86" s="258" t="s">
        <v>278</v>
      </c>
      <c r="L86" s="261" t="s">
        <v>350</v>
      </c>
      <c r="M86" s="261" t="s">
        <v>280</v>
      </c>
      <c r="N86" s="255" t="s">
        <v>281</v>
      </c>
      <c r="O86" s="255" t="s">
        <v>277</v>
      </c>
      <c r="P86" s="258" t="s">
        <v>278</v>
      </c>
      <c r="Q86" s="264" t="s">
        <v>33</v>
      </c>
      <c r="R86" s="103" t="s">
        <v>383</v>
      </c>
      <c r="S86" s="103" t="s">
        <v>384</v>
      </c>
      <c r="T86" s="101">
        <f t="shared" si="16"/>
        <v>4</v>
      </c>
      <c r="U86" s="199">
        <v>1</v>
      </c>
      <c r="V86" s="199">
        <v>1</v>
      </c>
      <c r="W86" s="199">
        <v>1</v>
      </c>
      <c r="X86" s="199">
        <v>1</v>
      </c>
      <c r="Y86" s="159" t="s">
        <v>374</v>
      </c>
      <c r="Z86" s="103" t="s">
        <v>385</v>
      </c>
      <c r="AA86" s="104"/>
      <c r="AB86" s="104"/>
      <c r="AC86" s="104"/>
      <c r="AD86" s="104"/>
      <c r="AE86" s="104"/>
      <c r="AF86" s="104"/>
      <c r="AG86" s="134" t="str">
        <f t="shared" si="17"/>
        <v/>
      </c>
      <c r="AH86" s="135" t="str">
        <f t="shared" si="18"/>
        <v/>
      </c>
      <c r="AI86" s="104"/>
      <c r="AJ86" s="104"/>
      <c r="AK86" s="107"/>
    </row>
    <row r="87" spans="1:37" x14ac:dyDescent="0.25">
      <c r="A87" s="286"/>
      <c r="B87" s="304"/>
      <c r="C87" s="268"/>
      <c r="D87" s="274"/>
      <c r="E87" s="277"/>
      <c r="F87" s="277"/>
      <c r="G87" s="280"/>
      <c r="H87" s="283"/>
      <c r="I87" s="256"/>
      <c r="J87" s="256"/>
      <c r="K87" s="259"/>
      <c r="L87" s="262"/>
      <c r="M87" s="262"/>
      <c r="N87" s="256"/>
      <c r="O87" s="256"/>
      <c r="P87" s="259"/>
      <c r="Q87" s="265"/>
      <c r="R87" s="110"/>
      <c r="S87" s="110"/>
      <c r="T87" s="109" t="str">
        <f t="shared" si="16"/>
        <v/>
      </c>
      <c r="U87" s="166"/>
      <c r="V87" s="166"/>
      <c r="W87" s="166"/>
      <c r="X87" s="166"/>
      <c r="Y87" s="110"/>
      <c r="Z87" s="110"/>
      <c r="AA87" s="110"/>
      <c r="AB87" s="110"/>
      <c r="AC87" s="110"/>
      <c r="AD87" s="110"/>
      <c r="AE87" s="110"/>
      <c r="AF87" s="110"/>
      <c r="AG87" s="138" t="str">
        <f t="shared" si="17"/>
        <v/>
      </c>
      <c r="AH87" s="139" t="str">
        <f t="shared" si="18"/>
        <v/>
      </c>
      <c r="AI87" s="110"/>
      <c r="AJ87" s="110"/>
      <c r="AK87" s="113"/>
    </row>
    <row r="88" spans="1:37" x14ac:dyDescent="0.25">
      <c r="A88" s="286"/>
      <c r="B88" s="304"/>
      <c r="C88" s="268"/>
      <c r="D88" s="274"/>
      <c r="E88" s="277"/>
      <c r="F88" s="277"/>
      <c r="G88" s="280"/>
      <c r="H88" s="283"/>
      <c r="I88" s="256"/>
      <c r="J88" s="256"/>
      <c r="K88" s="259"/>
      <c r="L88" s="262"/>
      <c r="M88" s="262"/>
      <c r="N88" s="256"/>
      <c r="O88" s="256"/>
      <c r="P88" s="259"/>
      <c r="Q88" s="265"/>
      <c r="R88" s="110"/>
      <c r="S88" s="110"/>
      <c r="T88" s="109" t="str">
        <f t="shared" si="16"/>
        <v/>
      </c>
      <c r="U88" s="166"/>
      <c r="V88" s="166"/>
      <c r="W88" s="166"/>
      <c r="X88" s="166"/>
      <c r="Y88" s="110"/>
      <c r="Z88" s="110"/>
      <c r="AA88" s="110"/>
      <c r="AB88" s="110"/>
      <c r="AC88" s="110"/>
      <c r="AD88" s="110"/>
      <c r="AE88" s="110"/>
      <c r="AF88" s="110"/>
      <c r="AG88" s="138" t="str">
        <f t="shared" si="17"/>
        <v/>
      </c>
      <c r="AH88" s="139" t="str">
        <f t="shared" si="18"/>
        <v/>
      </c>
      <c r="AI88" s="110"/>
      <c r="AJ88" s="110"/>
      <c r="AK88" s="113"/>
    </row>
    <row r="89" spans="1:37" x14ac:dyDescent="0.25">
      <c r="A89" s="286"/>
      <c r="B89" s="304"/>
      <c r="C89" s="268"/>
      <c r="D89" s="274"/>
      <c r="E89" s="277"/>
      <c r="F89" s="277"/>
      <c r="G89" s="280"/>
      <c r="H89" s="283"/>
      <c r="I89" s="256"/>
      <c r="J89" s="256"/>
      <c r="K89" s="259"/>
      <c r="L89" s="262"/>
      <c r="M89" s="262"/>
      <c r="N89" s="256"/>
      <c r="O89" s="256"/>
      <c r="P89" s="259"/>
      <c r="Q89" s="265"/>
      <c r="R89" s="110"/>
      <c r="S89" s="110"/>
      <c r="T89" s="109" t="str">
        <f t="shared" si="16"/>
        <v/>
      </c>
      <c r="U89" s="166"/>
      <c r="V89" s="166"/>
      <c r="W89" s="166"/>
      <c r="X89" s="166"/>
      <c r="Y89" s="110"/>
      <c r="Z89" s="110"/>
      <c r="AA89" s="110"/>
      <c r="AB89" s="110"/>
      <c r="AC89" s="110"/>
      <c r="AD89" s="110"/>
      <c r="AE89" s="110"/>
      <c r="AF89" s="110"/>
      <c r="AG89" s="138" t="str">
        <f t="shared" si="17"/>
        <v/>
      </c>
      <c r="AH89" s="139" t="str">
        <f t="shared" si="18"/>
        <v/>
      </c>
      <c r="AI89" s="110"/>
      <c r="AJ89" s="110"/>
      <c r="AK89" s="113"/>
    </row>
    <row r="90" spans="1:37" ht="15.75" thickBot="1" x14ac:dyDescent="0.3">
      <c r="A90" s="287"/>
      <c r="B90" s="305"/>
      <c r="C90" s="269"/>
      <c r="D90" s="275"/>
      <c r="E90" s="278"/>
      <c r="F90" s="278"/>
      <c r="G90" s="281"/>
      <c r="H90" s="284"/>
      <c r="I90" s="257"/>
      <c r="J90" s="257"/>
      <c r="K90" s="260"/>
      <c r="L90" s="263"/>
      <c r="M90" s="263"/>
      <c r="N90" s="257"/>
      <c r="O90" s="257"/>
      <c r="P90" s="260"/>
      <c r="Q90" s="266"/>
      <c r="R90" s="116"/>
      <c r="S90" s="116"/>
      <c r="T90" s="115" t="str">
        <f t="shared" si="16"/>
        <v/>
      </c>
      <c r="U90" s="167"/>
      <c r="V90" s="167"/>
      <c r="W90" s="167"/>
      <c r="X90" s="167"/>
      <c r="Y90" s="116"/>
      <c r="Z90" s="116"/>
      <c r="AA90" s="116"/>
      <c r="AB90" s="116"/>
      <c r="AC90" s="116"/>
      <c r="AD90" s="116"/>
      <c r="AE90" s="116"/>
      <c r="AF90" s="116"/>
      <c r="AG90" s="143" t="str">
        <f t="shared" si="17"/>
        <v/>
      </c>
      <c r="AH90" s="144" t="str">
        <f t="shared" si="18"/>
        <v/>
      </c>
      <c r="AI90" s="116"/>
      <c r="AJ90" s="116"/>
      <c r="AK90" s="119"/>
    </row>
    <row r="91" spans="1:37" ht="102" customHeight="1" x14ac:dyDescent="0.25">
      <c r="A91" s="267" t="s">
        <v>78</v>
      </c>
      <c r="B91" s="270" t="s">
        <v>439</v>
      </c>
      <c r="C91" s="267" t="s">
        <v>440</v>
      </c>
      <c r="D91" s="273" t="s">
        <v>441</v>
      </c>
      <c r="E91" s="276" t="s">
        <v>442</v>
      </c>
      <c r="F91" s="276" t="s">
        <v>443</v>
      </c>
      <c r="G91" s="279" t="s">
        <v>341</v>
      </c>
      <c r="H91" s="282" t="s">
        <v>444</v>
      </c>
      <c r="I91" s="255" t="s">
        <v>281</v>
      </c>
      <c r="J91" s="255" t="s">
        <v>299</v>
      </c>
      <c r="K91" s="258" t="s">
        <v>299</v>
      </c>
      <c r="L91" s="261" t="s">
        <v>349</v>
      </c>
      <c r="M91" s="261" t="s">
        <v>280</v>
      </c>
      <c r="N91" s="255" t="s">
        <v>281</v>
      </c>
      <c r="O91" s="255" t="s">
        <v>299</v>
      </c>
      <c r="P91" s="258" t="s">
        <v>299</v>
      </c>
      <c r="Q91" s="264" t="s">
        <v>33</v>
      </c>
      <c r="R91" s="147" t="s">
        <v>453</v>
      </c>
      <c r="S91" s="103" t="s">
        <v>454</v>
      </c>
      <c r="T91" s="101">
        <f>IF(SUM(U91:X91)=0,"",SUM(U91:X91))</f>
        <v>2</v>
      </c>
      <c r="U91" s="133">
        <v>1</v>
      </c>
      <c r="V91" s="133"/>
      <c r="W91" s="148">
        <v>1</v>
      </c>
      <c r="X91" s="133"/>
      <c r="Y91" s="103" t="s">
        <v>455</v>
      </c>
      <c r="Z91" s="103" t="s">
        <v>456</v>
      </c>
      <c r="AA91" s="104"/>
      <c r="AB91" s="104"/>
      <c r="AC91" s="104"/>
      <c r="AD91" s="104"/>
      <c r="AE91" s="104"/>
      <c r="AF91" s="104"/>
      <c r="AG91" s="134" t="str">
        <f>IF(SUM(AC91:AF91)=0,"",SUM(AC91:AF91))</f>
        <v/>
      </c>
      <c r="AH91" s="135" t="str">
        <f>IF(ISERROR(AG91/T91),"",(AG91/T91))</f>
        <v/>
      </c>
      <c r="AI91" s="249"/>
      <c r="AJ91" s="249"/>
      <c r="AK91" s="252"/>
    </row>
    <row r="92" spans="1:37" ht="60" x14ac:dyDescent="0.25">
      <c r="A92" s="268"/>
      <c r="B92" s="271"/>
      <c r="C92" s="268"/>
      <c r="D92" s="274"/>
      <c r="E92" s="277"/>
      <c r="F92" s="277"/>
      <c r="G92" s="280"/>
      <c r="H92" s="283"/>
      <c r="I92" s="256"/>
      <c r="J92" s="256"/>
      <c r="K92" s="259"/>
      <c r="L92" s="262"/>
      <c r="M92" s="262"/>
      <c r="N92" s="256"/>
      <c r="O92" s="256"/>
      <c r="P92" s="259"/>
      <c r="Q92" s="265"/>
      <c r="R92" s="162" t="s">
        <v>457</v>
      </c>
      <c r="S92" s="108" t="s">
        <v>458</v>
      </c>
      <c r="T92" s="109">
        <f t="shared" ref="T92:T105" si="19">IF(SUM(U92:X92)=0,"",SUM(U92:X92))</f>
        <v>2</v>
      </c>
      <c r="U92" s="136"/>
      <c r="V92" s="136">
        <v>1</v>
      </c>
      <c r="W92" s="154"/>
      <c r="X92" s="136">
        <v>1</v>
      </c>
      <c r="Y92" s="108" t="s">
        <v>455</v>
      </c>
      <c r="Z92" s="108" t="s">
        <v>456</v>
      </c>
      <c r="AA92" s="110"/>
      <c r="AB92" s="110"/>
      <c r="AC92" s="110"/>
      <c r="AD92" s="110"/>
      <c r="AE92" s="110"/>
      <c r="AF92" s="110"/>
      <c r="AG92" s="138" t="str">
        <f t="shared" ref="AG92:AG105" si="20">IF(SUM(AC92:AF92)=0,"",SUM(AC92:AF92))</f>
        <v/>
      </c>
      <c r="AH92" s="139" t="str">
        <f t="shared" ref="AH92:AH105" si="21">IF(ISERROR(AG92/T92),"",(AG92/T92))</f>
        <v/>
      </c>
      <c r="AI92" s="250"/>
      <c r="AJ92" s="250"/>
      <c r="AK92" s="253"/>
    </row>
    <row r="93" spans="1:37" x14ac:dyDescent="0.25">
      <c r="A93" s="268"/>
      <c r="B93" s="271"/>
      <c r="C93" s="268"/>
      <c r="D93" s="274"/>
      <c r="E93" s="277"/>
      <c r="F93" s="277"/>
      <c r="G93" s="280"/>
      <c r="H93" s="283"/>
      <c r="I93" s="256"/>
      <c r="J93" s="256"/>
      <c r="K93" s="259"/>
      <c r="L93" s="262"/>
      <c r="M93" s="262"/>
      <c r="N93" s="256"/>
      <c r="O93" s="256"/>
      <c r="P93" s="259"/>
      <c r="Q93" s="265"/>
      <c r="R93" s="162"/>
      <c r="S93" s="108"/>
      <c r="T93" s="109" t="str">
        <f t="shared" si="19"/>
        <v/>
      </c>
      <c r="U93" s="136"/>
      <c r="V93" s="136"/>
      <c r="W93" s="154"/>
      <c r="X93" s="136"/>
      <c r="Y93" s="108"/>
      <c r="Z93" s="108"/>
      <c r="AA93" s="110"/>
      <c r="AB93" s="110"/>
      <c r="AC93" s="110"/>
      <c r="AD93" s="110"/>
      <c r="AE93" s="110"/>
      <c r="AF93" s="110"/>
      <c r="AG93" s="138" t="str">
        <f t="shared" si="20"/>
        <v/>
      </c>
      <c r="AH93" s="139" t="str">
        <f t="shared" si="21"/>
        <v/>
      </c>
      <c r="AI93" s="250"/>
      <c r="AJ93" s="250"/>
      <c r="AK93" s="253"/>
    </row>
    <row r="94" spans="1:37" x14ac:dyDescent="0.25">
      <c r="A94" s="268"/>
      <c r="B94" s="271"/>
      <c r="C94" s="268"/>
      <c r="D94" s="274"/>
      <c r="E94" s="277"/>
      <c r="F94" s="277"/>
      <c r="G94" s="280"/>
      <c r="H94" s="283"/>
      <c r="I94" s="256"/>
      <c r="J94" s="256"/>
      <c r="K94" s="259"/>
      <c r="L94" s="262"/>
      <c r="M94" s="262"/>
      <c r="N94" s="256"/>
      <c r="O94" s="256"/>
      <c r="P94" s="259"/>
      <c r="Q94" s="265"/>
      <c r="R94" s="153"/>
      <c r="S94" s="108"/>
      <c r="T94" s="109" t="str">
        <f t="shared" si="19"/>
        <v/>
      </c>
      <c r="U94" s="136"/>
      <c r="V94" s="136"/>
      <c r="W94" s="154"/>
      <c r="X94" s="136"/>
      <c r="Y94" s="108"/>
      <c r="Z94" s="108"/>
      <c r="AA94" s="110"/>
      <c r="AB94" s="110"/>
      <c r="AC94" s="110"/>
      <c r="AD94" s="110"/>
      <c r="AE94" s="110"/>
      <c r="AF94" s="110"/>
      <c r="AG94" s="138" t="str">
        <f t="shared" si="20"/>
        <v/>
      </c>
      <c r="AH94" s="139" t="str">
        <f t="shared" si="21"/>
        <v/>
      </c>
      <c r="AI94" s="250"/>
      <c r="AJ94" s="250"/>
      <c r="AK94" s="253"/>
    </row>
    <row r="95" spans="1:37" ht="15.75" thickBot="1" x14ac:dyDescent="0.3">
      <c r="A95" s="268"/>
      <c r="B95" s="271"/>
      <c r="C95" s="269"/>
      <c r="D95" s="275"/>
      <c r="E95" s="278"/>
      <c r="F95" s="278"/>
      <c r="G95" s="281"/>
      <c r="H95" s="284"/>
      <c r="I95" s="257"/>
      <c r="J95" s="257"/>
      <c r="K95" s="260"/>
      <c r="L95" s="263"/>
      <c r="M95" s="263"/>
      <c r="N95" s="257"/>
      <c r="O95" s="257"/>
      <c r="P95" s="260"/>
      <c r="Q95" s="266"/>
      <c r="R95" s="158"/>
      <c r="S95" s="114"/>
      <c r="T95" s="115" t="str">
        <f t="shared" si="19"/>
        <v/>
      </c>
      <c r="U95" s="140"/>
      <c r="V95" s="140"/>
      <c r="W95" s="164"/>
      <c r="X95" s="140"/>
      <c r="Y95" s="114"/>
      <c r="Z95" s="114"/>
      <c r="AA95" s="116"/>
      <c r="AB95" s="116"/>
      <c r="AC95" s="116"/>
      <c r="AD95" s="116"/>
      <c r="AE95" s="116"/>
      <c r="AF95" s="116"/>
      <c r="AG95" s="143" t="str">
        <f t="shared" si="20"/>
        <v/>
      </c>
      <c r="AH95" s="144" t="str">
        <f t="shared" si="21"/>
        <v/>
      </c>
      <c r="AI95" s="251"/>
      <c r="AJ95" s="251"/>
      <c r="AK95" s="254"/>
    </row>
    <row r="96" spans="1:37" ht="119.25" customHeight="1" x14ac:dyDescent="0.25">
      <c r="A96" s="268"/>
      <c r="B96" s="271"/>
      <c r="C96" s="267" t="s">
        <v>445</v>
      </c>
      <c r="D96" s="273" t="s">
        <v>465</v>
      </c>
      <c r="E96" s="276" t="s">
        <v>446</v>
      </c>
      <c r="F96" s="276" t="s">
        <v>447</v>
      </c>
      <c r="G96" s="279" t="s">
        <v>297</v>
      </c>
      <c r="H96" s="282" t="s">
        <v>448</v>
      </c>
      <c r="I96" s="255" t="s">
        <v>281</v>
      </c>
      <c r="J96" s="255" t="s">
        <v>299</v>
      </c>
      <c r="K96" s="258" t="s">
        <v>299</v>
      </c>
      <c r="L96" s="261" t="s">
        <v>301</v>
      </c>
      <c r="M96" s="261" t="s">
        <v>280</v>
      </c>
      <c r="N96" s="255" t="s">
        <v>281</v>
      </c>
      <c r="O96" s="255" t="s">
        <v>299</v>
      </c>
      <c r="P96" s="258" t="s">
        <v>299</v>
      </c>
      <c r="Q96" s="264" t="s">
        <v>33</v>
      </c>
      <c r="R96" s="147" t="s">
        <v>459</v>
      </c>
      <c r="S96" s="103" t="s">
        <v>454</v>
      </c>
      <c r="T96" s="101">
        <f t="shared" si="19"/>
        <v>2</v>
      </c>
      <c r="U96" s="133">
        <v>1</v>
      </c>
      <c r="V96" s="133"/>
      <c r="W96" s="148">
        <v>1</v>
      </c>
      <c r="X96" s="133"/>
      <c r="Y96" s="103" t="s">
        <v>455</v>
      </c>
      <c r="Z96" s="103" t="s">
        <v>456</v>
      </c>
      <c r="AA96" s="104"/>
      <c r="AB96" s="104"/>
      <c r="AC96" s="104"/>
      <c r="AD96" s="104"/>
      <c r="AE96" s="104"/>
      <c r="AF96" s="104"/>
      <c r="AG96" s="134" t="str">
        <f t="shared" si="20"/>
        <v/>
      </c>
      <c r="AH96" s="135" t="str">
        <f t="shared" si="21"/>
        <v/>
      </c>
      <c r="AI96" s="249"/>
      <c r="AJ96" s="249"/>
      <c r="AK96" s="252"/>
    </row>
    <row r="97" spans="1:37" x14ac:dyDescent="0.25">
      <c r="A97" s="268"/>
      <c r="B97" s="271"/>
      <c r="C97" s="268"/>
      <c r="D97" s="274"/>
      <c r="E97" s="277"/>
      <c r="F97" s="277"/>
      <c r="G97" s="280"/>
      <c r="H97" s="283"/>
      <c r="I97" s="256"/>
      <c r="J97" s="256"/>
      <c r="K97" s="259"/>
      <c r="L97" s="262"/>
      <c r="M97" s="262"/>
      <c r="N97" s="256"/>
      <c r="O97" s="256"/>
      <c r="P97" s="259"/>
      <c r="Q97" s="265"/>
      <c r="R97" s="153"/>
      <c r="S97" s="108"/>
      <c r="T97" s="109" t="str">
        <f t="shared" si="19"/>
        <v/>
      </c>
      <c r="U97" s="136"/>
      <c r="V97" s="136"/>
      <c r="W97" s="154"/>
      <c r="X97" s="136"/>
      <c r="Y97" s="108"/>
      <c r="Z97" s="108"/>
      <c r="AA97" s="110"/>
      <c r="AB97" s="110"/>
      <c r="AC97" s="110"/>
      <c r="AD97" s="110"/>
      <c r="AE97" s="110"/>
      <c r="AF97" s="110"/>
      <c r="AG97" s="138" t="str">
        <f t="shared" si="20"/>
        <v/>
      </c>
      <c r="AH97" s="139" t="str">
        <f t="shared" si="21"/>
        <v/>
      </c>
      <c r="AI97" s="250"/>
      <c r="AJ97" s="250"/>
      <c r="AK97" s="253"/>
    </row>
    <row r="98" spans="1:37" x14ac:dyDescent="0.25">
      <c r="A98" s="268"/>
      <c r="B98" s="271"/>
      <c r="C98" s="268"/>
      <c r="D98" s="274"/>
      <c r="E98" s="277"/>
      <c r="F98" s="277"/>
      <c r="G98" s="280"/>
      <c r="H98" s="283"/>
      <c r="I98" s="256"/>
      <c r="J98" s="256"/>
      <c r="K98" s="259"/>
      <c r="L98" s="262"/>
      <c r="M98" s="262"/>
      <c r="N98" s="256"/>
      <c r="O98" s="256"/>
      <c r="P98" s="259"/>
      <c r="Q98" s="265"/>
      <c r="R98" s="153"/>
      <c r="S98" s="108"/>
      <c r="T98" s="109" t="str">
        <f t="shared" si="19"/>
        <v/>
      </c>
      <c r="U98" s="136"/>
      <c r="V98" s="136"/>
      <c r="W98" s="154"/>
      <c r="X98" s="136"/>
      <c r="Y98" s="108"/>
      <c r="Z98" s="108"/>
      <c r="AA98" s="110"/>
      <c r="AB98" s="110"/>
      <c r="AC98" s="110"/>
      <c r="AD98" s="110"/>
      <c r="AE98" s="110"/>
      <c r="AF98" s="110"/>
      <c r="AG98" s="138" t="str">
        <f t="shared" si="20"/>
        <v/>
      </c>
      <c r="AH98" s="139" t="str">
        <f t="shared" si="21"/>
        <v/>
      </c>
      <c r="AI98" s="250"/>
      <c r="AJ98" s="250"/>
      <c r="AK98" s="253"/>
    </row>
    <row r="99" spans="1:37" x14ac:dyDescent="0.25">
      <c r="A99" s="268"/>
      <c r="B99" s="271"/>
      <c r="C99" s="268"/>
      <c r="D99" s="274"/>
      <c r="E99" s="277"/>
      <c r="F99" s="277"/>
      <c r="G99" s="280"/>
      <c r="H99" s="283"/>
      <c r="I99" s="256"/>
      <c r="J99" s="256"/>
      <c r="K99" s="259"/>
      <c r="L99" s="262"/>
      <c r="M99" s="262"/>
      <c r="N99" s="256"/>
      <c r="O99" s="256"/>
      <c r="P99" s="259"/>
      <c r="Q99" s="265"/>
      <c r="R99" s="153"/>
      <c r="S99" s="108"/>
      <c r="T99" s="109" t="str">
        <f t="shared" si="19"/>
        <v/>
      </c>
      <c r="U99" s="136"/>
      <c r="V99" s="136"/>
      <c r="W99" s="154"/>
      <c r="X99" s="136"/>
      <c r="Y99" s="108"/>
      <c r="Z99" s="108"/>
      <c r="AA99" s="110"/>
      <c r="AB99" s="110"/>
      <c r="AC99" s="110"/>
      <c r="AD99" s="110"/>
      <c r="AE99" s="110"/>
      <c r="AF99" s="110"/>
      <c r="AG99" s="138" t="str">
        <f t="shared" si="20"/>
        <v/>
      </c>
      <c r="AH99" s="139" t="str">
        <f t="shared" si="21"/>
        <v/>
      </c>
      <c r="AI99" s="250"/>
      <c r="AJ99" s="250"/>
      <c r="AK99" s="253"/>
    </row>
    <row r="100" spans="1:37" ht="15.75" thickBot="1" x14ac:dyDescent="0.3">
      <c r="A100" s="268"/>
      <c r="B100" s="271"/>
      <c r="C100" s="269"/>
      <c r="D100" s="275"/>
      <c r="E100" s="278"/>
      <c r="F100" s="278"/>
      <c r="G100" s="281"/>
      <c r="H100" s="284"/>
      <c r="I100" s="257"/>
      <c r="J100" s="257"/>
      <c r="K100" s="260"/>
      <c r="L100" s="263"/>
      <c r="M100" s="263"/>
      <c r="N100" s="257"/>
      <c r="O100" s="257"/>
      <c r="P100" s="260"/>
      <c r="Q100" s="266"/>
      <c r="R100" s="158"/>
      <c r="S100" s="114"/>
      <c r="T100" s="115" t="str">
        <f t="shared" si="19"/>
        <v/>
      </c>
      <c r="U100" s="140"/>
      <c r="V100" s="140"/>
      <c r="W100" s="164"/>
      <c r="X100" s="140"/>
      <c r="Y100" s="114"/>
      <c r="Z100" s="114"/>
      <c r="AA100" s="116"/>
      <c r="AB100" s="116"/>
      <c r="AC100" s="116"/>
      <c r="AD100" s="116"/>
      <c r="AE100" s="116"/>
      <c r="AF100" s="116"/>
      <c r="AG100" s="143" t="str">
        <f t="shared" si="20"/>
        <v/>
      </c>
      <c r="AH100" s="144" t="str">
        <f t="shared" si="21"/>
        <v/>
      </c>
      <c r="AI100" s="251"/>
      <c r="AJ100" s="251"/>
      <c r="AK100" s="254"/>
    </row>
    <row r="101" spans="1:37" ht="243" customHeight="1" x14ac:dyDescent="0.25">
      <c r="A101" s="268"/>
      <c r="B101" s="271"/>
      <c r="C101" s="267" t="s">
        <v>449</v>
      </c>
      <c r="D101" s="273" t="s">
        <v>450</v>
      </c>
      <c r="E101" s="276" t="s">
        <v>451</v>
      </c>
      <c r="F101" s="276" t="s">
        <v>447</v>
      </c>
      <c r="G101" s="279" t="s">
        <v>274</v>
      </c>
      <c r="H101" s="282" t="s">
        <v>452</v>
      </c>
      <c r="I101" s="255" t="s">
        <v>281</v>
      </c>
      <c r="J101" s="255" t="s">
        <v>299</v>
      </c>
      <c r="K101" s="258" t="s">
        <v>299</v>
      </c>
      <c r="L101" s="261" t="s">
        <v>279</v>
      </c>
      <c r="M101" s="261" t="s">
        <v>280</v>
      </c>
      <c r="N101" s="255" t="s">
        <v>281</v>
      </c>
      <c r="O101" s="255" t="s">
        <v>299</v>
      </c>
      <c r="P101" s="258" t="s">
        <v>299</v>
      </c>
      <c r="Q101" s="264" t="s">
        <v>33</v>
      </c>
      <c r="R101" s="147" t="s">
        <v>460</v>
      </c>
      <c r="S101" s="103" t="s">
        <v>454</v>
      </c>
      <c r="T101" s="101">
        <f t="shared" si="19"/>
        <v>2</v>
      </c>
      <c r="U101" s="150"/>
      <c r="V101" s="150">
        <v>1</v>
      </c>
      <c r="W101" s="165"/>
      <c r="X101" s="150">
        <v>1</v>
      </c>
      <c r="Y101" s="103" t="s">
        <v>455</v>
      </c>
      <c r="Z101" s="103" t="s">
        <v>456</v>
      </c>
      <c r="AA101" s="104"/>
      <c r="AB101" s="104"/>
      <c r="AC101" s="104"/>
      <c r="AD101" s="104"/>
      <c r="AE101" s="104"/>
      <c r="AF101" s="104"/>
      <c r="AG101" s="134" t="str">
        <f t="shared" si="20"/>
        <v/>
      </c>
      <c r="AH101" s="135" t="str">
        <f t="shared" si="21"/>
        <v/>
      </c>
      <c r="AI101" s="249"/>
      <c r="AJ101" s="249"/>
      <c r="AK101" s="252"/>
    </row>
    <row r="102" spans="1:37" ht="60.75" customHeight="1" x14ac:dyDescent="0.25">
      <c r="A102" s="268"/>
      <c r="B102" s="271"/>
      <c r="C102" s="268"/>
      <c r="D102" s="274"/>
      <c r="E102" s="277"/>
      <c r="F102" s="277"/>
      <c r="G102" s="280"/>
      <c r="H102" s="283"/>
      <c r="I102" s="256"/>
      <c r="J102" s="256"/>
      <c r="K102" s="259"/>
      <c r="L102" s="262"/>
      <c r="M102" s="262"/>
      <c r="N102" s="256"/>
      <c r="O102" s="256"/>
      <c r="P102" s="259"/>
      <c r="Q102" s="265"/>
      <c r="R102" s="110"/>
      <c r="S102" s="110"/>
      <c r="T102" s="109" t="str">
        <f t="shared" si="19"/>
        <v/>
      </c>
      <c r="U102" s="166"/>
      <c r="V102" s="166"/>
      <c r="W102" s="166"/>
      <c r="X102" s="166"/>
      <c r="Y102" s="110"/>
      <c r="Z102" s="110"/>
      <c r="AA102" s="110"/>
      <c r="AB102" s="110"/>
      <c r="AC102" s="110"/>
      <c r="AD102" s="110"/>
      <c r="AE102" s="110"/>
      <c r="AF102" s="110"/>
      <c r="AG102" s="138" t="str">
        <f t="shared" si="20"/>
        <v/>
      </c>
      <c r="AH102" s="139" t="str">
        <f t="shared" si="21"/>
        <v/>
      </c>
      <c r="AI102" s="250"/>
      <c r="AJ102" s="250"/>
      <c r="AK102" s="253"/>
    </row>
    <row r="103" spans="1:37" ht="47.25" customHeight="1" x14ac:dyDescent="0.25">
      <c r="A103" s="268"/>
      <c r="B103" s="271"/>
      <c r="C103" s="268"/>
      <c r="D103" s="274"/>
      <c r="E103" s="277"/>
      <c r="F103" s="277"/>
      <c r="G103" s="280"/>
      <c r="H103" s="283"/>
      <c r="I103" s="256"/>
      <c r="J103" s="256"/>
      <c r="K103" s="259"/>
      <c r="L103" s="262"/>
      <c r="M103" s="262"/>
      <c r="N103" s="256"/>
      <c r="O103" s="256"/>
      <c r="P103" s="259"/>
      <c r="Q103" s="265"/>
      <c r="R103" s="110"/>
      <c r="S103" s="110"/>
      <c r="T103" s="109" t="str">
        <f t="shared" si="19"/>
        <v/>
      </c>
      <c r="U103" s="166"/>
      <c r="V103" s="166"/>
      <c r="W103" s="166"/>
      <c r="X103" s="166"/>
      <c r="Y103" s="110"/>
      <c r="Z103" s="110"/>
      <c r="AA103" s="110"/>
      <c r="AB103" s="110"/>
      <c r="AC103" s="110"/>
      <c r="AD103" s="110"/>
      <c r="AE103" s="110"/>
      <c r="AF103" s="110"/>
      <c r="AG103" s="138" t="str">
        <f t="shared" si="20"/>
        <v/>
      </c>
      <c r="AH103" s="139" t="str">
        <f t="shared" si="21"/>
        <v/>
      </c>
      <c r="AI103" s="250"/>
      <c r="AJ103" s="250"/>
      <c r="AK103" s="253"/>
    </row>
    <row r="104" spans="1:37" x14ac:dyDescent="0.25">
      <c r="A104" s="268"/>
      <c r="B104" s="271"/>
      <c r="C104" s="268"/>
      <c r="D104" s="274"/>
      <c r="E104" s="277"/>
      <c r="F104" s="277"/>
      <c r="G104" s="280"/>
      <c r="H104" s="283"/>
      <c r="I104" s="256"/>
      <c r="J104" s="256"/>
      <c r="K104" s="259"/>
      <c r="L104" s="262"/>
      <c r="M104" s="262"/>
      <c r="N104" s="256"/>
      <c r="O104" s="256"/>
      <c r="P104" s="259"/>
      <c r="Q104" s="265"/>
      <c r="R104" s="110"/>
      <c r="S104" s="110"/>
      <c r="T104" s="109" t="str">
        <f t="shared" si="19"/>
        <v/>
      </c>
      <c r="U104" s="166"/>
      <c r="V104" s="166"/>
      <c r="W104" s="166"/>
      <c r="X104" s="166"/>
      <c r="Y104" s="110"/>
      <c r="Z104" s="110"/>
      <c r="AA104" s="110"/>
      <c r="AB104" s="110"/>
      <c r="AC104" s="110"/>
      <c r="AD104" s="110"/>
      <c r="AE104" s="110"/>
      <c r="AF104" s="110"/>
      <c r="AG104" s="138" t="str">
        <f t="shared" si="20"/>
        <v/>
      </c>
      <c r="AH104" s="139" t="str">
        <f t="shared" si="21"/>
        <v/>
      </c>
      <c r="AI104" s="250"/>
      <c r="AJ104" s="250"/>
      <c r="AK104" s="253"/>
    </row>
    <row r="105" spans="1:37" ht="15.75" thickBot="1" x14ac:dyDescent="0.3">
      <c r="A105" s="269"/>
      <c r="B105" s="272"/>
      <c r="C105" s="269"/>
      <c r="D105" s="275"/>
      <c r="E105" s="278"/>
      <c r="F105" s="278"/>
      <c r="G105" s="281"/>
      <c r="H105" s="284"/>
      <c r="I105" s="257"/>
      <c r="J105" s="257"/>
      <c r="K105" s="260"/>
      <c r="L105" s="263"/>
      <c r="M105" s="263"/>
      <c r="N105" s="257"/>
      <c r="O105" s="257"/>
      <c r="P105" s="260"/>
      <c r="Q105" s="266"/>
      <c r="R105" s="116"/>
      <c r="S105" s="116"/>
      <c r="T105" s="115" t="str">
        <f t="shared" si="19"/>
        <v/>
      </c>
      <c r="U105" s="167"/>
      <c r="V105" s="167"/>
      <c r="W105" s="167"/>
      <c r="X105" s="167"/>
      <c r="Y105" s="116"/>
      <c r="Z105" s="116"/>
      <c r="AA105" s="116"/>
      <c r="AB105" s="116"/>
      <c r="AC105" s="116"/>
      <c r="AD105" s="116"/>
      <c r="AE105" s="116"/>
      <c r="AF105" s="116"/>
      <c r="AG105" s="143" t="str">
        <f t="shared" si="20"/>
        <v/>
      </c>
      <c r="AH105" s="144" t="str">
        <f t="shared" si="21"/>
        <v/>
      </c>
      <c r="AI105" s="251"/>
      <c r="AJ105" s="251"/>
      <c r="AK105" s="254"/>
    </row>
    <row r="106" spans="1:37" ht="73.5" customHeight="1" x14ac:dyDescent="0.25">
      <c r="A106" s="285" t="s">
        <v>80</v>
      </c>
      <c r="B106" s="303" t="s">
        <v>386</v>
      </c>
      <c r="C106" s="267" t="s">
        <v>387</v>
      </c>
      <c r="D106" s="273" t="s">
        <v>388</v>
      </c>
      <c r="E106" s="276" t="s">
        <v>389</v>
      </c>
      <c r="F106" s="276" t="s">
        <v>390</v>
      </c>
      <c r="G106" s="279" t="s">
        <v>341</v>
      </c>
      <c r="H106" s="282" t="s">
        <v>391</v>
      </c>
      <c r="I106" s="255" t="s">
        <v>281</v>
      </c>
      <c r="J106" s="255" t="s">
        <v>299</v>
      </c>
      <c r="K106" s="258" t="s">
        <v>299</v>
      </c>
      <c r="L106" s="261" t="s">
        <v>349</v>
      </c>
      <c r="M106" s="261" t="s">
        <v>280</v>
      </c>
      <c r="N106" s="255" t="s">
        <v>281</v>
      </c>
      <c r="O106" s="255" t="s">
        <v>299</v>
      </c>
      <c r="P106" s="258" t="s">
        <v>299</v>
      </c>
      <c r="Q106" s="264" t="s">
        <v>33</v>
      </c>
      <c r="R106" s="103" t="s">
        <v>397</v>
      </c>
      <c r="S106" s="103" t="s">
        <v>398</v>
      </c>
      <c r="T106" s="101">
        <f>IF(SUM(U106:X106)=0,"",SUM(U106:X106))</f>
        <v>4</v>
      </c>
      <c r="U106" s="133">
        <v>1</v>
      </c>
      <c r="V106" s="133">
        <v>1</v>
      </c>
      <c r="W106" s="133">
        <v>1</v>
      </c>
      <c r="X106" s="133">
        <v>1</v>
      </c>
      <c r="Y106" s="103" t="s">
        <v>399</v>
      </c>
      <c r="Z106" s="103" t="s">
        <v>400</v>
      </c>
      <c r="AA106" s="104"/>
      <c r="AB106" s="104"/>
      <c r="AC106" s="104"/>
      <c r="AD106" s="104"/>
      <c r="AE106" s="104"/>
      <c r="AF106" s="104"/>
      <c r="AG106" s="134" t="str">
        <f>IF(SUM(AC106:AF106)=0,"",SUM(AC106:AF106))</f>
        <v/>
      </c>
      <c r="AH106" s="135" t="str">
        <f>IF(ISERROR(AG106/T106),"",(AG106/T106))</f>
        <v/>
      </c>
      <c r="AI106" s="104"/>
      <c r="AJ106" s="104"/>
      <c r="AK106" s="107"/>
    </row>
    <row r="107" spans="1:37" x14ac:dyDescent="0.25">
      <c r="A107" s="286"/>
      <c r="B107" s="304"/>
      <c r="C107" s="268"/>
      <c r="D107" s="274"/>
      <c r="E107" s="277"/>
      <c r="F107" s="277"/>
      <c r="G107" s="280"/>
      <c r="H107" s="283"/>
      <c r="I107" s="256"/>
      <c r="J107" s="256"/>
      <c r="K107" s="259"/>
      <c r="L107" s="262"/>
      <c r="M107" s="262"/>
      <c r="N107" s="256"/>
      <c r="O107" s="256"/>
      <c r="P107" s="259"/>
      <c r="Q107" s="265"/>
      <c r="R107" s="108"/>
      <c r="S107" s="108"/>
      <c r="T107" s="109" t="str">
        <f t="shared" ref="T107:T115" si="22">IF(SUM(U107:X107)=0,"",SUM(U107:X107))</f>
        <v/>
      </c>
      <c r="U107" s="136"/>
      <c r="V107" s="136"/>
      <c r="W107" s="136"/>
      <c r="X107" s="136"/>
      <c r="Y107" s="108"/>
      <c r="Z107" s="108"/>
      <c r="AA107" s="110"/>
      <c r="AB107" s="110"/>
      <c r="AC107" s="110"/>
      <c r="AD107" s="110"/>
      <c r="AE107" s="110"/>
      <c r="AF107" s="110"/>
      <c r="AG107" s="138" t="str">
        <f t="shared" ref="AG107:AG115" si="23">IF(SUM(AC107:AF107)=0,"",SUM(AC107:AF107))</f>
        <v/>
      </c>
      <c r="AH107" s="139" t="str">
        <f t="shared" ref="AH107:AH115" si="24">IF(ISERROR(AG107/T107),"",(AG107/T107))</f>
        <v/>
      </c>
      <c r="AI107" s="110"/>
      <c r="AJ107" s="110"/>
      <c r="AK107" s="113"/>
    </row>
    <row r="108" spans="1:37" x14ac:dyDescent="0.25">
      <c r="A108" s="286"/>
      <c r="B108" s="304"/>
      <c r="C108" s="268"/>
      <c r="D108" s="274"/>
      <c r="E108" s="277"/>
      <c r="F108" s="277"/>
      <c r="G108" s="280"/>
      <c r="H108" s="283"/>
      <c r="I108" s="256"/>
      <c r="J108" s="256"/>
      <c r="K108" s="259"/>
      <c r="L108" s="262"/>
      <c r="M108" s="262"/>
      <c r="N108" s="256"/>
      <c r="O108" s="256"/>
      <c r="P108" s="259"/>
      <c r="Q108" s="265"/>
      <c r="R108" s="108"/>
      <c r="S108" s="108"/>
      <c r="T108" s="109" t="str">
        <f t="shared" si="22"/>
        <v/>
      </c>
      <c r="U108" s="136"/>
      <c r="V108" s="136"/>
      <c r="W108" s="136"/>
      <c r="X108" s="136"/>
      <c r="Y108" s="108"/>
      <c r="Z108" s="108"/>
      <c r="AA108" s="110"/>
      <c r="AB108" s="110"/>
      <c r="AC108" s="110"/>
      <c r="AD108" s="110"/>
      <c r="AE108" s="110"/>
      <c r="AF108" s="110"/>
      <c r="AG108" s="138" t="str">
        <f t="shared" si="23"/>
        <v/>
      </c>
      <c r="AH108" s="139" t="str">
        <f t="shared" si="24"/>
        <v/>
      </c>
      <c r="AI108" s="110"/>
      <c r="AJ108" s="110"/>
      <c r="AK108" s="113"/>
    </row>
    <row r="109" spans="1:37" x14ac:dyDescent="0.25">
      <c r="A109" s="286"/>
      <c r="B109" s="304"/>
      <c r="C109" s="268"/>
      <c r="D109" s="274"/>
      <c r="E109" s="277"/>
      <c r="F109" s="277"/>
      <c r="G109" s="280"/>
      <c r="H109" s="283"/>
      <c r="I109" s="256"/>
      <c r="J109" s="256"/>
      <c r="K109" s="259"/>
      <c r="L109" s="262"/>
      <c r="M109" s="262"/>
      <c r="N109" s="256"/>
      <c r="O109" s="256"/>
      <c r="P109" s="259"/>
      <c r="Q109" s="265"/>
      <c r="R109" s="108"/>
      <c r="S109" s="108"/>
      <c r="T109" s="109" t="str">
        <f t="shared" si="22"/>
        <v/>
      </c>
      <c r="U109" s="136"/>
      <c r="V109" s="136"/>
      <c r="W109" s="136"/>
      <c r="X109" s="136"/>
      <c r="Y109" s="108"/>
      <c r="Z109" s="108"/>
      <c r="AA109" s="110"/>
      <c r="AB109" s="110"/>
      <c r="AC109" s="110"/>
      <c r="AD109" s="110"/>
      <c r="AE109" s="110"/>
      <c r="AF109" s="110"/>
      <c r="AG109" s="138" t="str">
        <f t="shared" si="23"/>
        <v/>
      </c>
      <c r="AH109" s="139" t="str">
        <f t="shared" si="24"/>
        <v/>
      </c>
      <c r="AI109" s="110"/>
      <c r="AJ109" s="110"/>
      <c r="AK109" s="113"/>
    </row>
    <row r="110" spans="1:37" ht="15.75" thickBot="1" x14ac:dyDescent="0.3">
      <c r="A110" s="286"/>
      <c r="B110" s="304"/>
      <c r="C110" s="269"/>
      <c r="D110" s="275"/>
      <c r="E110" s="278"/>
      <c r="F110" s="278"/>
      <c r="G110" s="281"/>
      <c r="H110" s="284"/>
      <c r="I110" s="257"/>
      <c r="J110" s="257"/>
      <c r="K110" s="260"/>
      <c r="L110" s="263"/>
      <c r="M110" s="263"/>
      <c r="N110" s="257"/>
      <c r="O110" s="257"/>
      <c r="P110" s="260"/>
      <c r="Q110" s="266"/>
      <c r="R110" s="114"/>
      <c r="S110" s="114"/>
      <c r="T110" s="115" t="str">
        <f t="shared" si="22"/>
        <v/>
      </c>
      <c r="U110" s="140"/>
      <c r="V110" s="140"/>
      <c r="W110" s="140"/>
      <c r="X110" s="140"/>
      <c r="Y110" s="114"/>
      <c r="Z110" s="114"/>
      <c r="AA110" s="116"/>
      <c r="AB110" s="116"/>
      <c r="AC110" s="116"/>
      <c r="AD110" s="116"/>
      <c r="AE110" s="116"/>
      <c r="AF110" s="116"/>
      <c r="AG110" s="143" t="str">
        <f t="shared" si="23"/>
        <v/>
      </c>
      <c r="AH110" s="144" t="str">
        <f t="shared" si="24"/>
        <v/>
      </c>
      <c r="AI110" s="116"/>
      <c r="AJ110" s="116"/>
      <c r="AK110" s="119"/>
    </row>
    <row r="111" spans="1:37" ht="72" customHeight="1" x14ac:dyDescent="0.25">
      <c r="A111" s="286"/>
      <c r="B111" s="304"/>
      <c r="C111" s="267" t="s">
        <v>392</v>
      </c>
      <c r="D111" s="273" t="s">
        <v>393</v>
      </c>
      <c r="E111" s="276" t="s">
        <v>394</v>
      </c>
      <c r="F111" s="276" t="s">
        <v>395</v>
      </c>
      <c r="G111" s="279" t="s">
        <v>347</v>
      </c>
      <c r="H111" s="282" t="s">
        <v>396</v>
      </c>
      <c r="I111" s="255" t="s">
        <v>281</v>
      </c>
      <c r="J111" s="255" t="s">
        <v>299</v>
      </c>
      <c r="K111" s="258" t="s">
        <v>299</v>
      </c>
      <c r="L111" s="261" t="s">
        <v>350</v>
      </c>
      <c r="M111" s="261" t="s">
        <v>280</v>
      </c>
      <c r="N111" s="255" t="s">
        <v>281</v>
      </c>
      <c r="O111" s="255" t="s">
        <v>299</v>
      </c>
      <c r="P111" s="258" t="s">
        <v>299</v>
      </c>
      <c r="Q111" s="264" t="s">
        <v>33</v>
      </c>
      <c r="R111" s="103" t="s">
        <v>401</v>
      </c>
      <c r="S111" s="103" t="s">
        <v>398</v>
      </c>
      <c r="T111" s="101">
        <f t="shared" si="22"/>
        <v>4</v>
      </c>
      <c r="U111" s="133">
        <v>1</v>
      </c>
      <c r="V111" s="133">
        <v>1</v>
      </c>
      <c r="W111" s="133">
        <v>1</v>
      </c>
      <c r="X111" s="133">
        <v>1</v>
      </c>
      <c r="Y111" s="103" t="s">
        <v>402</v>
      </c>
      <c r="Z111" s="103" t="s">
        <v>403</v>
      </c>
      <c r="AA111" s="104"/>
      <c r="AB111" s="104"/>
      <c r="AC111" s="104"/>
      <c r="AD111" s="104"/>
      <c r="AE111" s="104"/>
      <c r="AF111" s="104"/>
      <c r="AG111" s="134" t="str">
        <f t="shared" si="23"/>
        <v/>
      </c>
      <c r="AH111" s="135" t="str">
        <f t="shared" si="24"/>
        <v/>
      </c>
      <c r="AI111" s="104"/>
      <c r="AJ111" s="104"/>
      <c r="AK111" s="107"/>
    </row>
    <row r="112" spans="1:37" x14ac:dyDescent="0.25">
      <c r="A112" s="286"/>
      <c r="B112" s="304"/>
      <c r="C112" s="268"/>
      <c r="D112" s="274"/>
      <c r="E112" s="277"/>
      <c r="F112" s="277"/>
      <c r="G112" s="280"/>
      <c r="H112" s="283"/>
      <c r="I112" s="256"/>
      <c r="J112" s="256"/>
      <c r="K112" s="259"/>
      <c r="L112" s="262"/>
      <c r="M112" s="262"/>
      <c r="N112" s="256"/>
      <c r="O112" s="256"/>
      <c r="P112" s="259"/>
      <c r="Q112" s="265"/>
      <c r="R112" s="108"/>
      <c r="S112" s="108"/>
      <c r="T112" s="109" t="str">
        <f t="shared" si="22"/>
        <v/>
      </c>
      <c r="U112" s="136"/>
      <c r="V112" s="136"/>
      <c r="W112" s="136"/>
      <c r="X112" s="136"/>
      <c r="Y112" s="108"/>
      <c r="Z112" s="108"/>
      <c r="AA112" s="110"/>
      <c r="AB112" s="110"/>
      <c r="AC112" s="110"/>
      <c r="AD112" s="110"/>
      <c r="AE112" s="110"/>
      <c r="AF112" s="110"/>
      <c r="AG112" s="138" t="str">
        <f t="shared" si="23"/>
        <v/>
      </c>
      <c r="AH112" s="139" t="str">
        <f t="shared" si="24"/>
        <v/>
      </c>
      <c r="AI112" s="110"/>
      <c r="AJ112" s="110"/>
      <c r="AK112" s="113"/>
    </row>
    <row r="113" spans="1:37" x14ac:dyDescent="0.25">
      <c r="A113" s="286"/>
      <c r="B113" s="304"/>
      <c r="C113" s="268"/>
      <c r="D113" s="274"/>
      <c r="E113" s="277"/>
      <c r="F113" s="277"/>
      <c r="G113" s="280"/>
      <c r="H113" s="283"/>
      <c r="I113" s="256"/>
      <c r="J113" s="256"/>
      <c r="K113" s="259"/>
      <c r="L113" s="262"/>
      <c r="M113" s="262"/>
      <c r="N113" s="256"/>
      <c r="O113" s="256"/>
      <c r="P113" s="259"/>
      <c r="Q113" s="265"/>
      <c r="R113" s="108"/>
      <c r="S113" s="108"/>
      <c r="T113" s="109" t="str">
        <f t="shared" si="22"/>
        <v/>
      </c>
      <c r="U113" s="136"/>
      <c r="V113" s="136"/>
      <c r="W113" s="136"/>
      <c r="X113" s="136"/>
      <c r="Y113" s="108"/>
      <c r="Z113" s="108"/>
      <c r="AA113" s="110"/>
      <c r="AB113" s="110"/>
      <c r="AC113" s="110"/>
      <c r="AD113" s="110"/>
      <c r="AE113" s="110"/>
      <c r="AF113" s="110"/>
      <c r="AG113" s="138" t="str">
        <f t="shared" si="23"/>
        <v/>
      </c>
      <c r="AH113" s="139" t="str">
        <f t="shared" si="24"/>
        <v/>
      </c>
      <c r="AI113" s="110"/>
      <c r="AJ113" s="110"/>
      <c r="AK113" s="113"/>
    </row>
    <row r="114" spans="1:37" x14ac:dyDescent="0.25">
      <c r="A114" s="286"/>
      <c r="B114" s="304"/>
      <c r="C114" s="268"/>
      <c r="D114" s="274"/>
      <c r="E114" s="277"/>
      <c r="F114" s="277"/>
      <c r="G114" s="280"/>
      <c r="H114" s="283"/>
      <c r="I114" s="256"/>
      <c r="J114" s="256"/>
      <c r="K114" s="259"/>
      <c r="L114" s="262"/>
      <c r="M114" s="262"/>
      <c r="N114" s="256"/>
      <c r="O114" s="256"/>
      <c r="P114" s="259"/>
      <c r="Q114" s="265"/>
      <c r="R114" s="108"/>
      <c r="S114" s="108"/>
      <c r="T114" s="109" t="str">
        <f t="shared" si="22"/>
        <v/>
      </c>
      <c r="U114" s="136"/>
      <c r="V114" s="136"/>
      <c r="W114" s="136"/>
      <c r="X114" s="136"/>
      <c r="Y114" s="108"/>
      <c r="Z114" s="108"/>
      <c r="AA114" s="110"/>
      <c r="AB114" s="110"/>
      <c r="AC114" s="110"/>
      <c r="AD114" s="110"/>
      <c r="AE114" s="110"/>
      <c r="AF114" s="110"/>
      <c r="AG114" s="138" t="str">
        <f t="shared" si="23"/>
        <v/>
      </c>
      <c r="AH114" s="139" t="str">
        <f t="shared" si="24"/>
        <v/>
      </c>
      <c r="AI114" s="110"/>
      <c r="AJ114" s="110"/>
      <c r="AK114" s="113"/>
    </row>
    <row r="115" spans="1:37" ht="15.75" thickBot="1" x14ac:dyDescent="0.3">
      <c r="A115" s="287"/>
      <c r="B115" s="305"/>
      <c r="C115" s="269"/>
      <c r="D115" s="275"/>
      <c r="E115" s="278"/>
      <c r="F115" s="278"/>
      <c r="G115" s="281"/>
      <c r="H115" s="284"/>
      <c r="I115" s="257"/>
      <c r="J115" s="257"/>
      <c r="K115" s="260"/>
      <c r="L115" s="263"/>
      <c r="M115" s="263"/>
      <c r="N115" s="257"/>
      <c r="O115" s="257"/>
      <c r="P115" s="260"/>
      <c r="Q115" s="266"/>
      <c r="R115" s="114"/>
      <c r="S115" s="114"/>
      <c r="T115" s="115" t="str">
        <f t="shared" si="22"/>
        <v/>
      </c>
      <c r="U115" s="140"/>
      <c r="V115" s="140"/>
      <c r="W115" s="140"/>
      <c r="X115" s="140"/>
      <c r="Y115" s="114"/>
      <c r="Z115" s="114"/>
      <c r="AA115" s="116"/>
      <c r="AB115" s="116"/>
      <c r="AC115" s="116"/>
      <c r="AD115" s="116"/>
      <c r="AE115" s="116"/>
      <c r="AF115" s="116"/>
      <c r="AG115" s="143" t="str">
        <f t="shared" si="23"/>
        <v/>
      </c>
      <c r="AH115" s="144" t="str">
        <f t="shared" si="24"/>
        <v/>
      </c>
      <c r="AI115" s="116"/>
      <c r="AJ115" s="116"/>
      <c r="AK115" s="119"/>
    </row>
    <row r="116" spans="1:37" ht="188.25" customHeight="1" x14ac:dyDescent="0.25">
      <c r="A116" s="285" t="s">
        <v>82</v>
      </c>
      <c r="B116" s="288" t="s">
        <v>404</v>
      </c>
      <c r="C116" s="300" t="s">
        <v>405</v>
      </c>
      <c r="D116" s="273" t="s">
        <v>406</v>
      </c>
      <c r="E116" s="276" t="s">
        <v>407</v>
      </c>
      <c r="F116" s="276" t="s">
        <v>408</v>
      </c>
      <c r="G116" s="279" t="s">
        <v>347</v>
      </c>
      <c r="H116" s="282" t="s">
        <v>409</v>
      </c>
      <c r="I116" s="255" t="s">
        <v>281</v>
      </c>
      <c r="J116" s="255" t="s">
        <v>277</v>
      </c>
      <c r="K116" s="258" t="s">
        <v>278</v>
      </c>
      <c r="L116" s="261" t="s">
        <v>350</v>
      </c>
      <c r="M116" s="261" t="s">
        <v>280</v>
      </c>
      <c r="N116" s="255" t="s">
        <v>281</v>
      </c>
      <c r="O116" s="255" t="s">
        <v>277</v>
      </c>
      <c r="P116" s="258" t="s">
        <v>278</v>
      </c>
      <c r="Q116" s="264" t="s">
        <v>33</v>
      </c>
      <c r="R116" s="103" t="s">
        <v>410</v>
      </c>
      <c r="S116" s="103" t="s">
        <v>411</v>
      </c>
      <c r="T116" s="101">
        <f>IF(SUM(U116:X116)=0,"",SUM(U116:X116))</f>
        <v>12</v>
      </c>
      <c r="U116" s="133">
        <v>3</v>
      </c>
      <c r="V116" s="133">
        <v>3</v>
      </c>
      <c r="W116" s="133">
        <v>3</v>
      </c>
      <c r="X116" s="133">
        <v>3</v>
      </c>
      <c r="Y116" s="103" t="s">
        <v>412</v>
      </c>
      <c r="Z116" s="103" t="s">
        <v>413</v>
      </c>
      <c r="AA116" s="104"/>
      <c r="AB116" s="104"/>
      <c r="AC116" s="104"/>
      <c r="AD116" s="104"/>
      <c r="AE116" s="104"/>
      <c r="AF116" s="104"/>
      <c r="AG116" s="105" t="str">
        <f>IF(SUM(AC116:AF116)=0,"",SUM(AC116:AF116))</f>
        <v/>
      </c>
      <c r="AH116" s="106" t="str">
        <f>IF(ISERROR(AG116/T116),"",(AG116/T116))</f>
        <v/>
      </c>
      <c r="AI116" s="104"/>
      <c r="AJ116" s="104"/>
      <c r="AK116" s="107"/>
    </row>
    <row r="117" spans="1:37" ht="120" x14ac:dyDescent="0.25">
      <c r="A117" s="286"/>
      <c r="B117" s="289"/>
      <c r="C117" s="301"/>
      <c r="D117" s="274"/>
      <c r="E117" s="277"/>
      <c r="F117" s="277"/>
      <c r="G117" s="280"/>
      <c r="H117" s="283"/>
      <c r="I117" s="256"/>
      <c r="J117" s="256"/>
      <c r="K117" s="259"/>
      <c r="L117" s="262"/>
      <c r="M117" s="262"/>
      <c r="N117" s="256"/>
      <c r="O117" s="256"/>
      <c r="P117" s="259"/>
      <c r="Q117" s="265"/>
      <c r="R117" s="108" t="s">
        <v>414</v>
      </c>
      <c r="S117" s="108" t="s">
        <v>54</v>
      </c>
      <c r="T117" s="109">
        <f t="shared" ref="T117:T120" si="25">IF(SUM(U117:X117)=0,"",SUM(U117:X117))</f>
        <v>4</v>
      </c>
      <c r="U117" s="136">
        <v>1</v>
      </c>
      <c r="V117" s="136">
        <v>1</v>
      </c>
      <c r="W117" s="136">
        <v>1</v>
      </c>
      <c r="X117" s="136">
        <v>1</v>
      </c>
      <c r="Y117" s="108" t="s">
        <v>412</v>
      </c>
      <c r="Z117" s="108" t="s">
        <v>413</v>
      </c>
      <c r="AA117" s="110"/>
      <c r="AB117" s="110"/>
      <c r="AC117" s="110"/>
      <c r="AD117" s="110"/>
      <c r="AE117" s="110"/>
      <c r="AF117" s="110"/>
      <c r="AG117" s="111" t="str">
        <f t="shared" ref="AG117:AG120" si="26">IF(SUM(AC117:AF117)=0,"",SUM(AC117:AF117))</f>
        <v/>
      </c>
      <c r="AH117" s="112" t="str">
        <f t="shared" ref="AH117:AH120" si="27">IF(ISERROR(AG117/T117),"",(AG117/T117))</f>
        <v/>
      </c>
      <c r="AI117" s="110"/>
      <c r="AJ117" s="110"/>
      <c r="AK117" s="113"/>
    </row>
    <row r="118" spans="1:37" x14ac:dyDescent="0.25">
      <c r="A118" s="286"/>
      <c r="B118" s="289"/>
      <c r="C118" s="301"/>
      <c r="D118" s="274"/>
      <c r="E118" s="277"/>
      <c r="F118" s="277"/>
      <c r="G118" s="280"/>
      <c r="H118" s="283"/>
      <c r="I118" s="256"/>
      <c r="J118" s="256"/>
      <c r="K118" s="259"/>
      <c r="L118" s="262"/>
      <c r="M118" s="262"/>
      <c r="N118" s="256"/>
      <c r="O118" s="256"/>
      <c r="P118" s="259"/>
      <c r="Q118" s="265"/>
      <c r="R118" s="108"/>
      <c r="S118" s="108"/>
      <c r="T118" s="109" t="str">
        <f t="shared" si="25"/>
        <v/>
      </c>
      <c r="U118" s="136"/>
      <c r="V118" s="136"/>
      <c r="W118" s="136"/>
      <c r="X118" s="136"/>
      <c r="Y118" s="108"/>
      <c r="Z118" s="108"/>
      <c r="AA118" s="110"/>
      <c r="AB118" s="110"/>
      <c r="AC118" s="110"/>
      <c r="AD118" s="110"/>
      <c r="AE118" s="110"/>
      <c r="AF118" s="110"/>
      <c r="AG118" s="111" t="str">
        <f t="shared" si="26"/>
        <v/>
      </c>
      <c r="AH118" s="112" t="str">
        <f t="shared" si="27"/>
        <v/>
      </c>
      <c r="AI118" s="110"/>
      <c r="AJ118" s="110"/>
      <c r="AK118" s="113"/>
    </row>
    <row r="119" spans="1:37" x14ac:dyDescent="0.25">
      <c r="A119" s="286"/>
      <c r="B119" s="289"/>
      <c r="C119" s="301"/>
      <c r="D119" s="274"/>
      <c r="E119" s="277"/>
      <c r="F119" s="277"/>
      <c r="G119" s="280"/>
      <c r="H119" s="283"/>
      <c r="I119" s="256"/>
      <c r="J119" s="256"/>
      <c r="K119" s="259"/>
      <c r="L119" s="262"/>
      <c r="M119" s="262"/>
      <c r="N119" s="256"/>
      <c r="O119" s="256"/>
      <c r="P119" s="259"/>
      <c r="Q119" s="265"/>
      <c r="R119" s="108"/>
      <c r="S119" s="108"/>
      <c r="T119" s="109" t="str">
        <f t="shared" si="25"/>
        <v/>
      </c>
      <c r="U119" s="136"/>
      <c r="V119" s="136"/>
      <c r="W119" s="136"/>
      <c r="X119" s="136"/>
      <c r="Y119" s="108"/>
      <c r="Z119" s="108"/>
      <c r="AA119" s="110"/>
      <c r="AB119" s="110"/>
      <c r="AC119" s="110"/>
      <c r="AD119" s="110"/>
      <c r="AE119" s="110"/>
      <c r="AF119" s="110"/>
      <c r="AG119" s="111" t="str">
        <f t="shared" si="26"/>
        <v/>
      </c>
      <c r="AH119" s="112" t="str">
        <f t="shared" si="27"/>
        <v/>
      </c>
      <c r="AI119" s="110"/>
      <c r="AJ119" s="110"/>
      <c r="AK119" s="113"/>
    </row>
    <row r="120" spans="1:37" ht="15.75" thickBot="1" x14ac:dyDescent="0.3">
      <c r="A120" s="287"/>
      <c r="B120" s="290"/>
      <c r="C120" s="302"/>
      <c r="D120" s="275"/>
      <c r="E120" s="278"/>
      <c r="F120" s="278"/>
      <c r="G120" s="281"/>
      <c r="H120" s="284"/>
      <c r="I120" s="257"/>
      <c r="J120" s="257"/>
      <c r="K120" s="260"/>
      <c r="L120" s="263"/>
      <c r="M120" s="263"/>
      <c r="N120" s="257"/>
      <c r="O120" s="257"/>
      <c r="P120" s="260"/>
      <c r="Q120" s="266"/>
      <c r="R120" s="114"/>
      <c r="S120" s="114"/>
      <c r="T120" s="115" t="str">
        <f t="shared" si="25"/>
        <v/>
      </c>
      <c r="U120" s="140"/>
      <c r="V120" s="140"/>
      <c r="W120" s="140"/>
      <c r="X120" s="140"/>
      <c r="Y120" s="114"/>
      <c r="Z120" s="114"/>
      <c r="AA120" s="116"/>
      <c r="AB120" s="116"/>
      <c r="AC120" s="116"/>
      <c r="AD120" s="116"/>
      <c r="AE120" s="116"/>
      <c r="AF120" s="116"/>
      <c r="AG120" s="117" t="str">
        <f t="shared" si="26"/>
        <v/>
      </c>
      <c r="AH120" s="118" t="str">
        <f t="shared" si="27"/>
        <v/>
      </c>
      <c r="AI120" s="116"/>
      <c r="AJ120" s="116"/>
      <c r="AK120" s="119"/>
    </row>
    <row r="121" spans="1:37" ht="71.25" customHeight="1" x14ac:dyDescent="0.25">
      <c r="A121" s="285" t="s">
        <v>115</v>
      </c>
      <c r="B121" s="288" t="s">
        <v>415</v>
      </c>
      <c r="C121" s="300" t="s">
        <v>417</v>
      </c>
      <c r="D121" s="273" t="s">
        <v>418</v>
      </c>
      <c r="E121" s="276" t="s">
        <v>419</v>
      </c>
      <c r="F121" s="276" t="s">
        <v>420</v>
      </c>
      <c r="G121" s="279" t="s">
        <v>290</v>
      </c>
      <c r="H121" s="282" t="s">
        <v>421</v>
      </c>
      <c r="I121" s="255" t="s">
        <v>281</v>
      </c>
      <c r="J121" s="255" t="s">
        <v>277</v>
      </c>
      <c r="K121" s="258" t="s">
        <v>278</v>
      </c>
      <c r="L121" s="261" t="s">
        <v>300</v>
      </c>
      <c r="M121" s="261" t="s">
        <v>280</v>
      </c>
      <c r="N121" s="255" t="s">
        <v>281</v>
      </c>
      <c r="O121" s="255" t="s">
        <v>277</v>
      </c>
      <c r="P121" s="258" t="s">
        <v>278</v>
      </c>
      <c r="Q121" s="264" t="s">
        <v>33</v>
      </c>
      <c r="R121" s="103" t="s">
        <v>422</v>
      </c>
      <c r="S121" s="103" t="s">
        <v>423</v>
      </c>
      <c r="T121" s="101">
        <f>IF(SUM(U121:X121)=0,"",SUM(U121:X121))</f>
        <v>1</v>
      </c>
      <c r="U121" s="133"/>
      <c r="V121" s="133"/>
      <c r="W121" s="133">
        <v>1</v>
      </c>
      <c r="X121" s="133"/>
      <c r="Y121" s="103" t="s">
        <v>416</v>
      </c>
      <c r="Z121" s="103" t="s">
        <v>416</v>
      </c>
      <c r="AA121" s="103"/>
      <c r="AB121" s="103"/>
      <c r="AC121" s="149"/>
      <c r="AD121" s="149"/>
      <c r="AE121" s="150"/>
      <c r="AF121" s="149"/>
      <c r="AG121" s="134" t="str">
        <f>IF(SUM(AC121:AF121)=0,"",SUM(AC121:AF121))</f>
        <v/>
      </c>
      <c r="AH121" s="135" t="str">
        <f>IF(ISERROR(AG121/T121),"",(AG121/T121))</f>
        <v/>
      </c>
      <c r="AI121" s="100"/>
      <c r="AJ121" s="100"/>
      <c r="AK121" s="168"/>
    </row>
    <row r="122" spans="1:37" ht="83.25" customHeight="1" x14ac:dyDescent="0.25">
      <c r="A122" s="286"/>
      <c r="B122" s="289"/>
      <c r="C122" s="301"/>
      <c r="D122" s="274"/>
      <c r="E122" s="277"/>
      <c r="F122" s="277"/>
      <c r="G122" s="280"/>
      <c r="H122" s="283"/>
      <c r="I122" s="256"/>
      <c r="J122" s="256"/>
      <c r="K122" s="259"/>
      <c r="L122" s="262"/>
      <c r="M122" s="262"/>
      <c r="N122" s="256"/>
      <c r="O122" s="256"/>
      <c r="P122" s="259"/>
      <c r="Q122" s="265"/>
      <c r="R122" s="108" t="s">
        <v>424</v>
      </c>
      <c r="S122" s="162" t="s">
        <v>425</v>
      </c>
      <c r="T122" s="169">
        <f t="shared" ref="T122:T125" si="28">IF(SUM(U122:X122)=0,"",SUM(U122:X122))</f>
        <v>4</v>
      </c>
      <c r="U122" s="203">
        <v>1</v>
      </c>
      <c r="V122" s="203">
        <v>1</v>
      </c>
      <c r="W122" s="170">
        <v>1</v>
      </c>
      <c r="X122" s="170">
        <v>1</v>
      </c>
      <c r="Y122" s="108" t="s">
        <v>416</v>
      </c>
      <c r="Z122" s="108" t="s">
        <v>416</v>
      </c>
      <c r="AA122" s="153"/>
      <c r="AB122" s="108"/>
      <c r="AC122" s="155"/>
      <c r="AD122" s="155"/>
      <c r="AE122" s="166"/>
      <c r="AF122" s="155"/>
      <c r="AG122" s="138" t="str">
        <f t="shared" ref="AG122:AG125" si="29">IF(SUM(AC122:AF122)=0,"",SUM(AC122:AF122))</f>
        <v/>
      </c>
      <c r="AH122" s="139" t="str">
        <f t="shared" ref="AH122:AH125" si="30">IF(ISERROR(AG122/T122),"",(AG122/T122))</f>
        <v/>
      </c>
      <c r="AI122" s="162"/>
      <c r="AJ122" s="162"/>
      <c r="AK122" s="171"/>
    </row>
    <row r="123" spans="1:37" x14ac:dyDescent="0.25">
      <c r="A123" s="286"/>
      <c r="B123" s="289"/>
      <c r="C123" s="301"/>
      <c r="D123" s="274"/>
      <c r="E123" s="277"/>
      <c r="F123" s="277"/>
      <c r="G123" s="280"/>
      <c r="H123" s="283"/>
      <c r="I123" s="256"/>
      <c r="J123" s="256"/>
      <c r="K123" s="259"/>
      <c r="L123" s="262"/>
      <c r="M123" s="262"/>
      <c r="N123" s="256"/>
      <c r="O123" s="256"/>
      <c r="P123" s="259"/>
      <c r="Q123" s="265"/>
      <c r="R123" s="108"/>
      <c r="S123" s="108"/>
      <c r="T123" s="109" t="str">
        <f t="shared" si="28"/>
        <v/>
      </c>
      <c r="U123" s="136"/>
      <c r="V123" s="136"/>
      <c r="W123" s="136"/>
      <c r="X123" s="136"/>
      <c r="Y123" s="108"/>
      <c r="Z123" s="108"/>
      <c r="AA123" s="110"/>
      <c r="AB123" s="110"/>
      <c r="AC123" s="110"/>
      <c r="AD123" s="110"/>
      <c r="AE123" s="110"/>
      <c r="AF123" s="110"/>
      <c r="AG123" s="138" t="str">
        <f t="shared" si="29"/>
        <v/>
      </c>
      <c r="AH123" s="139" t="str">
        <f t="shared" si="30"/>
        <v/>
      </c>
      <c r="AI123" s="172"/>
      <c r="AJ123" s="172"/>
      <c r="AK123" s="173"/>
    </row>
    <row r="124" spans="1:37" x14ac:dyDescent="0.25">
      <c r="A124" s="286"/>
      <c r="B124" s="289"/>
      <c r="C124" s="301"/>
      <c r="D124" s="274"/>
      <c r="E124" s="277"/>
      <c r="F124" s="277"/>
      <c r="G124" s="280"/>
      <c r="H124" s="283"/>
      <c r="I124" s="256"/>
      <c r="J124" s="256"/>
      <c r="K124" s="259"/>
      <c r="L124" s="262"/>
      <c r="M124" s="262"/>
      <c r="N124" s="256"/>
      <c r="O124" s="256"/>
      <c r="P124" s="259"/>
      <c r="Q124" s="265"/>
      <c r="R124" s="108"/>
      <c r="S124" s="174"/>
      <c r="T124" s="109" t="str">
        <f t="shared" si="28"/>
        <v/>
      </c>
      <c r="U124" s="136"/>
      <c r="V124" s="136"/>
      <c r="W124" s="136"/>
      <c r="X124" s="136"/>
      <c r="Y124" s="108"/>
      <c r="Z124" s="108"/>
      <c r="AA124" s="110"/>
      <c r="AB124" s="110"/>
      <c r="AC124" s="110"/>
      <c r="AD124" s="110"/>
      <c r="AE124" s="110"/>
      <c r="AF124" s="110"/>
      <c r="AG124" s="138" t="str">
        <f t="shared" si="29"/>
        <v/>
      </c>
      <c r="AH124" s="139" t="str">
        <f t="shared" si="30"/>
        <v/>
      </c>
      <c r="AI124" s="172"/>
      <c r="AJ124" s="172"/>
      <c r="AK124" s="173"/>
    </row>
    <row r="125" spans="1:37" ht="15.75" thickBot="1" x14ac:dyDescent="0.3">
      <c r="A125" s="287"/>
      <c r="B125" s="290"/>
      <c r="C125" s="302"/>
      <c r="D125" s="275"/>
      <c r="E125" s="278"/>
      <c r="F125" s="278"/>
      <c r="G125" s="281"/>
      <c r="H125" s="284"/>
      <c r="I125" s="257"/>
      <c r="J125" s="257"/>
      <c r="K125" s="260"/>
      <c r="L125" s="263"/>
      <c r="M125" s="263"/>
      <c r="N125" s="257"/>
      <c r="O125" s="257"/>
      <c r="P125" s="260"/>
      <c r="Q125" s="266"/>
      <c r="R125" s="114"/>
      <c r="S125" s="114"/>
      <c r="T125" s="115" t="str">
        <f t="shared" si="28"/>
        <v/>
      </c>
      <c r="U125" s="140"/>
      <c r="V125" s="140"/>
      <c r="W125" s="140"/>
      <c r="X125" s="140"/>
      <c r="Y125" s="114"/>
      <c r="Z125" s="114"/>
      <c r="AA125" s="116"/>
      <c r="AB125" s="116"/>
      <c r="AC125" s="116"/>
      <c r="AD125" s="116"/>
      <c r="AE125" s="116"/>
      <c r="AF125" s="116"/>
      <c r="AG125" s="143" t="str">
        <f t="shared" si="29"/>
        <v/>
      </c>
      <c r="AH125" s="144" t="str">
        <f t="shared" si="30"/>
        <v/>
      </c>
      <c r="AI125" s="175"/>
      <c r="AJ125" s="175"/>
      <c r="AK125" s="176"/>
    </row>
    <row r="126" spans="1:37" ht="164.25" customHeight="1" x14ac:dyDescent="0.25">
      <c r="A126" s="285" t="s">
        <v>85</v>
      </c>
      <c r="B126" s="288" t="s">
        <v>426</v>
      </c>
      <c r="C126" s="291" t="s">
        <v>427</v>
      </c>
      <c r="D126" s="294" t="s">
        <v>428</v>
      </c>
      <c r="E126" s="297" t="s">
        <v>429</v>
      </c>
      <c r="F126" s="276" t="s">
        <v>430</v>
      </c>
      <c r="G126" s="279" t="s">
        <v>274</v>
      </c>
      <c r="H126" s="282" t="s">
        <v>431</v>
      </c>
      <c r="I126" s="255" t="s">
        <v>281</v>
      </c>
      <c r="J126" s="255" t="s">
        <v>299</v>
      </c>
      <c r="K126" s="258" t="s">
        <v>299</v>
      </c>
      <c r="L126" s="261" t="s">
        <v>279</v>
      </c>
      <c r="M126" s="261" t="s">
        <v>280</v>
      </c>
      <c r="N126" s="255" t="s">
        <v>281</v>
      </c>
      <c r="O126" s="255" t="s">
        <v>299</v>
      </c>
      <c r="P126" s="258" t="s">
        <v>299</v>
      </c>
      <c r="Q126" s="264" t="s">
        <v>33</v>
      </c>
      <c r="R126" s="103" t="s">
        <v>432</v>
      </c>
      <c r="S126" s="103" t="s">
        <v>433</v>
      </c>
      <c r="T126" s="177">
        <f>IF(SUM(U126:X126)=0,"",SUM(U126:X126))</f>
        <v>4</v>
      </c>
      <c r="U126" s="199">
        <v>1</v>
      </c>
      <c r="V126" s="199">
        <v>1</v>
      </c>
      <c r="W126" s="199">
        <v>1</v>
      </c>
      <c r="X126" s="199">
        <v>1</v>
      </c>
      <c r="Y126" s="100" t="s">
        <v>434</v>
      </c>
      <c r="Z126" s="100" t="s">
        <v>435</v>
      </c>
      <c r="AA126" s="104"/>
      <c r="AB126" s="104"/>
      <c r="AC126" s="104"/>
      <c r="AD126" s="104"/>
      <c r="AE126" s="104"/>
      <c r="AF126" s="104"/>
      <c r="AG126" s="134" t="str">
        <f>IF(SUM(AC126:AF126)=0,"",SUM(AC126:AF126))</f>
        <v/>
      </c>
      <c r="AH126" s="135" t="str">
        <f>IF(ISERROR(AG126/T126),"",(AG126/T126))</f>
        <v/>
      </c>
      <c r="AI126" s="249"/>
      <c r="AJ126" s="249"/>
      <c r="AK126" s="252"/>
    </row>
    <row r="127" spans="1:37" ht="75" x14ac:dyDescent="0.25">
      <c r="A127" s="286"/>
      <c r="B127" s="289"/>
      <c r="C127" s="292"/>
      <c r="D127" s="295"/>
      <c r="E127" s="298"/>
      <c r="F127" s="277"/>
      <c r="G127" s="280"/>
      <c r="H127" s="283"/>
      <c r="I127" s="256"/>
      <c r="J127" s="256"/>
      <c r="K127" s="259"/>
      <c r="L127" s="262"/>
      <c r="M127" s="262"/>
      <c r="N127" s="256"/>
      <c r="O127" s="256"/>
      <c r="P127" s="259"/>
      <c r="Q127" s="265"/>
      <c r="R127" s="108" t="s">
        <v>436</v>
      </c>
      <c r="S127" s="162" t="s">
        <v>437</v>
      </c>
      <c r="T127" s="129">
        <f t="shared" ref="T127:T130" si="31">IF(SUM(U127:X127)=0,"",SUM(U127:X127))</f>
        <v>12</v>
      </c>
      <c r="U127" s="201">
        <v>3</v>
      </c>
      <c r="V127" s="201">
        <v>3</v>
      </c>
      <c r="W127" s="201">
        <v>3</v>
      </c>
      <c r="X127" s="201">
        <v>3</v>
      </c>
      <c r="Y127" s="162" t="s">
        <v>434</v>
      </c>
      <c r="Z127" s="162" t="s">
        <v>435</v>
      </c>
      <c r="AA127" s="110"/>
      <c r="AB127" s="110"/>
      <c r="AC127" s="110"/>
      <c r="AD127" s="110"/>
      <c r="AE127" s="110"/>
      <c r="AF127" s="110"/>
      <c r="AG127" s="138" t="str">
        <f t="shared" ref="AG127:AG130" si="32">IF(SUM(AC127:AF127)=0,"",SUM(AC127:AF127))</f>
        <v/>
      </c>
      <c r="AH127" s="139" t="str">
        <f t="shared" ref="AH127:AH130" si="33">IF(ISERROR(AG127/T127),"",(AG127/T127))</f>
        <v/>
      </c>
      <c r="AI127" s="250"/>
      <c r="AJ127" s="250"/>
      <c r="AK127" s="253"/>
    </row>
    <row r="128" spans="1:37" x14ac:dyDescent="0.25">
      <c r="A128" s="286"/>
      <c r="B128" s="289"/>
      <c r="C128" s="292"/>
      <c r="D128" s="295"/>
      <c r="E128" s="298"/>
      <c r="F128" s="277"/>
      <c r="G128" s="280"/>
      <c r="H128" s="283"/>
      <c r="I128" s="256"/>
      <c r="J128" s="256"/>
      <c r="K128" s="259"/>
      <c r="L128" s="262"/>
      <c r="M128" s="262"/>
      <c r="N128" s="256"/>
      <c r="O128" s="256"/>
      <c r="P128" s="259"/>
      <c r="Q128" s="265"/>
      <c r="R128" s="108"/>
      <c r="S128" s="108"/>
      <c r="T128" s="109" t="str">
        <f t="shared" si="31"/>
        <v/>
      </c>
      <c r="U128" s="136"/>
      <c r="V128" s="136"/>
      <c r="W128" s="136"/>
      <c r="X128" s="136"/>
      <c r="Y128" s="108"/>
      <c r="Z128" s="108"/>
      <c r="AA128" s="110"/>
      <c r="AB128" s="110"/>
      <c r="AC128" s="110"/>
      <c r="AD128" s="110"/>
      <c r="AE128" s="110"/>
      <c r="AF128" s="110"/>
      <c r="AG128" s="138" t="str">
        <f t="shared" si="32"/>
        <v/>
      </c>
      <c r="AH128" s="139" t="str">
        <f t="shared" si="33"/>
        <v/>
      </c>
      <c r="AI128" s="250"/>
      <c r="AJ128" s="250"/>
      <c r="AK128" s="253"/>
    </row>
    <row r="129" spans="1:37" x14ac:dyDescent="0.25">
      <c r="A129" s="286"/>
      <c r="B129" s="289"/>
      <c r="C129" s="292"/>
      <c r="D129" s="295"/>
      <c r="E129" s="298"/>
      <c r="F129" s="277"/>
      <c r="G129" s="280"/>
      <c r="H129" s="283"/>
      <c r="I129" s="256"/>
      <c r="J129" s="256"/>
      <c r="K129" s="259"/>
      <c r="L129" s="262"/>
      <c r="M129" s="262"/>
      <c r="N129" s="256"/>
      <c r="O129" s="256"/>
      <c r="P129" s="259"/>
      <c r="Q129" s="265"/>
      <c r="R129" s="108"/>
      <c r="S129" s="108"/>
      <c r="T129" s="109" t="str">
        <f t="shared" si="31"/>
        <v/>
      </c>
      <c r="U129" s="136"/>
      <c r="V129" s="136"/>
      <c r="W129" s="136"/>
      <c r="X129" s="136"/>
      <c r="Y129" s="108"/>
      <c r="Z129" s="108"/>
      <c r="AA129" s="110"/>
      <c r="AB129" s="110"/>
      <c r="AC129" s="110"/>
      <c r="AD129" s="110"/>
      <c r="AE129" s="110"/>
      <c r="AF129" s="110"/>
      <c r="AG129" s="138" t="str">
        <f t="shared" si="32"/>
        <v/>
      </c>
      <c r="AH129" s="139" t="str">
        <f t="shared" si="33"/>
        <v/>
      </c>
      <c r="AI129" s="250"/>
      <c r="AJ129" s="250"/>
      <c r="AK129" s="253"/>
    </row>
    <row r="130" spans="1:37" ht="15.75" thickBot="1" x14ac:dyDescent="0.3">
      <c r="A130" s="287"/>
      <c r="B130" s="290"/>
      <c r="C130" s="293"/>
      <c r="D130" s="296"/>
      <c r="E130" s="299"/>
      <c r="F130" s="278"/>
      <c r="G130" s="281"/>
      <c r="H130" s="284"/>
      <c r="I130" s="257"/>
      <c r="J130" s="257"/>
      <c r="K130" s="260"/>
      <c r="L130" s="263"/>
      <c r="M130" s="263"/>
      <c r="N130" s="257"/>
      <c r="O130" s="257"/>
      <c r="P130" s="260"/>
      <c r="Q130" s="266"/>
      <c r="R130" s="114"/>
      <c r="S130" s="114"/>
      <c r="T130" s="115" t="str">
        <f t="shared" si="31"/>
        <v/>
      </c>
      <c r="U130" s="140"/>
      <c r="V130" s="140"/>
      <c r="W130" s="140"/>
      <c r="X130" s="140"/>
      <c r="Y130" s="114"/>
      <c r="Z130" s="114"/>
      <c r="AA130" s="116"/>
      <c r="AB130" s="116"/>
      <c r="AC130" s="116"/>
      <c r="AD130" s="116"/>
      <c r="AE130" s="116"/>
      <c r="AF130" s="116"/>
      <c r="AG130" s="143" t="str">
        <f t="shared" si="32"/>
        <v/>
      </c>
      <c r="AH130" s="144" t="str">
        <f t="shared" si="33"/>
        <v/>
      </c>
      <c r="AI130" s="251"/>
      <c r="AJ130" s="251"/>
      <c r="AK130" s="254"/>
    </row>
    <row r="131" spans="1:37" x14ac:dyDescent="0.25">
      <c r="H131" s="178"/>
      <c r="I131" s="178"/>
      <c r="J131" s="178"/>
    </row>
    <row r="132" spans="1:37" x14ac:dyDescent="0.25">
      <c r="H132" s="178"/>
      <c r="I132" s="178"/>
      <c r="J132" s="178"/>
    </row>
    <row r="133" spans="1:37" x14ac:dyDescent="0.25">
      <c r="H133" s="178"/>
      <c r="I133" s="178"/>
      <c r="J133" s="178"/>
    </row>
  </sheetData>
  <sheetProtection formatCells="0" formatColumns="0" formatRows="0"/>
  <mergeCells count="445">
    <mergeCell ref="C61:C65"/>
    <mergeCell ref="C56:C60"/>
    <mergeCell ref="C46:C50"/>
    <mergeCell ref="A41:A50"/>
    <mergeCell ref="B41:B50"/>
    <mergeCell ref="C41:C45"/>
    <mergeCell ref="C51:C55"/>
    <mergeCell ref="A51:A55"/>
    <mergeCell ref="B51:B55"/>
    <mergeCell ref="H38:H40"/>
    <mergeCell ref="L33:L37"/>
    <mergeCell ref="M33:M37"/>
    <mergeCell ref="N33:N37"/>
    <mergeCell ref="O33:O37"/>
    <mergeCell ref="O38:O40"/>
    <mergeCell ref="P38:P40"/>
    <mergeCell ref="Q38:Q40"/>
    <mergeCell ref="A3:G3"/>
    <mergeCell ref="I38:I40"/>
    <mergeCell ref="J38:J40"/>
    <mergeCell ref="K38:K40"/>
    <mergeCell ref="L38:L40"/>
    <mergeCell ref="M38:M40"/>
    <mergeCell ref="N38:N40"/>
    <mergeCell ref="C38:C40"/>
    <mergeCell ref="D38:D40"/>
    <mergeCell ref="E38:E40"/>
    <mergeCell ref="F38:F40"/>
    <mergeCell ref="G38:G40"/>
    <mergeCell ref="P33:P37"/>
    <mergeCell ref="Q33:Q37"/>
    <mergeCell ref="Q28:Q32"/>
    <mergeCell ref="C33:C37"/>
    <mergeCell ref="D33:D37"/>
    <mergeCell ref="E33:E37"/>
    <mergeCell ref="F33:F37"/>
    <mergeCell ref="G33:G37"/>
    <mergeCell ref="H33:H37"/>
    <mergeCell ref="I33:I37"/>
    <mergeCell ref="J33:J37"/>
    <mergeCell ref="K33:K37"/>
    <mergeCell ref="K28:K32"/>
    <mergeCell ref="L28:L32"/>
    <mergeCell ref="M28:M32"/>
    <mergeCell ref="N28:N32"/>
    <mergeCell ref="P18:P22"/>
    <mergeCell ref="Q18:Q22"/>
    <mergeCell ref="O28:O32"/>
    <mergeCell ref="P28:P32"/>
    <mergeCell ref="P23:P27"/>
    <mergeCell ref="Q23:Q27"/>
    <mergeCell ref="K23:K27"/>
    <mergeCell ref="L23:L27"/>
    <mergeCell ref="M23:M27"/>
    <mergeCell ref="C28:C32"/>
    <mergeCell ref="D28:D32"/>
    <mergeCell ref="E28:E32"/>
    <mergeCell ref="F28:F32"/>
    <mergeCell ref="G28:G32"/>
    <mergeCell ref="H28:H32"/>
    <mergeCell ref="I28:I32"/>
    <mergeCell ref="J28:J32"/>
    <mergeCell ref="J23:J27"/>
    <mergeCell ref="J18:J22"/>
    <mergeCell ref="K18:K22"/>
    <mergeCell ref="C23:C27"/>
    <mergeCell ref="D23:D27"/>
    <mergeCell ref="E23:E27"/>
    <mergeCell ref="F23:F27"/>
    <mergeCell ref="G23:G27"/>
    <mergeCell ref="N23:N27"/>
    <mergeCell ref="O23:O27"/>
    <mergeCell ref="O18:O22"/>
    <mergeCell ref="AI5:AK5"/>
    <mergeCell ref="A6:H6"/>
    <mergeCell ref="I6:Q6"/>
    <mergeCell ref="R6:Z6"/>
    <mergeCell ref="AA6:AH6"/>
    <mergeCell ref="AI6:AI7"/>
    <mergeCell ref="F18:F22"/>
    <mergeCell ref="G18:G22"/>
    <mergeCell ref="H18:H22"/>
    <mergeCell ref="A5:Z5"/>
    <mergeCell ref="AA5:AH5"/>
    <mergeCell ref="A18:A40"/>
    <mergeCell ref="B18:B40"/>
    <mergeCell ref="C18:C22"/>
    <mergeCell ref="D18:D22"/>
    <mergeCell ref="E18:E22"/>
    <mergeCell ref="L18:L22"/>
    <mergeCell ref="M18:M22"/>
    <mergeCell ref="N18:N22"/>
    <mergeCell ref="AJ6:AJ7"/>
    <mergeCell ref="AK6:AK7"/>
    <mergeCell ref="H23:H27"/>
    <mergeCell ref="I23:I27"/>
    <mergeCell ref="I18:I22"/>
    <mergeCell ref="AK41:AK45"/>
    <mergeCell ref="AI46:AI50"/>
    <mergeCell ref="AJ46:AJ50"/>
    <mergeCell ref="AK46:AK50"/>
    <mergeCell ref="N41:N45"/>
    <mergeCell ref="O41:O45"/>
    <mergeCell ref="P41:P45"/>
    <mergeCell ref="Q41:Q45"/>
    <mergeCell ref="I46:I50"/>
    <mergeCell ref="J46:J50"/>
    <mergeCell ref="K46:K50"/>
    <mergeCell ref="L46:L50"/>
    <mergeCell ref="M46:M50"/>
    <mergeCell ref="N46:N50"/>
    <mergeCell ref="O46:O50"/>
    <mergeCell ref="P46:P50"/>
    <mergeCell ref="Q46:Q50"/>
    <mergeCell ref="I41:I45"/>
    <mergeCell ref="J41:J45"/>
    <mergeCell ref="K41:K45"/>
    <mergeCell ref="L41:L45"/>
    <mergeCell ref="M41:M45"/>
    <mergeCell ref="L51:L55"/>
    <mergeCell ref="M51:M55"/>
    <mergeCell ref="D51:D55"/>
    <mergeCell ref="E51:E55"/>
    <mergeCell ref="F51:F55"/>
    <mergeCell ref="G51:G55"/>
    <mergeCell ref="H51:H55"/>
    <mergeCell ref="AI41:AI45"/>
    <mergeCell ref="AJ41:AJ45"/>
    <mergeCell ref="H41:H45"/>
    <mergeCell ref="E46:E50"/>
    <mergeCell ref="F46:F50"/>
    <mergeCell ref="G46:G50"/>
    <mergeCell ref="H46:H50"/>
    <mergeCell ref="D41:D45"/>
    <mergeCell ref="D46:D50"/>
    <mergeCell ref="E41:E45"/>
    <mergeCell ref="F41:F45"/>
    <mergeCell ref="G41:G45"/>
    <mergeCell ref="AJ51:AJ55"/>
    <mergeCell ref="AK51:AK55"/>
    <mergeCell ref="A56:A65"/>
    <mergeCell ref="B56:B65"/>
    <mergeCell ref="D56:D60"/>
    <mergeCell ref="E56:E60"/>
    <mergeCell ref="F56:F60"/>
    <mergeCell ref="G56:G60"/>
    <mergeCell ref="H56:H60"/>
    <mergeCell ref="D61:D65"/>
    <mergeCell ref="E61:E65"/>
    <mergeCell ref="F61:F65"/>
    <mergeCell ref="G61:G65"/>
    <mergeCell ref="H61:H65"/>
    <mergeCell ref="I56:I60"/>
    <mergeCell ref="J56:J60"/>
    <mergeCell ref="N51:N55"/>
    <mergeCell ref="O51:O55"/>
    <mergeCell ref="P51:P55"/>
    <mergeCell ref="Q51:Q55"/>
    <mergeCell ref="AI51:AI55"/>
    <mergeCell ref="I51:I55"/>
    <mergeCell ref="J51:J55"/>
    <mergeCell ref="K51:K55"/>
    <mergeCell ref="P56:P60"/>
    <mergeCell ref="Q56:Q60"/>
    <mergeCell ref="I61:I65"/>
    <mergeCell ref="J61:J65"/>
    <mergeCell ref="K61:K65"/>
    <mergeCell ref="L61:L65"/>
    <mergeCell ref="M61:M65"/>
    <mergeCell ref="N61:N65"/>
    <mergeCell ref="O61:O65"/>
    <mergeCell ref="P61:P65"/>
    <mergeCell ref="Q61:Q65"/>
    <mergeCell ref="K56:K60"/>
    <mergeCell ref="L56:L60"/>
    <mergeCell ref="M56:M60"/>
    <mergeCell ref="N56:N60"/>
    <mergeCell ref="O56:O60"/>
    <mergeCell ref="E71:E75"/>
    <mergeCell ref="F71:F75"/>
    <mergeCell ref="G71:G75"/>
    <mergeCell ref="H71:H75"/>
    <mergeCell ref="A66:A75"/>
    <mergeCell ref="B66:B75"/>
    <mergeCell ref="C66:C70"/>
    <mergeCell ref="D66:D70"/>
    <mergeCell ref="E66:E70"/>
    <mergeCell ref="AJ66:AJ70"/>
    <mergeCell ref="AK66:AK70"/>
    <mergeCell ref="AI71:AI75"/>
    <mergeCell ref="AJ71:AJ75"/>
    <mergeCell ref="AK71:AK75"/>
    <mergeCell ref="N66:N70"/>
    <mergeCell ref="O66:O70"/>
    <mergeCell ref="P66:P70"/>
    <mergeCell ref="Q66:Q70"/>
    <mergeCell ref="N71:N75"/>
    <mergeCell ref="O71:O75"/>
    <mergeCell ref="P71:P75"/>
    <mergeCell ref="Q71:Q75"/>
    <mergeCell ref="A76:A90"/>
    <mergeCell ref="B76:B90"/>
    <mergeCell ref="C76:C80"/>
    <mergeCell ref="D76:D80"/>
    <mergeCell ref="E76:E80"/>
    <mergeCell ref="C86:C90"/>
    <mergeCell ref="D86:D90"/>
    <mergeCell ref="E86:E90"/>
    <mergeCell ref="AI66:AI70"/>
    <mergeCell ref="I71:I75"/>
    <mergeCell ref="J71:J75"/>
    <mergeCell ref="K71:K75"/>
    <mergeCell ref="L71:L75"/>
    <mergeCell ref="M71:M75"/>
    <mergeCell ref="I66:I70"/>
    <mergeCell ref="J66:J70"/>
    <mergeCell ref="K66:K70"/>
    <mergeCell ref="L66:L70"/>
    <mergeCell ref="M66:M70"/>
    <mergeCell ref="F66:F70"/>
    <mergeCell ref="G66:G70"/>
    <mergeCell ref="H66:H70"/>
    <mergeCell ref="C71:C75"/>
    <mergeCell ref="D71:D75"/>
    <mergeCell ref="I86:I90"/>
    <mergeCell ref="J86:J90"/>
    <mergeCell ref="F76:F80"/>
    <mergeCell ref="G76:G80"/>
    <mergeCell ref="H76:H80"/>
    <mergeCell ref="C81:C85"/>
    <mergeCell ref="D81:D85"/>
    <mergeCell ref="E81:E85"/>
    <mergeCell ref="F81:F85"/>
    <mergeCell ref="G81:G85"/>
    <mergeCell ref="H81:H85"/>
    <mergeCell ref="P76:P80"/>
    <mergeCell ref="Q76:Q80"/>
    <mergeCell ref="I81:I85"/>
    <mergeCell ref="J81:J85"/>
    <mergeCell ref="K81:K85"/>
    <mergeCell ref="L81:L85"/>
    <mergeCell ref="M81:M85"/>
    <mergeCell ref="N81:N85"/>
    <mergeCell ref="O81:O85"/>
    <mergeCell ref="P81:P85"/>
    <mergeCell ref="Q81:Q85"/>
    <mergeCell ref="K76:K80"/>
    <mergeCell ref="L76:L80"/>
    <mergeCell ref="M76:M80"/>
    <mergeCell ref="N76:N80"/>
    <mergeCell ref="O76:O80"/>
    <mergeCell ref="I76:I80"/>
    <mergeCell ref="J76:J80"/>
    <mergeCell ref="P86:P90"/>
    <mergeCell ref="Q86:Q90"/>
    <mergeCell ref="A106:A115"/>
    <mergeCell ref="B106:B115"/>
    <mergeCell ref="C106:C110"/>
    <mergeCell ref="D106:D110"/>
    <mergeCell ref="E106:E110"/>
    <mergeCell ref="F106:F110"/>
    <mergeCell ref="G106:G110"/>
    <mergeCell ref="H106:H110"/>
    <mergeCell ref="C111:C115"/>
    <mergeCell ref="D111:D115"/>
    <mergeCell ref="E111:E115"/>
    <mergeCell ref="F111:F115"/>
    <mergeCell ref="G111:G115"/>
    <mergeCell ref="H111:H115"/>
    <mergeCell ref="K86:K90"/>
    <mergeCell ref="L86:L90"/>
    <mergeCell ref="M86:M90"/>
    <mergeCell ref="N86:N90"/>
    <mergeCell ref="O86:O90"/>
    <mergeCell ref="F86:F90"/>
    <mergeCell ref="G86:G90"/>
    <mergeCell ref="H86:H90"/>
    <mergeCell ref="N106:N110"/>
    <mergeCell ref="O106:O110"/>
    <mergeCell ref="P106:P110"/>
    <mergeCell ref="Q106:Q110"/>
    <mergeCell ref="I111:I115"/>
    <mergeCell ref="J111:J115"/>
    <mergeCell ref="K111:K115"/>
    <mergeCell ref="L111:L115"/>
    <mergeCell ref="M111:M115"/>
    <mergeCell ref="N111:N115"/>
    <mergeCell ref="O111:O115"/>
    <mergeCell ref="P111:P115"/>
    <mergeCell ref="Q111:Q115"/>
    <mergeCell ref="I106:I110"/>
    <mergeCell ref="J106:J110"/>
    <mergeCell ref="K106:K110"/>
    <mergeCell ref="L106:L110"/>
    <mergeCell ref="M106:M110"/>
    <mergeCell ref="G116:G120"/>
    <mergeCell ref="H116:H120"/>
    <mergeCell ref="I116:I120"/>
    <mergeCell ref="J116:J120"/>
    <mergeCell ref="A116:A120"/>
    <mergeCell ref="B116:B120"/>
    <mergeCell ref="C116:C120"/>
    <mergeCell ref="D116:D120"/>
    <mergeCell ref="E116:E120"/>
    <mergeCell ref="P121:P125"/>
    <mergeCell ref="Q121:Q125"/>
    <mergeCell ref="P116:P120"/>
    <mergeCell ref="Q116:Q120"/>
    <mergeCell ref="A121:A125"/>
    <mergeCell ref="B121:B125"/>
    <mergeCell ref="C121:C125"/>
    <mergeCell ref="D121:D125"/>
    <mergeCell ref="E121:E125"/>
    <mergeCell ref="F121:F125"/>
    <mergeCell ref="G121:G125"/>
    <mergeCell ref="H121:H125"/>
    <mergeCell ref="I121:I125"/>
    <mergeCell ref="J121:J125"/>
    <mergeCell ref="K121:K125"/>
    <mergeCell ref="L121:L125"/>
    <mergeCell ref="M121:M125"/>
    <mergeCell ref="N121:N125"/>
    <mergeCell ref="K116:K120"/>
    <mergeCell ref="L116:L120"/>
    <mergeCell ref="M116:M120"/>
    <mergeCell ref="N116:N120"/>
    <mergeCell ref="O116:O120"/>
    <mergeCell ref="F116:F120"/>
    <mergeCell ref="A126:A130"/>
    <mergeCell ref="B126:B130"/>
    <mergeCell ref="C126:C130"/>
    <mergeCell ref="D126:D130"/>
    <mergeCell ref="E126:E130"/>
    <mergeCell ref="F126:F130"/>
    <mergeCell ref="G126:G130"/>
    <mergeCell ref="H126:H130"/>
    <mergeCell ref="O121:O125"/>
    <mergeCell ref="AI126:AI130"/>
    <mergeCell ref="AJ126:AJ130"/>
    <mergeCell ref="AK126:AK130"/>
    <mergeCell ref="M126:M130"/>
    <mergeCell ref="N126:N130"/>
    <mergeCell ref="O126:O130"/>
    <mergeCell ref="P126:P130"/>
    <mergeCell ref="Q126:Q130"/>
    <mergeCell ref="I126:I130"/>
    <mergeCell ref="J126:J130"/>
    <mergeCell ref="K126:K130"/>
    <mergeCell ref="L126:L130"/>
    <mergeCell ref="G91:G95"/>
    <mergeCell ref="H91:H95"/>
    <mergeCell ref="C96:C100"/>
    <mergeCell ref="D96:D100"/>
    <mergeCell ref="E96:E100"/>
    <mergeCell ref="F96:F100"/>
    <mergeCell ref="G96:G100"/>
    <mergeCell ref="H96:H100"/>
    <mergeCell ref="C101:C105"/>
    <mergeCell ref="D101:D105"/>
    <mergeCell ref="E101:E105"/>
    <mergeCell ref="F101:F105"/>
    <mergeCell ref="G101:G105"/>
    <mergeCell ref="H101:H105"/>
    <mergeCell ref="AI101:AI105"/>
    <mergeCell ref="AJ101:AJ105"/>
    <mergeCell ref="AK101:AK105"/>
    <mergeCell ref="I101:I105"/>
    <mergeCell ref="J101:J105"/>
    <mergeCell ref="K101:K105"/>
    <mergeCell ref="L101:L105"/>
    <mergeCell ref="M101:M105"/>
    <mergeCell ref="N101:N105"/>
    <mergeCell ref="O101:O105"/>
    <mergeCell ref="P101:P105"/>
    <mergeCell ref="Q101:Q105"/>
    <mergeCell ref="AI96:AI100"/>
    <mergeCell ref="AJ96:AJ100"/>
    <mergeCell ref="AK96:AK100"/>
    <mergeCell ref="I96:I100"/>
    <mergeCell ref="J96:J100"/>
    <mergeCell ref="K96:K100"/>
    <mergeCell ref="L96:L100"/>
    <mergeCell ref="M96:M100"/>
    <mergeCell ref="N96:N100"/>
    <mergeCell ref="O96:O100"/>
    <mergeCell ref="P96:P100"/>
    <mergeCell ref="Q96:Q100"/>
    <mergeCell ref="J8:J12"/>
    <mergeCell ref="K8:K12"/>
    <mergeCell ref="L8:L12"/>
    <mergeCell ref="M8:M12"/>
    <mergeCell ref="A8:A17"/>
    <mergeCell ref="B8:B17"/>
    <mergeCell ref="AI91:AI95"/>
    <mergeCell ref="AJ91:AJ95"/>
    <mergeCell ref="AK91:AK95"/>
    <mergeCell ref="I91:I95"/>
    <mergeCell ref="J91:J95"/>
    <mergeCell ref="K91:K95"/>
    <mergeCell ref="L91:L95"/>
    <mergeCell ref="M91:M95"/>
    <mergeCell ref="N91:N95"/>
    <mergeCell ref="O91:O95"/>
    <mergeCell ref="P91:P95"/>
    <mergeCell ref="Q91:Q95"/>
    <mergeCell ref="A91:A105"/>
    <mergeCell ref="B91:B105"/>
    <mergeCell ref="C91:C95"/>
    <mergeCell ref="D91:D95"/>
    <mergeCell ref="E91:E95"/>
    <mergeCell ref="F91:F95"/>
    <mergeCell ref="H8:H12"/>
    <mergeCell ref="I8:I12"/>
    <mergeCell ref="C13:C17"/>
    <mergeCell ref="E13:E17"/>
    <mergeCell ref="F13:F17"/>
    <mergeCell ref="G13:G17"/>
    <mergeCell ref="H13:H17"/>
    <mergeCell ref="I13:I17"/>
    <mergeCell ref="D8:D12"/>
    <mergeCell ref="D13:D17"/>
    <mergeCell ref="C1:AK1"/>
    <mergeCell ref="C2:AK2"/>
    <mergeCell ref="AI8:AI12"/>
    <mergeCell ref="AJ8:AJ12"/>
    <mergeCell ref="AK8:AK12"/>
    <mergeCell ref="AI13:AI17"/>
    <mergeCell ref="AJ13:AJ17"/>
    <mergeCell ref="AK13:AK17"/>
    <mergeCell ref="N8:N12"/>
    <mergeCell ref="O8:O12"/>
    <mergeCell ref="P8:P12"/>
    <mergeCell ref="Q8:Q12"/>
    <mergeCell ref="J13:J17"/>
    <mergeCell ref="K13:K17"/>
    <mergeCell ref="L13:L17"/>
    <mergeCell ref="M13:M17"/>
    <mergeCell ref="N13:N17"/>
    <mergeCell ref="O13:O17"/>
    <mergeCell ref="P13:P17"/>
    <mergeCell ref="Q13:Q17"/>
    <mergeCell ref="C8:C12"/>
    <mergeCell ref="E8:E12"/>
    <mergeCell ref="F8:F12"/>
    <mergeCell ref="G8:G12"/>
  </mergeCells>
  <conditionalFormatting sqref="K41 K46">
    <cfRule type="cellIs" dxfId="60" priority="49" operator="equal">
      <formula>"BAJO"</formula>
    </cfRule>
    <cfRule type="cellIs" dxfId="59" priority="50" operator="equal">
      <formula>"MODERADO"</formula>
    </cfRule>
    <cfRule type="cellIs" dxfId="58" priority="51" operator="equal">
      <formula>"ALTO"</formula>
    </cfRule>
    <cfRule type="cellIs" dxfId="57" priority="52" operator="equal">
      <formula>"EXTREMO"</formula>
    </cfRule>
  </conditionalFormatting>
  <conditionalFormatting sqref="K8:L8 P8 K13:L13 P13">
    <cfRule type="cellIs" dxfId="56" priority="1" operator="equal">
      <formula>"BAJO"</formula>
    </cfRule>
    <cfRule type="cellIs" dxfId="55" priority="2" operator="equal">
      <formula>"MODERADO"</formula>
    </cfRule>
    <cfRule type="cellIs" dxfId="54" priority="3" operator="equal">
      <formula>"ALTO"</formula>
    </cfRule>
    <cfRule type="cellIs" dxfId="53" priority="4" operator="equal">
      <formula>"EXTREMO"</formula>
    </cfRule>
  </conditionalFormatting>
  <conditionalFormatting sqref="K18:L18 P18 K23:L23 P23 K28:L28 P28 K33:L33 P33 K38:L38 P38">
    <cfRule type="cellIs" dxfId="52" priority="53" operator="equal">
      <formula>"BAJO"</formula>
    </cfRule>
    <cfRule type="cellIs" dxfId="51" priority="54" operator="equal">
      <formula>"MODERADO"</formula>
    </cfRule>
    <cfRule type="cellIs" dxfId="50" priority="55" operator="equal">
      <formula>"ALTO"</formula>
    </cfRule>
    <cfRule type="cellIs" dxfId="49" priority="56" operator="equal">
      <formula>"EXTREMO"</formula>
    </cfRule>
  </conditionalFormatting>
  <conditionalFormatting sqref="K51:L51 P51">
    <cfRule type="cellIs" dxfId="48" priority="41" operator="equal">
      <formula>"BAJO"</formula>
    </cfRule>
    <cfRule type="cellIs" dxfId="47" priority="42" operator="equal">
      <formula>"MODERADO"</formula>
    </cfRule>
    <cfRule type="cellIs" dxfId="46" priority="43" operator="equal">
      <formula>"ALTO"</formula>
    </cfRule>
    <cfRule type="cellIs" dxfId="45" priority="44" operator="equal">
      <formula>"EXTREMO"</formula>
    </cfRule>
  </conditionalFormatting>
  <conditionalFormatting sqref="K56:L56 P56 K61:L61 P61">
    <cfRule type="cellIs" dxfId="44" priority="37" operator="equal">
      <formula>"BAJO"</formula>
    </cfRule>
    <cfRule type="cellIs" dxfId="43" priority="38" operator="equal">
      <formula>"MODERADO"</formula>
    </cfRule>
    <cfRule type="cellIs" dxfId="42" priority="39" operator="equal">
      <formula>"ALTO"</formula>
    </cfRule>
    <cfRule type="cellIs" dxfId="41" priority="40" operator="equal">
      <formula>"EXTREMO"</formula>
    </cfRule>
  </conditionalFormatting>
  <conditionalFormatting sqref="K66:L66 P66 K71:L71 P71">
    <cfRule type="cellIs" dxfId="40" priority="33" operator="equal">
      <formula>"BAJO"</formula>
    </cfRule>
    <cfRule type="cellIs" dxfId="39" priority="34" operator="equal">
      <formula>"MODERADO"</formula>
    </cfRule>
    <cfRule type="cellIs" dxfId="38" priority="35" operator="equal">
      <formula>"ALTO"</formula>
    </cfRule>
    <cfRule type="cellIs" dxfId="37" priority="36" operator="equal">
      <formula>"EXTREMO"</formula>
    </cfRule>
  </conditionalFormatting>
  <conditionalFormatting sqref="K76:L76 P76 K81:L81 P81 K86:L86 P86">
    <cfRule type="cellIs" dxfId="36" priority="29" operator="equal">
      <formula>"BAJO"</formula>
    </cfRule>
    <cfRule type="cellIs" dxfId="35" priority="30" operator="equal">
      <formula>"MODERADO"</formula>
    </cfRule>
    <cfRule type="cellIs" dxfId="34" priority="31" operator="equal">
      <formula>"ALTO"</formula>
    </cfRule>
    <cfRule type="cellIs" dxfId="33" priority="32" operator="equal">
      <formula>"EXTREMO"</formula>
    </cfRule>
  </conditionalFormatting>
  <conditionalFormatting sqref="K91:L91 P91 K96:L96 P96 K101:L101 P101">
    <cfRule type="cellIs" dxfId="32" priority="5" operator="equal">
      <formula>"BAJO"</formula>
    </cfRule>
    <cfRule type="cellIs" dxfId="31" priority="6" operator="equal">
      <formula>"MODERADO"</formula>
    </cfRule>
    <cfRule type="cellIs" dxfId="30" priority="7" operator="equal">
      <formula>"ALTO"</formula>
    </cfRule>
    <cfRule type="cellIs" dxfId="29" priority="8" operator="equal">
      <formula>"EXTREMO"</formula>
    </cfRule>
  </conditionalFormatting>
  <conditionalFormatting sqref="K106:L106 P106 K111:L111 P111">
    <cfRule type="cellIs" dxfId="28" priority="25" operator="equal">
      <formula>"BAJO"</formula>
    </cfRule>
    <cfRule type="cellIs" dxfId="27" priority="26" operator="equal">
      <formula>"MODERADO"</formula>
    </cfRule>
    <cfRule type="cellIs" dxfId="26" priority="27" operator="equal">
      <formula>"ALTO"</formula>
    </cfRule>
    <cfRule type="cellIs" dxfId="25" priority="28" operator="equal">
      <formula>"EXTREMO"</formula>
    </cfRule>
  </conditionalFormatting>
  <conditionalFormatting sqref="K116:L116 P116">
    <cfRule type="cellIs" dxfId="24" priority="21" operator="equal">
      <formula>"BAJO"</formula>
    </cfRule>
    <cfRule type="cellIs" dxfId="23" priority="22" operator="equal">
      <formula>"MODERADO"</formula>
    </cfRule>
    <cfRule type="cellIs" dxfId="22" priority="23" operator="equal">
      <formula>"ALTO"</formula>
    </cfRule>
    <cfRule type="cellIs" dxfId="21" priority="24" operator="equal">
      <formula>"EXTREMO"</formula>
    </cfRule>
  </conditionalFormatting>
  <conditionalFormatting sqref="K121:L121 P121">
    <cfRule type="cellIs" dxfId="20" priority="17" operator="equal">
      <formula>"BAJO"</formula>
    </cfRule>
    <cfRule type="cellIs" dxfId="19" priority="18" operator="equal">
      <formula>"MODERADO"</formula>
    </cfRule>
    <cfRule type="cellIs" dxfId="18" priority="19" operator="equal">
      <formula>"ALTO"</formula>
    </cfRule>
    <cfRule type="cellIs" dxfId="17" priority="20" operator="equal">
      <formula>"EXTREMO"</formula>
    </cfRule>
  </conditionalFormatting>
  <conditionalFormatting sqref="K126:L126 P126">
    <cfRule type="cellIs" dxfId="16" priority="9" operator="equal">
      <formula>"BAJO"</formula>
    </cfRule>
    <cfRule type="cellIs" dxfId="15" priority="10" operator="equal">
      <formula>"MODERADO"</formula>
    </cfRule>
    <cfRule type="cellIs" dxfId="14" priority="11" operator="equal">
      <formula>"ALTO"</formula>
    </cfRule>
    <cfRule type="cellIs" dxfId="13" priority="12" operator="equal">
      <formula>"EXTREMO"</formula>
    </cfRule>
  </conditionalFormatting>
  <conditionalFormatting sqref="P41 P46">
    <cfRule type="cellIs" dxfId="12" priority="45" operator="equal">
      <formula>"BAJO"</formula>
    </cfRule>
    <cfRule type="cellIs" dxfId="11" priority="46" operator="equal">
      <formula>"MODERADO"</formula>
    </cfRule>
    <cfRule type="cellIs" dxfId="10" priority="47" operator="equal">
      <formula>"ALTO"</formula>
    </cfRule>
    <cfRule type="cellIs" dxfId="9" priority="48"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0" orientation="landscape" r:id="rId1"/>
  <headerFooter>
    <oddFooter xml:space="preserve">&amp;C&amp;G
</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8"/>
  <sheetViews>
    <sheetView zoomScale="70" zoomScaleNormal="70" workbookViewId="0">
      <selection activeCell="C24" sqref="C24"/>
    </sheetView>
  </sheetViews>
  <sheetFormatPr baseColWidth="10" defaultColWidth="11.42578125" defaultRowHeight="15" x14ac:dyDescent="0.25"/>
  <cols>
    <col min="1" max="1" width="11.42578125" style="58"/>
    <col min="2" max="2" width="54.85546875" style="58" customWidth="1"/>
    <col min="3" max="3" width="109.7109375" style="58" customWidth="1"/>
    <col min="4" max="4" width="45" style="58" customWidth="1"/>
    <col min="5" max="16384" width="11.42578125" style="58"/>
  </cols>
  <sheetData>
    <row r="1" spans="1:4" ht="9" customHeight="1" x14ac:dyDescent="0.25"/>
    <row r="2" spans="1:4" s="59" customFormat="1" x14ac:dyDescent="0.25">
      <c r="A2" s="374" t="s">
        <v>133</v>
      </c>
      <c r="B2" s="374"/>
      <c r="C2" s="374"/>
      <c r="D2" s="374"/>
    </row>
    <row r="3" spans="1:4" ht="7.5" customHeight="1" x14ac:dyDescent="0.25"/>
    <row r="4" spans="1:4" s="59" customFormat="1" x14ac:dyDescent="0.25">
      <c r="A4" s="60" t="s">
        <v>6</v>
      </c>
      <c r="B4" s="57" t="s">
        <v>134</v>
      </c>
      <c r="C4" s="57" t="s">
        <v>135</v>
      </c>
      <c r="D4" s="61" t="s">
        <v>0</v>
      </c>
    </row>
    <row r="5" spans="1:4" ht="61.5" customHeight="1" x14ac:dyDescent="0.25">
      <c r="A5" s="66">
        <v>1</v>
      </c>
      <c r="B5" s="67" t="s">
        <v>136</v>
      </c>
      <c r="C5" s="68" t="s">
        <v>137</v>
      </c>
      <c r="D5" s="69" t="s">
        <v>138</v>
      </c>
    </row>
    <row r="6" spans="1:4" ht="61.5" customHeight="1" x14ac:dyDescent="0.25">
      <c r="A6" s="66">
        <v>2</v>
      </c>
      <c r="B6" s="67" t="s">
        <v>139</v>
      </c>
      <c r="C6" s="68" t="s">
        <v>137</v>
      </c>
      <c r="D6" s="69" t="s">
        <v>138</v>
      </c>
    </row>
    <row r="7" spans="1:4" ht="61.5" customHeight="1" x14ac:dyDescent="0.25">
      <c r="A7" s="66">
        <v>3</v>
      </c>
      <c r="B7" s="70" t="s">
        <v>140</v>
      </c>
      <c r="C7" s="71" t="s">
        <v>137</v>
      </c>
      <c r="D7" s="69" t="s">
        <v>138</v>
      </c>
    </row>
    <row r="8" spans="1:4" ht="61.5" customHeight="1" x14ac:dyDescent="0.25">
      <c r="A8" s="66">
        <v>4</v>
      </c>
      <c r="B8" s="70" t="s">
        <v>141</v>
      </c>
      <c r="C8" s="71" t="s">
        <v>137</v>
      </c>
      <c r="D8" s="69" t="s">
        <v>138</v>
      </c>
    </row>
    <row r="9" spans="1:4" ht="61.5" customHeight="1" x14ac:dyDescent="0.25">
      <c r="A9" s="66">
        <v>5</v>
      </c>
      <c r="B9" s="70" t="s">
        <v>142</v>
      </c>
      <c r="C9" s="71" t="s">
        <v>137</v>
      </c>
      <c r="D9" s="69" t="s">
        <v>138</v>
      </c>
    </row>
    <row r="10" spans="1:4" ht="61.5" customHeight="1" x14ac:dyDescent="0.25">
      <c r="A10" s="66">
        <v>6</v>
      </c>
      <c r="B10" s="67" t="s">
        <v>143</v>
      </c>
      <c r="C10" s="68" t="s">
        <v>137</v>
      </c>
      <c r="D10" s="69" t="s">
        <v>138</v>
      </c>
    </row>
    <row r="11" spans="1:4" ht="61.5" customHeight="1" x14ac:dyDescent="0.25">
      <c r="A11" s="66">
        <v>7</v>
      </c>
      <c r="B11" s="67" t="s">
        <v>144</v>
      </c>
      <c r="C11" s="68" t="s">
        <v>137</v>
      </c>
      <c r="D11" s="69" t="s">
        <v>138</v>
      </c>
    </row>
    <row r="12" spans="1:4" ht="61.5" customHeight="1" x14ac:dyDescent="0.25">
      <c r="A12" s="66">
        <v>8</v>
      </c>
      <c r="B12" s="67" t="s">
        <v>145</v>
      </c>
      <c r="C12" s="68" t="s">
        <v>137</v>
      </c>
      <c r="D12" s="69" t="s">
        <v>138</v>
      </c>
    </row>
    <row r="13" spans="1:4" ht="61.5" customHeight="1" x14ac:dyDescent="0.25">
      <c r="A13" s="66">
        <v>9</v>
      </c>
      <c r="B13" s="67" t="s">
        <v>146</v>
      </c>
      <c r="C13" s="68" t="s">
        <v>137</v>
      </c>
      <c r="D13" s="69" t="s">
        <v>138</v>
      </c>
    </row>
    <row r="14" spans="1:4" ht="61.5" customHeight="1" x14ac:dyDescent="0.25">
      <c r="A14" s="66">
        <v>10</v>
      </c>
      <c r="B14" s="67" t="s">
        <v>147</v>
      </c>
      <c r="C14" s="68" t="s">
        <v>137</v>
      </c>
      <c r="D14" s="69" t="s">
        <v>138</v>
      </c>
    </row>
    <row r="15" spans="1:4" ht="61.5" customHeight="1" x14ac:dyDescent="0.25">
      <c r="A15" s="72">
        <v>11</v>
      </c>
      <c r="B15" s="73" t="s">
        <v>148</v>
      </c>
      <c r="C15" s="74" t="s">
        <v>137</v>
      </c>
      <c r="D15" s="69" t="s">
        <v>138</v>
      </c>
    </row>
    <row r="16" spans="1:4" s="59" customFormat="1" x14ac:dyDescent="0.25">
      <c r="A16" s="75" t="s">
        <v>6</v>
      </c>
      <c r="B16" s="75" t="s">
        <v>149</v>
      </c>
      <c r="C16" s="75" t="s">
        <v>135</v>
      </c>
      <c r="D16" s="75" t="s">
        <v>0</v>
      </c>
    </row>
    <row r="17" spans="1:4" ht="18.75" customHeight="1" x14ac:dyDescent="0.25">
      <c r="A17" s="72">
        <v>1</v>
      </c>
      <c r="B17" s="73" t="s">
        <v>150</v>
      </c>
      <c r="C17" s="74" t="s">
        <v>151</v>
      </c>
      <c r="D17" s="76" t="s">
        <v>47</v>
      </c>
    </row>
    <row r="18" spans="1:4" ht="33" customHeight="1" x14ac:dyDescent="0.25">
      <c r="A18" s="72">
        <v>2</v>
      </c>
      <c r="B18" s="73" t="s">
        <v>152</v>
      </c>
      <c r="C18" s="74" t="s">
        <v>151</v>
      </c>
      <c r="D18" s="76" t="s">
        <v>47</v>
      </c>
    </row>
  </sheetData>
  <mergeCells count="1">
    <mergeCell ref="A2:D2"/>
  </mergeCells>
  <pageMargins left="0.7" right="0.7" top="0.75" bottom="0.75" header="0.3" footer="0.3"/>
  <pageSetup scale="5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6:V36"/>
  <sheetViews>
    <sheetView zoomScale="80" zoomScaleNormal="80" workbookViewId="0">
      <selection activeCell="G6" sqref="G6"/>
    </sheetView>
  </sheetViews>
  <sheetFormatPr baseColWidth="10" defaultColWidth="11.42578125" defaultRowHeight="15.75" x14ac:dyDescent="0.25"/>
  <cols>
    <col min="1" max="1" width="2.7109375" style="2" customWidth="1"/>
    <col min="2" max="2" width="25.28515625" style="2" customWidth="1"/>
    <col min="3" max="3" width="45.5703125" style="2" customWidth="1"/>
    <col min="4" max="4" width="46.28515625" style="2" customWidth="1"/>
    <col min="5" max="5" width="36" style="2" customWidth="1"/>
    <col min="6" max="6" width="14" style="2" customWidth="1"/>
    <col min="7" max="14" width="11.42578125" style="2"/>
    <col min="15" max="15" width="12.85546875" style="2" bestFit="1" customWidth="1"/>
    <col min="16" max="16" width="16.7109375" style="2" customWidth="1"/>
    <col min="17" max="17" width="14.140625" style="2" bestFit="1" customWidth="1"/>
    <col min="18" max="18" width="18.5703125" style="2" customWidth="1"/>
    <col min="19" max="19" width="25.42578125" style="2" customWidth="1"/>
    <col min="20" max="20" width="17.28515625" style="2" customWidth="1"/>
    <col min="21" max="16384" width="11.42578125" style="2"/>
  </cols>
  <sheetData>
    <row r="6" spans="2:7" x14ac:dyDescent="0.25">
      <c r="B6" s="379" t="s">
        <v>153</v>
      </c>
      <c r="C6" s="379"/>
      <c r="D6" s="379"/>
      <c r="G6" s="3" t="s">
        <v>154</v>
      </c>
    </row>
    <row r="7" spans="2:7" x14ac:dyDescent="0.25">
      <c r="B7" s="4"/>
      <c r="C7" s="5" t="s">
        <v>155</v>
      </c>
      <c r="D7" s="5" t="s">
        <v>156</v>
      </c>
    </row>
    <row r="8" spans="2:7" ht="47.25" x14ac:dyDescent="0.25">
      <c r="B8" s="6" t="s">
        <v>62</v>
      </c>
      <c r="C8" s="7" t="s">
        <v>157</v>
      </c>
      <c r="D8" s="8">
        <v>0.2</v>
      </c>
    </row>
    <row r="9" spans="2:7" ht="47.25" x14ac:dyDescent="0.25">
      <c r="B9" s="9" t="s">
        <v>34</v>
      </c>
      <c r="C9" s="10" t="s">
        <v>158</v>
      </c>
      <c r="D9" s="11">
        <v>0.4</v>
      </c>
    </row>
    <row r="10" spans="2:7" ht="47.25" x14ac:dyDescent="0.25">
      <c r="B10" s="12" t="s">
        <v>26</v>
      </c>
      <c r="C10" s="10" t="s">
        <v>159</v>
      </c>
      <c r="D10" s="11">
        <v>0.6</v>
      </c>
    </row>
    <row r="11" spans="2:7" ht="52.5" customHeight="1" x14ac:dyDescent="0.25">
      <c r="B11" s="13" t="s">
        <v>42</v>
      </c>
      <c r="C11" s="10" t="s">
        <v>160</v>
      </c>
      <c r="D11" s="11">
        <v>0.8</v>
      </c>
    </row>
    <row r="12" spans="2:7" ht="47.25" x14ac:dyDescent="0.25">
      <c r="B12" s="14" t="s">
        <v>53</v>
      </c>
      <c r="C12" s="10" t="s">
        <v>161</v>
      </c>
      <c r="D12" s="11">
        <v>1</v>
      </c>
    </row>
    <row r="15" spans="2:7" ht="18.75" customHeight="1" x14ac:dyDescent="0.25">
      <c r="B15" s="379" t="s">
        <v>162</v>
      </c>
      <c r="C15" s="379"/>
      <c r="D15" s="379"/>
      <c r="E15" s="379"/>
    </row>
    <row r="16" spans="2:7" ht="38.25" customHeight="1" x14ac:dyDescent="0.25">
      <c r="B16" s="15"/>
      <c r="C16" s="5" t="s">
        <v>163</v>
      </c>
      <c r="D16" s="5" t="s">
        <v>164</v>
      </c>
      <c r="E16" s="5" t="s">
        <v>165</v>
      </c>
    </row>
    <row r="17" spans="2:22" ht="31.5" x14ac:dyDescent="0.25">
      <c r="B17" s="6" t="s">
        <v>40</v>
      </c>
      <c r="C17" s="32" t="s">
        <v>166</v>
      </c>
      <c r="D17" s="16" t="s">
        <v>167</v>
      </c>
      <c r="E17" s="8">
        <v>0.2</v>
      </c>
    </row>
    <row r="18" spans="2:22" ht="63" x14ac:dyDescent="0.25">
      <c r="B18" s="9" t="s">
        <v>35</v>
      </c>
      <c r="C18" s="33" t="s">
        <v>168</v>
      </c>
      <c r="D18" s="17" t="s">
        <v>169</v>
      </c>
      <c r="E18" s="11">
        <v>0.4</v>
      </c>
      <c r="H18" s="18"/>
      <c r="I18" s="18"/>
      <c r="J18" s="18"/>
      <c r="K18" s="18"/>
      <c r="L18" s="18"/>
      <c r="M18" s="18"/>
      <c r="N18" s="18"/>
      <c r="O18" s="18"/>
      <c r="Q18" s="18"/>
      <c r="R18" s="18"/>
      <c r="S18" s="29"/>
    </row>
    <row r="19" spans="2:22" ht="47.25" x14ac:dyDescent="0.25">
      <c r="B19" s="12" t="s">
        <v>27</v>
      </c>
      <c r="C19" s="33" t="s">
        <v>170</v>
      </c>
      <c r="D19" s="17" t="s">
        <v>171</v>
      </c>
      <c r="E19" s="11">
        <v>0.6</v>
      </c>
      <c r="H19" s="18"/>
      <c r="I19" s="18"/>
      <c r="J19" s="18"/>
      <c r="K19" s="18"/>
      <c r="L19" s="18"/>
      <c r="M19" s="18"/>
      <c r="N19" s="18"/>
      <c r="O19" s="18"/>
      <c r="P19" s="18"/>
      <c r="Q19" s="18"/>
      <c r="R19" s="18"/>
      <c r="S19" s="18"/>
    </row>
    <row r="20" spans="2:22" ht="47.25" x14ac:dyDescent="0.25">
      <c r="B20" s="13" t="s">
        <v>51</v>
      </c>
      <c r="C20" s="33" t="s">
        <v>172</v>
      </c>
      <c r="D20" s="17" t="s">
        <v>173</v>
      </c>
      <c r="E20" s="11">
        <v>0.8</v>
      </c>
      <c r="H20" s="18"/>
      <c r="I20" s="18"/>
      <c r="J20" s="18"/>
      <c r="K20" s="18"/>
      <c r="L20" s="18"/>
      <c r="M20" s="18"/>
      <c r="N20" s="18"/>
      <c r="O20" s="18"/>
      <c r="P20" s="18"/>
      <c r="Q20" s="18"/>
      <c r="R20" s="18"/>
      <c r="S20" s="18"/>
      <c r="U20" s="18"/>
      <c r="V20" s="18"/>
    </row>
    <row r="21" spans="2:22" ht="47.25" x14ac:dyDescent="0.25">
      <c r="B21" s="14" t="s">
        <v>174</v>
      </c>
      <c r="C21" s="33" t="s">
        <v>175</v>
      </c>
      <c r="D21" s="17" t="s">
        <v>176</v>
      </c>
      <c r="E21" s="11">
        <v>1</v>
      </c>
      <c r="H21" s="18"/>
      <c r="I21" s="18"/>
      <c r="J21" s="18"/>
      <c r="K21" s="18"/>
      <c r="L21" s="18"/>
      <c r="M21" s="18"/>
      <c r="N21" s="39"/>
      <c r="O21" s="39"/>
      <c r="P21" s="39"/>
      <c r="Q21" s="39"/>
      <c r="R21" s="39"/>
      <c r="S21" s="39"/>
      <c r="U21" s="18"/>
      <c r="V21" s="18"/>
    </row>
    <row r="22" spans="2:22" ht="16.5" thickBot="1" x14ac:dyDescent="0.3">
      <c r="H22" s="18"/>
      <c r="I22" s="18"/>
      <c r="J22" s="18"/>
      <c r="K22" s="18"/>
      <c r="L22" s="18"/>
      <c r="M22" s="18"/>
      <c r="N22" s="39"/>
      <c r="O22" s="39"/>
      <c r="P22" s="40"/>
      <c r="Q22" s="40"/>
      <c r="R22" s="40"/>
      <c r="S22" s="40"/>
      <c r="T22" s="18"/>
      <c r="U22" s="18"/>
      <c r="V22" s="18"/>
    </row>
    <row r="23" spans="2:22" ht="16.5" thickBot="1" x14ac:dyDescent="0.3">
      <c r="B23" s="380" t="s">
        <v>177</v>
      </c>
      <c r="C23" s="381"/>
      <c r="D23" s="381"/>
      <c r="E23" s="381"/>
      <c r="F23" s="382"/>
      <c r="H23" s="18"/>
      <c r="I23" s="18"/>
      <c r="J23" s="18"/>
      <c r="K23" s="18"/>
      <c r="L23" s="18"/>
      <c r="M23" s="18"/>
      <c r="N23" s="39"/>
      <c r="O23" s="39"/>
      <c r="P23" s="41"/>
      <c r="Q23" s="41"/>
      <c r="R23" s="42"/>
      <c r="S23" s="42"/>
      <c r="T23" s="19"/>
      <c r="U23" s="18"/>
      <c r="V23" s="18"/>
    </row>
    <row r="24" spans="2:22" ht="16.5" thickBot="1" x14ac:dyDescent="0.3">
      <c r="B24" s="20"/>
      <c r="C24" s="20"/>
      <c r="D24" s="20"/>
      <c r="E24" s="20"/>
      <c r="F24" s="20"/>
      <c r="H24" s="18"/>
      <c r="I24" s="18"/>
      <c r="J24" s="18"/>
      <c r="K24" s="18"/>
      <c r="L24" s="18"/>
      <c r="M24" s="18"/>
      <c r="N24" s="44"/>
      <c r="O24" s="44"/>
      <c r="P24" s="45">
        <v>100</v>
      </c>
      <c r="Q24" s="45">
        <v>500</v>
      </c>
      <c r="R24" s="45">
        <v>1000</v>
      </c>
      <c r="S24" s="45">
        <v>5000</v>
      </c>
      <c r="T24" s="19"/>
      <c r="U24" s="18"/>
      <c r="V24" s="18"/>
    </row>
    <row r="25" spans="2:22" ht="16.5" thickBot="1" x14ac:dyDescent="0.3">
      <c r="B25" s="383" t="s">
        <v>178</v>
      </c>
      <c r="C25" s="384"/>
      <c r="D25" s="384"/>
      <c r="E25" s="35" t="s">
        <v>179</v>
      </c>
      <c r="F25" s="21" t="s">
        <v>180</v>
      </c>
      <c r="H25" s="18"/>
      <c r="I25" s="18"/>
      <c r="J25" s="18"/>
      <c r="K25" s="18"/>
      <c r="L25" s="18"/>
      <c r="M25" s="18"/>
      <c r="N25" s="44"/>
      <c r="O25" s="44"/>
      <c r="P25" s="46">
        <f>+P24*O26</f>
        <v>116000000</v>
      </c>
      <c r="Q25" s="46">
        <f>+Q24*O26</f>
        <v>580000000</v>
      </c>
      <c r="R25" s="47">
        <f>+R24*O26</f>
        <v>1160000000</v>
      </c>
      <c r="S25" s="47">
        <f>+S24*O26</f>
        <v>5800000000</v>
      </c>
      <c r="T25" s="22">
        <v>1000</v>
      </c>
      <c r="U25" s="18"/>
      <c r="V25" s="18"/>
    </row>
    <row r="26" spans="2:22" ht="47.25" x14ac:dyDescent="0.25">
      <c r="B26" s="385" t="s">
        <v>181</v>
      </c>
      <c r="C26" s="386" t="s">
        <v>182</v>
      </c>
      <c r="D26" s="36" t="s">
        <v>28</v>
      </c>
      <c r="E26" s="23" t="s">
        <v>183</v>
      </c>
      <c r="F26" s="24">
        <v>0.25</v>
      </c>
      <c r="H26" s="18"/>
      <c r="I26" s="18"/>
      <c r="J26" s="18"/>
      <c r="K26" s="18"/>
      <c r="L26" s="18"/>
      <c r="M26" s="18"/>
      <c r="N26" s="48" t="s">
        <v>184</v>
      </c>
      <c r="O26" s="49">
        <v>1160000</v>
      </c>
      <c r="P26" s="50">
        <f>+P25/S27</f>
        <v>9.500133599723631E-4</v>
      </c>
      <c r="Q26" s="50">
        <f>+Q25/S27</f>
        <v>4.7500667998618155E-3</v>
      </c>
      <c r="R26" s="51">
        <f>+R25/S27</f>
        <v>9.500133599723631E-3</v>
      </c>
      <c r="S26" s="51">
        <f>+S25/S27</f>
        <v>4.7500667998618157E-2</v>
      </c>
      <c r="T26" s="25">
        <f>+O26*T25</f>
        <v>1160000000</v>
      </c>
      <c r="U26" s="18"/>
      <c r="V26" s="18"/>
    </row>
    <row r="27" spans="2:22" ht="63" x14ac:dyDescent="0.25">
      <c r="B27" s="375"/>
      <c r="C27" s="377"/>
      <c r="D27" s="77" t="s">
        <v>46</v>
      </c>
      <c r="E27" s="78" t="s">
        <v>185</v>
      </c>
      <c r="F27" s="79">
        <v>0.15</v>
      </c>
      <c r="H27" s="18"/>
      <c r="I27" s="18"/>
      <c r="J27" s="18"/>
      <c r="K27" s="18"/>
      <c r="L27" s="18"/>
      <c r="M27" s="18"/>
      <c r="N27" s="44"/>
      <c r="O27" s="44"/>
      <c r="P27" s="52"/>
      <c r="Q27" s="52"/>
      <c r="R27" s="37" t="s">
        <v>186</v>
      </c>
      <c r="S27" s="53">
        <v>122103546000</v>
      </c>
      <c r="T27" s="26"/>
      <c r="U27" s="18"/>
      <c r="V27" s="18"/>
    </row>
    <row r="28" spans="2:22" ht="63" x14ac:dyDescent="0.25">
      <c r="B28" s="375"/>
      <c r="C28" s="377"/>
      <c r="D28" s="77" t="s">
        <v>41</v>
      </c>
      <c r="E28" s="78" t="s">
        <v>187</v>
      </c>
      <c r="F28" s="79">
        <v>0.1</v>
      </c>
      <c r="H28" s="18"/>
      <c r="I28" s="18"/>
      <c r="J28" s="18"/>
      <c r="K28" s="18"/>
      <c r="L28" s="18"/>
      <c r="M28" s="18"/>
      <c r="N28" s="44"/>
      <c r="O28" s="44"/>
      <c r="P28" s="44"/>
      <c r="Q28" s="44"/>
      <c r="R28" s="37" t="s">
        <v>188</v>
      </c>
      <c r="S28" s="53">
        <v>67004510000</v>
      </c>
      <c r="T28" s="31"/>
      <c r="U28" s="30"/>
      <c r="V28" s="18"/>
    </row>
    <row r="29" spans="2:22" ht="94.5" x14ac:dyDescent="0.25">
      <c r="B29" s="375"/>
      <c r="C29" s="377" t="s">
        <v>7</v>
      </c>
      <c r="D29" s="77" t="s">
        <v>122</v>
      </c>
      <c r="E29" s="78" t="s">
        <v>189</v>
      </c>
      <c r="F29" s="79">
        <v>0.25</v>
      </c>
      <c r="H29" s="18"/>
      <c r="I29" s="18"/>
      <c r="J29" s="18"/>
      <c r="K29" s="18"/>
      <c r="L29" s="18"/>
      <c r="M29" s="18"/>
      <c r="N29" s="44"/>
      <c r="O29" s="44"/>
      <c r="P29" s="44"/>
      <c r="Q29" s="44"/>
      <c r="R29" s="37" t="s">
        <v>190</v>
      </c>
      <c r="S29" s="53">
        <v>55099036000</v>
      </c>
      <c r="T29" s="18"/>
      <c r="U29" s="18"/>
      <c r="V29" s="18"/>
    </row>
    <row r="30" spans="2:22" ht="47.25" x14ac:dyDescent="0.25">
      <c r="B30" s="375"/>
      <c r="C30" s="377"/>
      <c r="D30" s="77" t="s">
        <v>29</v>
      </c>
      <c r="E30" s="78" t="s">
        <v>191</v>
      </c>
      <c r="F30" s="79">
        <v>0.15</v>
      </c>
      <c r="H30" s="18"/>
      <c r="I30" s="18"/>
      <c r="J30" s="18"/>
      <c r="K30" s="18"/>
      <c r="L30" s="18"/>
      <c r="M30" s="18"/>
      <c r="N30" s="34"/>
      <c r="O30" s="34"/>
      <c r="P30" s="34"/>
      <c r="Q30" s="34"/>
      <c r="T30" s="18"/>
      <c r="U30" s="18"/>
      <c r="V30" s="18"/>
    </row>
    <row r="31" spans="2:22" ht="78.75" x14ac:dyDescent="0.25">
      <c r="B31" s="375" t="s">
        <v>192</v>
      </c>
      <c r="C31" s="377" t="s">
        <v>8</v>
      </c>
      <c r="D31" s="77" t="s">
        <v>30</v>
      </c>
      <c r="E31" s="78" t="s">
        <v>193</v>
      </c>
      <c r="F31" s="80" t="s">
        <v>194</v>
      </c>
      <c r="K31" s="18"/>
      <c r="L31" s="18"/>
      <c r="M31" s="18"/>
      <c r="N31" s="18"/>
      <c r="O31" s="18"/>
      <c r="P31" s="18"/>
      <c r="Q31" s="18"/>
      <c r="R31" s="18"/>
      <c r="S31" s="18"/>
    </row>
    <row r="32" spans="2:22" ht="63" x14ac:dyDescent="0.25">
      <c r="B32" s="375"/>
      <c r="C32" s="377"/>
      <c r="D32" s="77" t="s">
        <v>120</v>
      </c>
      <c r="E32" s="78" t="s">
        <v>195</v>
      </c>
      <c r="F32" s="80" t="s">
        <v>194</v>
      </c>
    </row>
    <row r="33" spans="2:6" ht="63" x14ac:dyDescent="0.25">
      <c r="B33" s="375"/>
      <c r="C33" s="377" t="s">
        <v>9</v>
      </c>
      <c r="D33" s="77" t="s">
        <v>31</v>
      </c>
      <c r="E33" s="78" t="s">
        <v>196</v>
      </c>
      <c r="F33" s="80" t="s">
        <v>194</v>
      </c>
    </row>
    <row r="34" spans="2:6" ht="63" x14ac:dyDescent="0.25">
      <c r="B34" s="375"/>
      <c r="C34" s="377"/>
      <c r="D34" s="77" t="s">
        <v>121</v>
      </c>
      <c r="E34" s="78" t="s">
        <v>197</v>
      </c>
      <c r="F34" s="80" t="s">
        <v>194</v>
      </c>
    </row>
    <row r="35" spans="2:6" ht="47.25" x14ac:dyDescent="0.25">
      <c r="B35" s="375"/>
      <c r="C35" s="377" t="s">
        <v>10</v>
      </c>
      <c r="D35" s="77" t="s">
        <v>32</v>
      </c>
      <c r="E35" s="78" t="s">
        <v>198</v>
      </c>
      <c r="F35" s="80" t="s">
        <v>194</v>
      </c>
    </row>
    <row r="36" spans="2:6" ht="32.25" thickBot="1" x14ac:dyDescent="0.3">
      <c r="B36" s="376"/>
      <c r="C36" s="378"/>
      <c r="D36" s="81" t="s">
        <v>124</v>
      </c>
      <c r="E36" s="82" t="s">
        <v>199</v>
      </c>
      <c r="F36" s="62" t="s">
        <v>194</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11"/>
  <sheetViews>
    <sheetView topLeftCell="A97" zoomScale="85" zoomScaleNormal="85" workbookViewId="0">
      <selection activeCell="B58" sqref="B58"/>
    </sheetView>
  </sheetViews>
  <sheetFormatPr baseColWidth="10" defaultColWidth="11.42578125" defaultRowHeight="15.75" x14ac:dyDescent="0.25"/>
  <cols>
    <col min="1" max="1" width="31.42578125" style="2" customWidth="1"/>
    <col min="2" max="2" width="69.85546875" style="2" customWidth="1"/>
    <col min="3" max="3" width="16.42578125" style="2" customWidth="1"/>
    <col min="4" max="16384" width="11.42578125" style="2"/>
  </cols>
  <sheetData>
    <row r="1" spans="1:3" x14ac:dyDescent="0.25">
      <c r="A1" s="27" t="s">
        <v>200</v>
      </c>
      <c r="C1" s="27" t="s">
        <v>201</v>
      </c>
    </row>
    <row r="2" spans="1:3" x14ac:dyDescent="0.25">
      <c r="A2" s="11" t="s">
        <v>202</v>
      </c>
      <c r="C2" s="11" t="s">
        <v>11</v>
      </c>
    </row>
    <row r="3" spans="1:3" x14ac:dyDescent="0.25">
      <c r="A3" s="11" t="s">
        <v>203</v>
      </c>
      <c r="C3" s="11" t="s">
        <v>12</v>
      </c>
    </row>
    <row r="4" spans="1:3" ht="31.5" x14ac:dyDescent="0.25">
      <c r="A4" s="11" t="s">
        <v>204</v>
      </c>
      <c r="C4" s="11" t="s">
        <v>13</v>
      </c>
    </row>
    <row r="5" spans="1:3" x14ac:dyDescent="0.25">
      <c r="A5" s="11" t="s">
        <v>205</v>
      </c>
      <c r="C5" s="11" t="s">
        <v>14</v>
      </c>
    </row>
    <row r="6" spans="1:3" x14ac:dyDescent="0.25">
      <c r="A6" s="11"/>
      <c r="C6" s="28"/>
    </row>
    <row r="7" spans="1:3" x14ac:dyDescent="0.25">
      <c r="A7" s="27" t="s">
        <v>206</v>
      </c>
      <c r="B7" s="27" t="s">
        <v>207</v>
      </c>
    </row>
    <row r="8" spans="1:3" ht="31.5" x14ac:dyDescent="0.25">
      <c r="A8" s="11" t="s">
        <v>208</v>
      </c>
      <c r="B8" s="11" t="s">
        <v>25</v>
      </c>
    </row>
    <row r="9" spans="1:3" x14ac:dyDescent="0.25">
      <c r="A9" s="11" t="s">
        <v>209</v>
      </c>
      <c r="B9" s="11" t="s">
        <v>39</v>
      </c>
    </row>
    <row r="10" spans="1:3" x14ac:dyDescent="0.25">
      <c r="A10" s="11" t="s">
        <v>210</v>
      </c>
      <c r="B10" s="11" t="s">
        <v>70</v>
      </c>
    </row>
    <row r="11" spans="1:3" x14ac:dyDescent="0.25">
      <c r="A11" s="11" t="s">
        <v>211</v>
      </c>
      <c r="B11" s="11" t="s">
        <v>77</v>
      </c>
    </row>
    <row r="12" spans="1:3" x14ac:dyDescent="0.25">
      <c r="A12" s="11" t="s">
        <v>212</v>
      </c>
      <c r="B12" s="11" t="s">
        <v>45</v>
      </c>
    </row>
    <row r="13" spans="1:3" ht="34.5" customHeight="1" x14ac:dyDescent="0.25">
      <c r="A13" s="11" t="s">
        <v>213</v>
      </c>
    </row>
    <row r="14" spans="1:3" ht="31.5" x14ac:dyDescent="0.25">
      <c r="A14" s="11" t="s">
        <v>214</v>
      </c>
    </row>
    <row r="15" spans="1:3" x14ac:dyDescent="0.25">
      <c r="A15" s="11"/>
    </row>
    <row r="16" spans="1:3" x14ac:dyDescent="0.25">
      <c r="A16" s="27" t="s">
        <v>215</v>
      </c>
    </row>
    <row r="17" spans="1:3" x14ac:dyDescent="0.25">
      <c r="A17" s="11" t="s">
        <v>216</v>
      </c>
    </row>
    <row r="18" spans="1:3" x14ac:dyDescent="0.25">
      <c r="A18" s="11" t="s">
        <v>217</v>
      </c>
    </row>
    <row r="19" spans="1:3" x14ac:dyDescent="0.25">
      <c r="A19" s="11"/>
    </row>
    <row r="20" spans="1:3" x14ac:dyDescent="0.25">
      <c r="A20" s="11"/>
    </row>
    <row r="22" spans="1:3" x14ac:dyDescent="0.25">
      <c r="A22" s="27" t="s">
        <v>97</v>
      </c>
    </row>
    <row r="23" spans="1:3" x14ac:dyDescent="0.25">
      <c r="A23" s="27" t="s">
        <v>218</v>
      </c>
    </row>
    <row r="24" spans="1:3" ht="78.75" x14ac:dyDescent="0.25">
      <c r="A24" s="11" t="s">
        <v>28</v>
      </c>
      <c r="B24" s="11" t="s">
        <v>219</v>
      </c>
      <c r="C24" s="11">
        <v>0.25</v>
      </c>
    </row>
    <row r="25" spans="1:3" ht="78.75" x14ac:dyDescent="0.25">
      <c r="A25" s="11" t="s">
        <v>46</v>
      </c>
      <c r="B25" s="11" t="s">
        <v>220</v>
      </c>
      <c r="C25" s="11">
        <v>0.15</v>
      </c>
    </row>
    <row r="26" spans="1:3" ht="47.25" x14ac:dyDescent="0.25">
      <c r="A26" s="11" t="s">
        <v>221</v>
      </c>
      <c r="B26" s="11" t="s">
        <v>222</v>
      </c>
      <c r="C26" s="11">
        <v>0.1</v>
      </c>
    </row>
    <row r="27" spans="1:3" x14ac:dyDescent="0.25">
      <c r="A27" s="3"/>
    </row>
    <row r="28" spans="1:3" x14ac:dyDescent="0.25">
      <c r="A28" s="27" t="s">
        <v>223</v>
      </c>
    </row>
    <row r="29" spans="1:3" x14ac:dyDescent="0.25">
      <c r="A29" s="11" t="s">
        <v>122</v>
      </c>
      <c r="B29" s="28" t="s">
        <v>224</v>
      </c>
      <c r="C29" s="11">
        <v>0.25</v>
      </c>
    </row>
    <row r="30" spans="1:3" x14ac:dyDescent="0.25">
      <c r="A30" s="11" t="s">
        <v>29</v>
      </c>
      <c r="B30" s="28" t="s">
        <v>225</v>
      </c>
      <c r="C30" s="11">
        <v>0.15</v>
      </c>
    </row>
    <row r="32" spans="1:3" x14ac:dyDescent="0.25">
      <c r="A32" s="27" t="s">
        <v>226</v>
      </c>
    </row>
    <row r="33" spans="1:2" ht="47.25" x14ac:dyDescent="0.25">
      <c r="A33" s="11" t="s">
        <v>30</v>
      </c>
      <c r="B33" s="11" t="s">
        <v>193</v>
      </c>
    </row>
    <row r="34" spans="1:2" ht="31.5" x14ac:dyDescent="0.25">
      <c r="A34" s="11" t="s">
        <v>227</v>
      </c>
      <c r="B34" s="11" t="s">
        <v>228</v>
      </c>
    </row>
    <row r="36" spans="1:2" x14ac:dyDescent="0.25">
      <c r="A36" s="27" t="s">
        <v>229</v>
      </c>
    </row>
    <row r="37" spans="1:2" ht="31.5" x14ac:dyDescent="0.25">
      <c r="A37" s="11" t="s">
        <v>31</v>
      </c>
      <c r="B37" s="11" t="s">
        <v>230</v>
      </c>
    </row>
    <row r="38" spans="1:2" x14ac:dyDescent="0.25">
      <c r="A38" s="11" t="s">
        <v>121</v>
      </c>
      <c r="B38" s="11" t="s">
        <v>231</v>
      </c>
    </row>
    <row r="40" spans="1:2" x14ac:dyDescent="0.25">
      <c r="A40" s="27" t="s">
        <v>232</v>
      </c>
    </row>
    <row r="41" spans="1:2" x14ac:dyDescent="0.25">
      <c r="A41" s="11" t="s">
        <v>233</v>
      </c>
      <c r="B41" s="11" t="s">
        <v>234</v>
      </c>
    </row>
    <row r="42" spans="1:2" x14ac:dyDescent="0.25">
      <c r="A42" s="11" t="s">
        <v>130</v>
      </c>
      <c r="B42" s="11" t="s">
        <v>235</v>
      </c>
    </row>
    <row r="45" spans="1:2" x14ac:dyDescent="0.25">
      <c r="A45" s="27" t="s">
        <v>236</v>
      </c>
    </row>
    <row r="46" spans="1:2" ht="31.5" x14ac:dyDescent="0.25">
      <c r="A46" s="11" t="s">
        <v>33</v>
      </c>
      <c r="B46" s="11" t="s">
        <v>237</v>
      </c>
    </row>
    <row r="47" spans="1:2" ht="47.25" x14ac:dyDescent="0.25">
      <c r="A47" s="11" t="s">
        <v>238</v>
      </c>
      <c r="B47" s="11" t="s">
        <v>239</v>
      </c>
    </row>
    <row r="48" spans="1:2" x14ac:dyDescent="0.25">
      <c r="A48" s="11" t="s">
        <v>36</v>
      </c>
      <c r="B48" s="11" t="s">
        <v>240</v>
      </c>
    </row>
    <row r="49" spans="1:6" x14ac:dyDescent="0.25">
      <c r="A49" s="11" t="s">
        <v>241</v>
      </c>
      <c r="B49" s="11" t="s">
        <v>242</v>
      </c>
    </row>
    <row r="53" spans="1:6" x14ac:dyDescent="0.25">
      <c r="B53" s="2" t="s">
        <v>118</v>
      </c>
    </row>
    <row r="54" spans="1:6" x14ac:dyDescent="0.25">
      <c r="B54" s="2" t="s">
        <v>126</v>
      </c>
    </row>
    <row r="55" spans="1:6" x14ac:dyDescent="0.25">
      <c r="B55" s="2" t="s">
        <v>243</v>
      </c>
    </row>
    <row r="56" spans="1:6" x14ac:dyDescent="0.25">
      <c r="B56" s="2" t="s">
        <v>117</v>
      </c>
    </row>
    <row r="58" spans="1:6" x14ac:dyDescent="0.25">
      <c r="B58" s="3" t="s">
        <v>244</v>
      </c>
    </row>
    <row r="59" spans="1:6" x14ac:dyDescent="0.25">
      <c r="B59" s="2" t="s">
        <v>22</v>
      </c>
      <c r="C59" s="2" t="s">
        <v>24</v>
      </c>
    </row>
    <row r="60" spans="1:6" x14ac:dyDescent="0.25">
      <c r="B60" s="2" t="s">
        <v>37</v>
      </c>
      <c r="C60" s="2" t="s">
        <v>38</v>
      </c>
    </row>
    <row r="61" spans="1:6" x14ac:dyDescent="0.25">
      <c r="B61" s="2" t="s">
        <v>43</v>
      </c>
      <c r="C61" s="2" t="s">
        <v>44</v>
      </c>
    </row>
    <row r="62" spans="1:6" x14ac:dyDescent="0.25">
      <c r="B62" s="2" t="s">
        <v>47</v>
      </c>
      <c r="C62" s="2" t="s">
        <v>50</v>
      </c>
    </row>
    <row r="63" spans="1:6" x14ac:dyDescent="0.25">
      <c r="B63" s="2" t="s">
        <v>57</v>
      </c>
      <c r="C63" s="2" t="s">
        <v>58</v>
      </c>
    </row>
    <row r="64" spans="1:6" x14ac:dyDescent="0.25">
      <c r="B64" s="2" t="s">
        <v>59</v>
      </c>
      <c r="C64" s="2" t="s">
        <v>61</v>
      </c>
      <c r="F64" s="2" t="s">
        <v>245</v>
      </c>
    </row>
    <row r="65" spans="1:3" x14ac:dyDescent="0.25">
      <c r="B65" s="2" t="s">
        <v>67</v>
      </c>
      <c r="C65" s="2" t="s">
        <v>69</v>
      </c>
    </row>
    <row r="66" spans="1:3" x14ac:dyDescent="0.25">
      <c r="B66" s="2" t="s">
        <v>71</v>
      </c>
      <c r="C66" s="2" t="s">
        <v>72</v>
      </c>
    </row>
    <row r="67" spans="1:3" x14ac:dyDescent="0.25">
      <c r="B67" s="2" t="s">
        <v>73</v>
      </c>
      <c r="C67" s="2" t="s">
        <v>74</v>
      </c>
    </row>
    <row r="68" spans="1:3" x14ac:dyDescent="0.25">
      <c r="B68" s="2" t="s">
        <v>75</v>
      </c>
      <c r="C68" s="2" t="s">
        <v>76</v>
      </c>
    </row>
    <row r="69" spans="1:3" x14ac:dyDescent="0.25">
      <c r="B69" s="2" t="s">
        <v>78</v>
      </c>
      <c r="C69" s="2" t="s">
        <v>79</v>
      </c>
    </row>
    <row r="70" spans="1:3" x14ac:dyDescent="0.25">
      <c r="B70" s="2" t="s">
        <v>80</v>
      </c>
      <c r="C70" s="2" t="s">
        <v>81</v>
      </c>
    </row>
    <row r="71" spans="1:3" x14ac:dyDescent="0.25">
      <c r="B71" s="2" t="s">
        <v>82</v>
      </c>
      <c r="C71" s="2" t="s">
        <v>83</v>
      </c>
    </row>
    <row r="72" spans="1:3" x14ac:dyDescent="0.25">
      <c r="B72" s="18" t="s">
        <v>115</v>
      </c>
      <c r="C72" s="18" t="s">
        <v>84</v>
      </c>
    </row>
    <row r="73" spans="1:3" x14ac:dyDescent="0.25">
      <c r="B73" s="18" t="s">
        <v>85</v>
      </c>
      <c r="C73" s="18" t="s">
        <v>86</v>
      </c>
    </row>
    <row r="74" spans="1:3" x14ac:dyDescent="0.25">
      <c r="B74" s="2" t="s">
        <v>132</v>
      </c>
      <c r="C74" s="2" t="s">
        <v>246</v>
      </c>
    </row>
    <row r="76" spans="1:3" x14ac:dyDescent="0.25">
      <c r="A76" s="2" t="s">
        <v>247</v>
      </c>
    </row>
    <row r="77" spans="1:3" x14ac:dyDescent="0.25">
      <c r="A77" s="2" t="s">
        <v>248</v>
      </c>
    </row>
    <row r="78" spans="1:3" x14ac:dyDescent="0.25">
      <c r="A78" s="2" t="s">
        <v>249</v>
      </c>
    </row>
    <row r="81" spans="1:9" x14ac:dyDescent="0.25">
      <c r="A81" s="3" t="s">
        <v>250</v>
      </c>
      <c r="B81" s="2" t="s">
        <v>142</v>
      </c>
    </row>
    <row r="82" spans="1:9" x14ac:dyDescent="0.25">
      <c r="B82" s="2" t="s">
        <v>145</v>
      </c>
      <c r="I82" s="3"/>
    </row>
    <row r="83" spans="1:9" x14ac:dyDescent="0.25">
      <c r="B83" s="2" t="s">
        <v>140</v>
      </c>
      <c r="I83" s="3"/>
    </row>
    <row r="84" spans="1:9" x14ac:dyDescent="0.25">
      <c r="B84" s="2" t="s">
        <v>141</v>
      </c>
      <c r="I84" s="3"/>
    </row>
    <row r="85" spans="1:9" x14ac:dyDescent="0.25">
      <c r="B85" s="2" t="s">
        <v>146</v>
      </c>
      <c r="I85" s="3"/>
    </row>
    <row r="86" spans="1:9" x14ac:dyDescent="0.25">
      <c r="B86" s="2" t="s">
        <v>144</v>
      </c>
    </row>
    <row r="87" spans="1:9" x14ac:dyDescent="0.25">
      <c r="B87" s="2" t="s">
        <v>139</v>
      </c>
      <c r="C87" s="38"/>
    </row>
    <row r="88" spans="1:9" x14ac:dyDescent="0.25">
      <c r="B88" s="2" t="s">
        <v>136</v>
      </c>
    </row>
    <row r="89" spans="1:9" x14ac:dyDescent="0.25">
      <c r="B89" s="2" t="s">
        <v>143</v>
      </c>
    </row>
    <row r="90" spans="1:9" x14ac:dyDescent="0.25">
      <c r="B90" s="2" t="s">
        <v>147</v>
      </c>
    </row>
    <row r="91" spans="1:9" x14ac:dyDescent="0.25">
      <c r="B91" s="2" t="s">
        <v>148</v>
      </c>
    </row>
    <row r="92" spans="1:9" x14ac:dyDescent="0.25">
      <c r="B92" s="2" t="s">
        <v>152</v>
      </c>
    </row>
    <row r="93" spans="1:9" x14ac:dyDescent="0.25">
      <c r="B93" s="2" t="s">
        <v>150</v>
      </c>
    </row>
    <row r="95" spans="1:9" x14ac:dyDescent="0.25">
      <c r="A95" s="3" t="s">
        <v>251</v>
      </c>
    </row>
    <row r="96" spans="1:9" x14ac:dyDescent="0.25">
      <c r="A96" s="43" t="s">
        <v>129</v>
      </c>
    </row>
    <row r="97" spans="1:2" x14ac:dyDescent="0.25">
      <c r="A97" s="43" t="s">
        <v>123</v>
      </c>
    </row>
    <row r="98" spans="1:2" x14ac:dyDescent="0.25">
      <c r="A98" s="43" t="s">
        <v>127</v>
      </c>
    </row>
    <row r="99" spans="1:2" x14ac:dyDescent="0.25">
      <c r="A99" s="43" t="s">
        <v>119</v>
      </c>
    </row>
    <row r="100" spans="1:2" x14ac:dyDescent="0.25">
      <c r="A100" s="43" t="s">
        <v>125</v>
      </c>
    </row>
    <row r="101" spans="1:2" x14ac:dyDescent="0.25">
      <c r="A101" s="43" t="s">
        <v>128</v>
      </c>
    </row>
    <row r="102" spans="1:2" x14ac:dyDescent="0.25">
      <c r="A102" s="43" t="s">
        <v>116</v>
      </c>
    </row>
    <row r="103" spans="1:2" x14ac:dyDescent="0.25">
      <c r="A103" s="43" t="s">
        <v>131</v>
      </c>
    </row>
    <row r="107" spans="1:2" x14ac:dyDescent="0.25">
      <c r="B107" s="3" t="s">
        <v>252</v>
      </c>
    </row>
    <row r="108" spans="1:2" ht="31.5" x14ac:dyDescent="0.25">
      <c r="A108" s="2" t="s">
        <v>253</v>
      </c>
      <c r="B108" s="54" t="s">
        <v>60</v>
      </c>
    </row>
    <row r="109" spans="1:2" ht="47.25" x14ac:dyDescent="0.25">
      <c r="A109" s="2" t="s">
        <v>254</v>
      </c>
      <c r="B109" s="54" t="s">
        <v>68</v>
      </c>
    </row>
    <row r="110" spans="1:2" ht="47.25" x14ac:dyDescent="0.25">
      <c r="A110" s="2" t="s">
        <v>255</v>
      </c>
      <c r="B110" s="54" t="s">
        <v>48</v>
      </c>
    </row>
    <row r="111" spans="1:2" ht="78.75" x14ac:dyDescent="0.25">
      <c r="A111" s="2" t="s">
        <v>256</v>
      </c>
      <c r="B111" s="54" t="s">
        <v>23</v>
      </c>
    </row>
  </sheetData>
  <pageMargins left="0.7" right="0.7" top="0.75" bottom="0.75" header="0.3" footer="0.3"/>
  <pageSetup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6ab0c25d-58da-4176-91f8-ece4bf43e2d4"/>
    <ds:schemaRef ds:uri="2f25a8a8-45b7-41bd-8691-1f4bb16f7423"/>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Corrupción</vt:lpstr>
      <vt:lpstr>Trámites_Corrupción</vt:lpstr>
      <vt:lpstr>Tablas_GSF</vt:lpstr>
      <vt:lpstr>Listas</vt:lpstr>
    </vt:vector>
  </TitlesOfParts>
  <Manager/>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cp:keywords/>
  <dc:description/>
  <cp:lastModifiedBy>Sandra Patricia Garcia Caceres</cp:lastModifiedBy>
  <cp:revision/>
  <cp:lastPrinted>2025-01-28T13:16:43Z</cp:lastPrinted>
  <dcterms:created xsi:type="dcterms:W3CDTF">2016-01-28T19:24:31Z</dcterms:created>
  <dcterms:modified xsi:type="dcterms:W3CDTF">2025-01-29T16:24:44Z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