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Contenedor\Users\sgarcia\Documents\Solicitudes publicación Web\"/>
    </mc:Choice>
  </mc:AlternateContent>
  <xr:revisionPtr revIDLastSave="0" documentId="8_{1AD5BD38-45DD-40F8-8556-C687B5DE9ECF}" xr6:coauthVersionLast="47" xr6:coauthVersionMax="47" xr10:uidLastSave="{00000000-0000-0000-0000-000000000000}"/>
  <bookViews>
    <workbookView xWindow="-120" yWindow="-120" windowWidth="29040" windowHeight="15720" tabRatio="594" activeTab="3" xr2:uid="{B0DE57C3-1E61-44DA-B5E0-4DFFA43A707B}"/>
  </bookViews>
  <sheets>
    <sheet name="1. LIQUIDADOS 2025" sheetId="1" r:id="rId1"/>
    <sheet name="1.a calcu LIQUIDADOS 2025 (2)" sheetId="5" state="hidden" r:id="rId2"/>
    <sheet name="2. LIQUIDACIONES EN TRAMITE" sheetId="2" r:id="rId3"/>
    <sheet name="3.Muestra cambio superv" sheetId="6" r:id="rId4"/>
  </sheets>
  <definedNames>
    <definedName name="_xlnm._FilterDatabase" localSheetId="0" hidden="1">'1. LIQUIDADOS 2025'!$A$1:$N$36</definedName>
    <definedName name="_xlnm._FilterDatabase" localSheetId="1" hidden="1">'1.a calcu LIQUIDADOS 2025 (2)'!$A$2:$K$22</definedName>
    <definedName name="_xlnm._FilterDatabase" localSheetId="2" hidden="1">'2. LIQUIDACIONES EN TRAMITE'!$A$1:$L$17</definedName>
    <definedName name="_xlnm._FilterDatabase" localSheetId="3" hidden="1">'3.Muestra cambio superv'!$A$1:$S$56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5" l="1"/>
  <c r="G22" i="5" s="1"/>
  <c r="D22" i="5"/>
  <c r="F21" i="5"/>
  <c r="G21" i="5" s="1"/>
  <c r="D21" i="5"/>
  <c r="F20" i="5"/>
  <c r="G20" i="5" s="1"/>
  <c r="D20" i="5"/>
  <c r="F19" i="5"/>
  <c r="G19" i="5" s="1"/>
  <c r="D19" i="5"/>
  <c r="F18" i="5"/>
  <c r="G18" i="5" s="1"/>
  <c r="D18" i="5"/>
  <c r="F17" i="5"/>
  <c r="G17" i="5" s="1"/>
  <c r="D17" i="5"/>
  <c r="F16" i="5"/>
  <c r="G16" i="5" s="1"/>
  <c r="D16" i="5"/>
  <c r="F15" i="5"/>
  <c r="G15" i="5" s="1"/>
  <c r="F14" i="5"/>
  <c r="G14" i="5" s="1"/>
  <c r="F13" i="5"/>
  <c r="G13" i="5" s="1"/>
  <c r="F12" i="5"/>
  <c r="G12" i="5" s="1"/>
  <c r="F11" i="5"/>
  <c r="G11" i="5" s="1"/>
  <c r="F10" i="5"/>
  <c r="G10" i="5" s="1"/>
  <c r="F9" i="5"/>
  <c r="G9" i="5" s="1"/>
  <c r="F8" i="5"/>
  <c r="G8" i="5" s="1"/>
  <c r="F7" i="5"/>
  <c r="G7" i="5" s="1"/>
  <c r="F6" i="5"/>
  <c r="G6" i="5" s="1"/>
  <c r="F5" i="5"/>
  <c r="G5" i="5" s="1"/>
  <c r="F4" i="5"/>
  <c r="G4" i="5" s="1"/>
  <c r="F3" i="5"/>
  <c r="G3" i="5" s="1"/>
  <c r="K3" i="1"/>
  <c r="K4" i="1"/>
  <c r="K5" i="1"/>
  <c r="K6" i="1"/>
  <c r="K7" i="1"/>
  <c r="K8" i="1"/>
  <c r="K10" i="1"/>
  <c r="K11" i="1"/>
  <c r="K12" i="1"/>
  <c r="K13" i="1"/>
  <c r="K14" i="1"/>
  <c r="K15" i="1"/>
  <c r="K16" i="1"/>
  <c r="K17" i="1"/>
  <c r="K18" i="1"/>
  <c r="K19" i="1"/>
  <c r="K20" i="1"/>
  <c r="K21" i="1"/>
  <c r="K2" i="1"/>
  <c r="J21" i="1"/>
  <c r="J20" i="1"/>
  <c r="J19" i="1"/>
  <c r="J18" i="1"/>
  <c r="J17" i="1"/>
  <c r="J16" i="1"/>
  <c r="J15" i="1"/>
  <c r="J14" i="1"/>
  <c r="J13" i="1"/>
  <c r="J12" i="1"/>
  <c r="J11" i="1"/>
  <c r="J10" i="1"/>
  <c r="J9" i="1"/>
  <c r="K9" i="1" s="1"/>
  <c r="J8" i="1"/>
  <c r="J7" i="1"/>
  <c r="J6" i="1"/>
  <c r="J4" i="1"/>
  <c r="J3" i="1"/>
  <c r="J2" i="1"/>
  <c r="J5" i="1"/>
  <c r="H21" i="1"/>
  <c r="H15" i="1"/>
  <c r="H16" i="1"/>
  <c r="H19" i="1"/>
  <c r="H20" i="1"/>
  <c r="H17" i="1"/>
  <c r="H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tc={450DE268-2C00-4E3C-BB32-F126543DCC4E}</author>
  </authors>
  <commentList>
    <comment ref="L30" authorId="0" shapeId="0" xr:uid="{450DE268-2C00-4E3C-BB32-F126543DCC4E}">
      <text>
        <t>[Comentario encadenado]
Su versión de Excel le permite leer este comentario encadenado; sin embargo, las ediciones que se apliquen se quitarán si el archivo se abre en una versión más reciente de Excel. Más información: https://go.microsoft.com/fwlink/?linkid=870924
Comentario:
    El reemplazo en la supervisión es a partir del 20 de junio y el tercer pago se aprueba en PANDORA el 20 de junio por parte de la Dra. Guiomar
Se presenta incompatibilidad?</t>
      </text>
    </comment>
  </commentList>
</comments>
</file>

<file path=xl/sharedStrings.xml><?xml version="1.0" encoding="utf-8"?>
<sst xmlns="http://schemas.openxmlformats.org/spreadsheetml/2006/main" count="1160" uniqueCount="445">
  <si>
    <t xml:space="preserve">NUMERO DE CONTRATO </t>
  </si>
  <si>
    <t xml:space="preserve">OBJETO </t>
  </si>
  <si>
    <t>DEPENDENCIA</t>
  </si>
  <si>
    <t>SUPERVISOR</t>
  </si>
  <si>
    <t>FECHA DE INICIO</t>
  </si>
  <si>
    <t>FECHA DE TERMINACION</t>
  </si>
  <si>
    <t>VALOR TOTAL</t>
  </si>
  <si>
    <t xml:space="preserve">FECHA MAXIMA DE LIQUIDACION </t>
  </si>
  <si>
    <t xml:space="preserve">FECHA EFECTIVA DE LIQUIDACION </t>
  </si>
  <si>
    <t>ENLACE SECOP</t>
  </si>
  <si>
    <t>TIPO DE LIQUIDACION</t>
  </si>
  <si>
    <t>UAECD CONTRATANTE O CONTRATISTA</t>
  </si>
  <si>
    <t>Informe final supervision</t>
  </si>
  <si>
    <t>cumple/no cumple/parcial</t>
  </si>
  <si>
    <t>Acta de liquidación</t>
  </si>
  <si>
    <t>583-2024</t>
  </si>
  <si>
    <t>SUMINISTRO DE PRODUCTOS DE PAPELERÍA Y ÚTILES DE OFICINA PARA LA UAECD.</t>
  </si>
  <si>
    <t>SUBGERENCIA ADMINISTRATIVA Y FINANCIERA</t>
  </si>
  <si>
    <t>GUIOMAR PATRICIA GIL ARDILA</t>
  </si>
  <si>
    <t>https://community.secop.gov.co/Public/Tendering/OpportunityDetail/Index?noticeUID=CO1.NTC.6860957&amp;isFromPublicArea=True&amp;isModal=true&amp;asPopupView=true</t>
  </si>
  <si>
    <t>POR MUTUO ACUERDO</t>
  </si>
  <si>
    <t>CONTRATANTE</t>
  </si>
  <si>
    <t>Se verifica el informe final de supervisión con fecha de finalización del 31 de diciembre de 2024, con fecha de aprobación del 29/04/2025 en SECOP, diligenciada en el formato GCON-11-FR-02 V.1. correspondiente, de igual forma el documento cuenta con las firmas respectivas. 
Revisar el formato interno en pandora del informe fianl de supervisión, pues no se visualiza el cambio a el formato GCON-02-FR-01 V.3.</t>
  </si>
  <si>
    <t>CUMPLE</t>
  </si>
  <si>
    <t>Se verifica el acta de liquidación con fecha de finalización del 31 de diciembre de 2024, diligenciada en el formato GCON-11-FR-01 V.1. correspondiente a la actualizacion, de igual forma el documento cuenta con las firmas respectivas.</t>
  </si>
  <si>
    <t>376-2024</t>
  </si>
  <si>
    <t>PRESTACIÓN DE SERVICIOS PROFESIONALES PARA SEGUIMIENTO Y ACOMPAÑAMIENTO A LOS TEMAS A CARGO DE LA OAPAP ASÍ COMO LA MEJORA DEL SISTEMA DE GESTIÓN DE LA ENTIDAD EN EL MARCO DEL MIPG.</t>
  </si>
  <si>
    <t>OFICINA ASESORA DE PLANEACION Y ASEGURAMIENTO DE PROCESOS</t>
  </si>
  <si>
    <t>LISBETH MARCELA SAENZ MUÑOZ</t>
  </si>
  <si>
    <t>https://community.secop.gov.co/Public/Tendering/ContractNoticePhases/View?PPI=CO1.PPI.31460975&amp;isFromPublicArea=True&amp;isModal=False</t>
  </si>
  <si>
    <t xml:space="preserve">Se verifica el informe final de supervisión con fecha de terminación del 31 de diciembre de 2024, con fecha de aprobación del 07/05/2025 en SECOP, diligenciada en el formato GCON-11-FR-02 V.1. correspondiente, de igual forma el documento cuenta con las firmas respectivas. 
</t>
  </si>
  <si>
    <t>Se verifica el acta de liquidación con fecha de terminación del 31 de diciembre de 2024, diligenciada en el formato GCON-11-FR-01 V.1. correspondiente a la actualizacion, de igual forma el documento cuenta con las firmas respectivas.</t>
  </si>
  <si>
    <t>1517-2022</t>
  </si>
  <si>
    <t>PRESTACIÓN DE SERVICIOS DE GUARDA, CUSTODIA Y TRANSPORTE DE MEDIOS MAGNÉTICOS</t>
  </si>
  <si>
    <t xml:space="preserve">GERENCIA DE TECNOLOGÍA </t>
  </si>
  <si>
    <t>JOSE PABLO EMILIO PACACIRA VELA</t>
  </si>
  <si>
    <t>https://community.secop.gov.co/Public/Tendering/ContractNoticePhases/View?PPI=CO1.PPI.22088444&amp;isFromPublicArea=True&amp;isModal=False</t>
  </si>
  <si>
    <t xml:space="preserve">Se verifica el informe final de supervisión con fecha de terminación del 28 de diciembre de 2023, con fecha de aprobación del 08/09/2025 en SECOP, diligenciada en el formato GCON-11-FR-02 V.1. correspondiente, de igual forma el documento cuenta con las firmas respectivas. 
</t>
  </si>
  <si>
    <t>Se verifica el acta de liquidación bilateral con fecha de terminación del 28 de diciembre de 2023, diligenciada en el formato GCON-11-FR-01 V.1. correspondiente a la actualizacion, de igual forma el documento cuenta con las firmas respectivas.</t>
  </si>
  <si>
    <t>810-2021</t>
  </si>
  <si>
    <t>PRESTACIÓN DE SERVICIOS PARA REALIZAR LA AUDITORÍA DE SEGUIMIENTO AL SISTEMA DE GESTIÓN DE CALIDAD DE LA UAECD</t>
  </si>
  <si>
    <t>LILIANA ANDREA HERNÁNDEZ MORENO</t>
  </si>
  <si>
    <t>https://community.secop.gov.co/Public/Tendering/OpportunityDetail/Index?noticeUID=CO1.NTC.2249118&amp;isFromPublicArea=True&amp;isModal=true&amp;asPopupView=true</t>
  </si>
  <si>
    <t>Se verifica el informe final de supervisión con fecha de finalización del 20 de diciembre 2022, ,con fecha de aprobación del 29/06/2025 en SECOP, diligenciada en el formato GCON-02-FR-01 V.3. correspondiente en la actualizacion, de igual forma el documento cuenta con las firmas respectivas.</t>
  </si>
  <si>
    <t>Se verifica el acta de liquidación con fecha de finalización del 20 de diciembre de 2022, diligenciada en el formato GCON-11-FR-01
V.1. correspondiente en la actualizacion, de igual forma el documento cuenta con las firmas respectivas.</t>
  </si>
  <si>
    <t>1369-2022</t>
  </si>
  <si>
    <t>SUMINISTRO DE DOTACIÓN DE VESTUARIO (ROPA Y CALZADO) PARA LOS SERVIDORES PÚBLICOS DE LA UNIDAD ADMINISTRATIVA ESPECIAL DE CATASTRO DISTRITAL, POR EL SISTEMA DE BONOS CANJEABLES.</t>
  </si>
  <si>
    <t>SUBGERENCIA DE TALENTO HUMANO</t>
  </si>
  <si>
    <t>ROSALBIRA FORIGUA ROJAS</t>
  </si>
  <si>
    <t xml:space="preserve">https://community.secop.gov.co/Public/Tendering/ContractNoticePhases/View?PPI=CO1.PPI.20725295&amp;isFromPublicArea=True&amp;isModal=False
</t>
  </si>
  <si>
    <t>No se evidencia información relacionada con la terminación unilateral o la caducidad del contrato. De igual forma, en la modificación de cierre del contrato no se encuentra registro alguno; únicamente se observa cargado el documento del memorando de supervisión en formato PDF.</t>
  </si>
  <si>
    <t>NO CUMPLE</t>
  </si>
  <si>
    <t>Se verifica el acta de liquidación con fecha de terminación del 31 de diciembre de 2022, diligenciada en el formato GCON-11-FR-01
V.1. correspondiente en la actualizacion, de igual forma el documento cuenta con las firmas respectivas.</t>
  </si>
  <si>
    <t>1025-2021</t>
  </si>
  <si>
    <t>ARRENDAMIENTO DE SEDE PARA PROYECTO CON EL DISTRITO TURÍSTICO Y CULTURAL CARTAGENA DE INDIAS</t>
  </si>
  <si>
    <t>VICTOR ALONSO TORRES POVEDA</t>
  </si>
  <si>
    <t>https://community.secop.gov.co/Public/Tendering/OpportunityDetail/Index?noticeUID=CO1.NTC.2479109&amp;isFromPublicArea=True&amp;isModal=true&amp;asPopupView=true</t>
  </si>
  <si>
    <t>CUMPLE PARCIALMENTE</t>
  </si>
  <si>
    <t>Se verifica el acta de liquidación bilateral con fecha de terminación del 10 de enero 2023, diligenciada en el formato GCON-11-FR-01
V.1. correspondiente a la actualizacion, de igual forma el documento cuenta con las firmas respectivas.</t>
  </si>
  <si>
    <t>485-2022</t>
  </si>
  <si>
    <t>PRESTACIÓN DE SERVICIOS DE MANTENIMIENTO INTEGRAL A LOS VEHÍCULOS MARCA DAIHATSU DEL PARQUE AUTOMOTOR DE LA UAECD, INCLUIDO EL SUMINISTRO DE REPUESTOS E INSUMOS NECESARIOS</t>
  </si>
  <si>
    <t>https://community.secop.gov.co/Public/Tendering/ContractNoticePhases/View?PPI=CO1.PPI.18511515&amp;isFromPublicArea=True&amp;isModal=FalseUAECD-SA-002-2022</t>
  </si>
  <si>
    <t>Se verifica el acta de liquidación bilateral con fecha de terminación del 28 de febreo del 2023, diligenciada en el formato GCON-11-FR-01 V.1. correspondiente a la actualizacion, de igual forma el documento cuenta con las firmas respectivas.</t>
  </si>
  <si>
    <t>502-2022</t>
  </si>
  <si>
    <t>PRESTAR EL SERVICIO DE MONITOREO PARA EL PARQUE AUTOMOTOR DE LA UAECD A TRAVÉS DEL DISPOSITIVO DE POSICIONAMIENTO GLOBAL (GPS)</t>
  </si>
  <si>
    <t>https://community.secop.gov.co/Public/Tendering/ContractNoticePhases/View?PPI=CO1.PPI.19015043&amp;isFromPublicArea=True&amp;isModal=False</t>
  </si>
  <si>
    <t>Se verifica el informe final de supervisión con fecha de terminación del 13 de marzo del 2023, con fecha de aprobación del 29/09/2025 en SECOP, diligenciada en el formato GCO-02-FR-01 V.2. el cual no corresponde a la actualizacion del formato, de igual forma el documento cuenta con las firmas respectivas.</t>
  </si>
  <si>
    <t>Se verifica el acta de liquidación bilateral con fecha de terminación del 13 de marzo de 2023, diligenciada en el formato GCON-11-FR-01 V.1. correspondiente a la actualizacion, de igual forma el documento cuenta con las firmas respectivas.</t>
  </si>
  <si>
    <t>1436-2022</t>
  </si>
  <si>
    <t>ARRENDAMIENTO DE SEDE PARA PROYECTO CON EL MUNICIPIO DE SANTA ROSA DE CABAL.</t>
  </si>
  <si>
    <t>https://community.secop.gov.co/Public/Tendering/ContractNoticePhases/View?PPI=CO1.PPI.21484349&amp;isFromPublicArea=True&amp;isModal=False</t>
  </si>
  <si>
    <t>Se verifica el acta de liquidación bilateral con fecha de terminación del 23 de marzo de 2023, diligenciada en el formato GCON-11-FR-01 V.1. correspondiente a la actualizacion, de igual forma el documento cuenta con las firmas respectivas.</t>
  </si>
  <si>
    <t>115-2024</t>
  </si>
  <si>
    <t>PRESTACIÓN DE SERVICIOS PROFESIONALES PARA EL PROCESO DE GESTIÓN CATASTRAL EN LA RESPUESTA DE LOS REQUERIMIENTOS EN SEDE ADMINISTRATIVA Y JUDICIAL DE LAS ACTIVIDADES DEL COMPONENTE JURÍDICO DERIVADAS DE LOS PROCESOS DE ACTUALIZACIÓN Y CONSERVACIÓN EN DONDE LA UAECD EJERCE COMO GESTOR U OPERADOR.</t>
  </si>
  <si>
    <t>TERRITORIO CARTAGENA</t>
  </si>
  <si>
    <t>ÁNGEL FLOREZ VENEGAS</t>
  </si>
  <si>
    <t>https://community.secop.gov.co/Public/Tendering/ContractNoticePhases/View?PPI=CO1.PPI.29466038&amp;isFromPublicArea=True&amp;isModal=False</t>
  </si>
  <si>
    <t>Se verifica el informe final de supervisión con fecha de terminación del 30 de agosto del 2024, con fecha de aprobación del 30/08/2024 en SECOP, diligenciada en el formato GCO-02-FR-01 V.2. el cual no corresponde a la actualizacion del formato, puesto que para la fecha de aprobacion debia estar el formato V.1., de igual forma el documento cuenta con las firmas respectivas.</t>
  </si>
  <si>
    <t>Se verifica el acta de liquidación bilateral con fecha de terminación del 31 de marzo de 2024, fecha de terminación anticipada del 30 de agosto de 2024, diligenciada en el formato GCO-02-FR-02 V.2. el cual no corresponde a la actualizacion y es un formato de informe de liquidación, a continuación se murtra el formato pertinente o el que se debio utilizar para el acta de terminación y liquidación (GCON-11-FR-03
V.1. para las actas de terminación  anticipada y liquidación), al igual que, el documento cuenta con las firmas respectivas.</t>
  </si>
  <si>
    <t>852-2023</t>
  </si>
  <si>
    <t>PRESTACIÓN DE SERVICIOS DE REVISIÓN, RECARGA Y MANTENIMIENTO DE EXTINTORES PROPIEDAD DE LA UAECD</t>
  </si>
  <si>
    <t>https://community.secop.gov.co/Public/Tendering/ContractNoticePhases/View?PPI=CO1.PPI.26284451&amp;isFromPublicArea=True&amp;isModal=False</t>
  </si>
  <si>
    <t>1512-2022</t>
  </si>
  <si>
    <t>PRESTACIÓN DE SERVICIOS PARA LOS PRODUCTOS ARCGIS - ELA PARA LA UAECD.</t>
  </si>
  <si>
    <t>JAVIER FRANCISCO FUNEME ARIAS</t>
  </si>
  <si>
    <t>https://operaciones.colombiacompra.gov.co/tienda-virtual-del-estado-colombiano/ordenes-compra/102284</t>
  </si>
  <si>
    <t xml:space="preserve">No se evidencia en el Link anexado, el acta de liquidación bilateral. </t>
  </si>
  <si>
    <t xml:space="preserve">114-2022 </t>
  </si>
  <si>
    <t>PRESTACIÓN DE SERVICIOS DE APOYO A LA GESTIÓN PARA LAS ACTIVIDADES DE
REGISTRO Y PRODUCCIÓN FOTOGRÁFICA Y AUDIOVISUAL</t>
  </si>
  <si>
    <t>OFICINA DE COMUNICACIONES</t>
  </si>
  <si>
    <t>Asesor Código 105 Grado 03</t>
  </si>
  <si>
    <t xml:space="preserve">UNILATERAL </t>
  </si>
  <si>
    <t>160-2024</t>
  </si>
  <si>
    <t>PRESTACIÓN DE SERVICIOS DE APOYO A LA GESTIÓN PARA EL PROCESO DE GESTIÓN CATASTRAL EN LA RECOLECCIÓN ANÁLISIS, DIGITALIZACIÓN Y EDICIÓN DE LA INFORMACIÓN OBTENIDA DEL LEVANTAMIENTO DE LA INFORMACIÓN TÉCNICA DE LOS PROCESOS DE ACTUALIZACIÓN Y CONSERVACIÓN CATASTRAL</t>
  </si>
  <si>
    <t>GERENCIA DE INFORMACIÓN CATASTRAL</t>
  </si>
  <si>
    <t>LUIS FERNANDO CADENA ARDILA</t>
  </si>
  <si>
    <t>https://community.secop.gov.co/Public/Tendering/OpportunityDetail/Index?noticeUID=CO1.NTC.5554641&amp;isFromPublicArea=True&amp;isModal=False</t>
  </si>
  <si>
    <t xml:space="preserve">TERMINACIÓN ANTICIPADA </t>
  </si>
  <si>
    <t>No se encuentra el informe final de liquidacion.</t>
  </si>
  <si>
    <t>Se verifica el acta de terminacion anticipada  con fecha de terminación del 31 de diciembre del 2024, diligenciada en el formato GCO-02-FR-02 V.2 el cual es correspondiente a la actualizacion, de igual forma se encuentra el acta de liquidacion bilateral con fecha de terminacion de 31 de diciembre 2024. el cual es correspondiente a la actualizacion del formato. Los documento cuentan con las firmas correspondientes.</t>
  </si>
  <si>
    <t>973-2021</t>
  </si>
  <si>
    <t>PRESTACIÓN DE SERVICIOS PROFESIONALES PARA LA REALIZACIÓN DE AVALÚOS PUNTUALES Y ELABORACIÓN DE INFORMES TÉCNICOS EN DESARROLLO DEL PROCESO GESTIÓN CATASTRAL TERRITORIAL.</t>
  </si>
  <si>
    <t>JUAN CARLOS ZAMUDIO ROZO</t>
  </si>
  <si>
    <t>https://community.secop.gov.co/Public/Tendering/OpportunityDetail/Index?noticeUID=CO1.NTC.2397710&amp;isFromPublicArea=True&amp;isModal=False</t>
  </si>
  <si>
    <t>No se encuentra el informe final de liquidacion. Contrato cerrado</t>
  </si>
  <si>
    <t>No se encuentra el acta de liquidacion. Contrato cerrado.</t>
  </si>
  <si>
    <t>PRESTACIÓN DE SERVICIOS INTEGRALES DE ASEO Y CAFETERÍA PARA LAS INSTALACIONES DE LA UNIDAD ADMINISTRATIVA ESPECIAL DE CATASTRO DISTRITAL.</t>
  </si>
  <si>
    <t>https://operaciones.colombiacompra.gov.co/tienda-virtual-del-estado-colombiano/ordenes-compra/124485</t>
  </si>
  <si>
    <t xml:space="preserve">No se encuentra el informe final de liquidacion en la tienda virtual de SECOP </t>
  </si>
  <si>
    <t xml:space="preserve">No se encuentra el acta de liquidacion en la tienda virtual de SECOP </t>
  </si>
  <si>
    <t>PRESTACIÓN DE SERVICIOS PARA LOS PRODUCTOS ARCGIS - ELA PARA LA UAECD</t>
  </si>
  <si>
    <t>SUBGERENCIA DE INFRAESTRUCTURA TECNOLÓGICA</t>
  </si>
  <si>
    <t>JAVIER FRANCISCO FÚNEME ARIAS</t>
  </si>
  <si>
    <t>Se verifica el informe final de supervisión con fecha de terminación del 14 de marzo de 2023, con fecha de aprobacion no especificada, diligenciada en el formato GCO-02-FR-01 V.2. el cual corresponde a la actualizacion del formato, de igual forma el documento cuenta con las firmas respectivas.</t>
  </si>
  <si>
    <t>570-2023
109736</t>
  </si>
  <si>
    <t>ADQUISICIÓN DE PÓLIZAS SEGURO QUE CUBRAN LOS RIESGOS RELACIONADOS CON EL USO DE LOS VEHÍCULOS AUTOMOTORES DE PROPIEDAD DE LA UNIDAD ADMINISTRATIVA ESPECIAL DE CATASTRO DISTRITAL.</t>
  </si>
  <si>
    <t>LUIS FERNANDO PARDO SERRANO</t>
  </si>
  <si>
    <t>https://operaciones.colombiacompra.gov.co/tienda-virtual-del-estado-colombiano/ordenes-compra/109736</t>
  </si>
  <si>
    <t>Se verifica el informe final de supervisión con fecha de terminación del 9 de mayo del 2023, con fecha de aprobacion no especificada, diligenciada en el formato GCON-11-FR-02 V.1. el cual corresponde a la actualizacion del formato, de igual forma el documento cuenta con las firmas respectivas.</t>
  </si>
  <si>
    <t>253-2025</t>
  </si>
  <si>
    <t xml:space="preserve">PRESTACIÓN DE SERVICIOS PROFESIONALES PARA ATENDER REQUERIMIENTOS DEL COMPONENTE ECONÓMICO EN EL MARCO DEL PROCESO DE GESTIÓN DE INFORMACIÓN CATASTRAL Y VALUATORIA
</t>
  </si>
  <si>
    <t>SUBGERENCIA DE INFORMACIÓN ECONÓMICA</t>
  </si>
  <si>
    <t>ELBA NAYIBE NÚÑEZ ARCINIEGAS</t>
  </si>
  <si>
    <t>https://community.secop.gov.co/Public/Tendering/OpportunityDetail/Index?noticeUID=CO1.NTC.7670782&amp;isFromPublicArea=True&amp;isModal=False</t>
  </si>
  <si>
    <t>Se verifica el informe final de supervisión con fecha de terminación final del 05 de agosto del 2025, con fecha de aprobación del 05/08/2025 en SECOP, diligenciada en el formato GCON-02-FR-01 V.3. el cual corresponde a la actualizacion del formato, de igual forma el documento cuenta con las firmas respectivas.</t>
  </si>
  <si>
    <t xml:space="preserve">Se observa el acta de terminacion anticipada y liquidacion en el sistema del SECOP II, con fecha de terminación del 05 de agosto 2025, diligenciada en el formarto GCON- 11- FR-03-V.1. este es correspondiente a la actualización, de igual forma el documento cuenta con las firmas respectivas. </t>
  </si>
  <si>
    <t>067-2025</t>
  </si>
  <si>
    <t>PRESTACIÓN DE SERVICIOS DE APOYO A LA GESTIÓN A LA GERENCIA COMERCIAL Y DE ATENCIÓN AL CIUDADANO GCAC) PARA HACER SOPORTE A LAS ACCIONES DE RELACIONAMIENTO INTERINSTITUCIONAL ORIENTADAS A LA CONTRIBUCIÓN DE ALIANZAS COMERCIALES EN EL MARCO DEL CUMPLIMIENTO DEL PLAN DE MERCADEO INSTITUCIONAL Y POSICIONAMIENTO DE LA MARCA.</t>
  </si>
  <si>
    <t>GERENCIA COMERCIAL Y DE ATENCIÓN AL CIUDADANO</t>
  </si>
  <si>
    <t>ADRIANA ROCÍO TOVAR CORTÉS</t>
  </si>
  <si>
    <t>https://community.secop.gov.co/Public/Tendering/OpportunityDetail/Index?noticeUID=CO1.NTC.7382733&amp;isFromPublicArea=True&amp;isModal=False</t>
  </si>
  <si>
    <t>Se verifica el informe final de supervisión con fecha de terminación final a parir del 09 de agosto de 2025, el úlimo de ejecución del contrato corresponde al 08 de agosto de 2025, con fecha de aprobación del 08/08/2025 en SECOP, diligenciada en el formato GCON-02-FR-01 V.3. el cual corresponde a la actualizacion del formato, de igual forma el documento cuenta con las firmas respectivas.</t>
  </si>
  <si>
    <t xml:space="preserve">Se observa el acta de terminacion anticipada y liquidacion en el sistema del SECOP II, con fecha de terminación a partir del 09 de agosto de 2025, se entiende como último día de
ejecución el 08 de agosto de 2025, diligenciada en el formarto GCON- 11- FR-03-V.1. este es correspondiente a la actualización, de igual forma el documento cuenta con las firmas respectivas. </t>
  </si>
  <si>
    <t>OBSERVACIONES</t>
  </si>
  <si>
    <t>437-2024</t>
  </si>
  <si>
    <t>PRESTACIÓN DE SERVICIOS DE DIVULGACIÓN DE CONTENIDOS INSTITUCIONALES DE INTERÉS PARA LA CIUDADANÍA EN CUMPLIMIENTO DE LA MISIONALIDAD Y METAS DE LA UNIDAD ADMINISTRATIVA ESPECIAL DE CATASTRO DISTRITAL</t>
  </si>
  <si>
    <t>100 DIRECCION GENERAL</t>
  </si>
  <si>
    <t>ANA MARIA ORTIZ ZULUAGA</t>
  </si>
  <si>
    <t>EN TRAMITE</t>
  </si>
  <si>
    <t>https://community.secop.gov.co/Public/Tendering/ContractNoticePhases/View?PPI=CO1.PPI.32066112&amp;isFromPublicArea=True&amp;isModal=False</t>
  </si>
  <si>
    <t>En la revisión del SECOP II no se encontró evidencia de que el contrato cuente con acta de liquidación ni con actuaciones que indiquen el inicio formal del trámite de liquidación. No obstante, al verificar la fecha máxima establecida para realizar este procedimiento, el contrato aún se encuentra dentro del plazo previsto por la normatividad, por lo que la ausencia de documentos en el sistema no configura, por ahora, un incumplimiento. Se recomienda realizar seguimiento al supervisor y a la dependencia responsable para asegurar que el informe final de supervisión se elabore oportunamente y que el proceso de liquidación se gestione dentro del término legal, con el fin de evitar rezagos o riesgos de liquidación extemporánea.</t>
  </si>
  <si>
    <t>201-2024</t>
  </si>
  <si>
    <t>PRESTACION DE SERVICIOS INTEGRALES DE ASEO Y CAFETERIA PARA LAS INSTALACIONES DE LA UNIDAD ADMINISTRATIVA ESPECIAL DE CATASTRO DISTRITAL.</t>
  </si>
  <si>
    <t>https://www.colombiacompra.gov.co/tienda-virtual-del-estado-colombiano/ordenes-compra/124485</t>
  </si>
  <si>
    <t>593-2022</t>
  </si>
  <si>
    <t>PRESTACIÓN DE SERVICIOS DE APOYO A LA GESTIÓN PARA EL PROCESO DE GESTIÓN CATASTRAL EN EL LEVANTAMIENTO DE LA INFORMACIÓN TÉCNICA DE LOS PROCESOS DE ACTUALIZACIÓN Y CONSERVACIÓN CATASTRAL.</t>
  </si>
  <si>
    <t>GERENCIA DE INFORMACION CATASTRAL</t>
  </si>
  <si>
    <t>MARÍA ISABEL COGUA MORENO</t>
  </si>
  <si>
    <t>https://community.secop.gov.co/Public/Tendering/ContractNoticePhases/View?PPI=CO1.PPI.19207464&amp;isFromPublicArea=True&amp;isModal=False</t>
  </si>
  <si>
    <t xml:space="preserve">El contrato se encontró en ejecución en SECOP. No hay evidencia de proceso de liquidación. </t>
  </si>
  <si>
    <t>893-2023</t>
  </si>
  <si>
    <t>PRESTACIÓN DE SERVICIOS DE SOPORTE, GARANTÍA Y MANTENIMIENTO DEL SISTEMA DE CONTROL DE ACCESO Y DE EQUIPOS DE LAS SALAS INTERACTIVAS.</t>
  </si>
  <si>
    <t>GERENCIA DE TECNOLOGIA</t>
  </si>
  <si>
    <t xml:space="preserve">https://community.secop.gov.co/Public/Tendering/ContractNoticePhases/View?PPI=CO1.PPI.26561035&amp;isFromPublicArea=True&amp;isModal=False
</t>
  </si>
  <si>
    <t>477-2021</t>
  </si>
  <si>
    <t>PRESTACIÓN DE SERVICIOS DE TELEFONÍA IP CON COMUNICACIONES UNIFICADAS Y CANALES DE COMUNICACIONES PARA LA OPERACIÓN DE LA UAECD</t>
  </si>
  <si>
    <t>DIEGO FERNANDO MELO VAQUEN</t>
  </si>
  <si>
    <t>https://community.secop.gov.co/Public/Tendering/OpportunityDetail/Index?noticeUID=CO1.NTC.1990418&amp;isFromPublicArea=True&amp;isModal=true&amp;asPopupView=true</t>
  </si>
  <si>
    <t>951-2023</t>
  </si>
  <si>
    <t>PRESTACIÓN DE SERVICIOS DE MANTENIMIENTO PREVENTIVO Y CORRECTIVO CON SUMINISTRO DE REPUESTOS PARA LOS AIRES ACONDICIONADOS DE LOS CENTROS DE CABLEADO DE LA UAECD</t>
  </si>
  <si>
    <t>SERGIO MIGUEL PEÑA GUERRA</t>
  </si>
  <si>
    <t>https://community.secop.gov.co/Public/Tendering/ContractNoticePhases/View?PPI=CO1.PPI.28920265&amp;isFromPublicArea=True&amp;isModal=False</t>
  </si>
  <si>
    <t>1027-2021</t>
  </si>
  <si>
    <t>CORREDOR DE SEGUROS LEGALMENTE ESTABLECIDO EN COLOMBIA, PARA LA UNIDAD ADMINISTRATIVA ESPECIAL DE CATASTRO DISTRITAL, O AQUELLOS POR LOS QUE SEA LEGALMENTE RESPONSABLE</t>
  </si>
  <si>
    <t>https://community.secop.gov.co/Public/Tendering/OpportunityDetail/Index?noticeUID=CO1.NTC.2443465&amp;isFromPublicArea=True&amp;isModal=true&amp;asPopupView=true</t>
  </si>
  <si>
    <t>817-2023</t>
  </si>
  <si>
    <t>PRESTACIÓN DE SERVICIOS DE DIVULGACIÓN DE CONTENIDOS INSTITUCIONALES DE INTERÉS PARA LA CIUDADANÍA EN CUMPLIMIENTO DE LA MISIONALIDAD Y METAS DE LA UNIDAD ADMINISTRATIVA ESPECIAL DE CATASTRO DISTRITAL.</t>
  </si>
  <si>
    <t xml:space="preserve">https://community.secop.gov.co/Public/Tendering/ContractNoticePhases/View?PPI=CO1.PPI.25802246&amp;isFromPublicArea=True&amp;isModal=False
</t>
  </si>
  <si>
    <t>572-2024</t>
  </si>
  <si>
    <t>ADQUISICIÓN O SUSCRIPCIÓN DE NORMAS TÉCNICAS ISO Y NTC CON ICONTEC</t>
  </si>
  <si>
    <t>GERENCIA DE INFRAESTRUCTURA DE DATOS ESPACIALES IDECA</t>
  </si>
  <si>
    <t>SANDRA DURAN DURAN</t>
  </si>
  <si>
    <t>https://community.secop.gov.co/Public/Tendering/OpportunityDetail/Index?noticeUID=CO1.NTC.6882369&amp;isFromPublicArea=True&amp;isModal=true&amp;asPopupView=true</t>
  </si>
  <si>
    <t>835-2023</t>
  </si>
  <si>
    <t>PRESTACIÓN DE SERVICIOS DE GARANTÍA, SOPORTE Y MANTENIMIENTO PARA LOS EQUIPOS ACTIVOS DE RED MARCA HEWLETT PACKARD - ARUBA DE LA UAECD</t>
  </si>
  <si>
    <t xml:space="preserve">https://community.secop.gov.co/Public/Tendering/ContractNoticePhases/View?PPI=CO1.PPI.25170563&amp;isFromPublicArea=True&amp;isModal=False
</t>
  </si>
  <si>
    <t>555-2024</t>
  </si>
  <si>
    <t>PRESTACIÓN DE SERVICIOS PROFESIONALES PARA ADELANTAR LAS ACTIVIDADES DE FORTALECIMIENTO Y PROMOCIÓN DE LA INNOVACIÓN EN LAS INICIATIVAS QUE ADELANTE LA INFRAESTRUCTURA DE DATOS ESPACIALES DE BOGOTÁ.</t>
  </si>
  <si>
    <t>SALOME NARANJO LUJAN</t>
  </si>
  <si>
    <t>https://community.secop.gov.co/Public/Tendering/OpportunityDetail/Index?noticeUID=CO1.NTC.6790048&amp;isFromPublicArea=True&amp;isModal=true&amp;asPopupView=true</t>
  </si>
  <si>
    <t>570-2024</t>
  </si>
  <si>
    <t>PRESTAR EL SERVICIO DE ALQUILER DE COMPUTADORES PARA LOS TERRITORIOS EN LOS QUE SE DESARROLLAN LAS ACTIVIDADES DE GESTIÓN Y/U OPERACIÓN CATASTRAL.</t>
  </si>
  <si>
    <t>https://community.secop.gov.co/Public/Tendering/OpportunityDetail/Index?noticeUID=CO1.NTC.6800949&amp;isFromPublicArea=True&amp;isModal=true&amp;asPopupView=true</t>
  </si>
  <si>
    <t>463-2024</t>
  </si>
  <si>
    <t>PRESTACION DE SERVICIOS DE NUBE DE AZURE A TRAVES DE CREDITOS.</t>
  </si>
  <si>
    <t>JOSE ALEJANDRO SUAREZ CLEVES</t>
  </si>
  <si>
    <t>https://www.colombiacompra.gov.co/tienda-virtual-del-estado-colombiano/ordenes-compra/129438</t>
  </si>
  <si>
    <t>559-2024</t>
  </si>
  <si>
    <t>PRESTACION DE SERVICIOS INTEGRALES DE ASEO Y CAFETERIA PARA LAS INSTALACIONES DE LA UNIDAD ADMINISTRATIVA ESPECIAL DE CATASTRO DISTRITAL</t>
  </si>
  <si>
    <t>https://colombiacompra.gov.co/tienda-virtual-del-estado-colombiano/ordenes-compra/133949</t>
  </si>
  <si>
    <t>585-2024</t>
  </si>
  <si>
    <t>PRESTACIÓN DE SERVICIOS DE NUBEORACLE PARA LOS PROCESOS INFORMÁTICOS QUE SOPORTANLA OPERACIÓN DE LA UAECD</t>
  </si>
  <si>
    <t>https://colombiacompra.gov.co/tienda-virtual-del-estado-colombiano/ordenes-compra/135754</t>
  </si>
  <si>
    <t>947-2021</t>
  </si>
  <si>
    <t>PRESTACIÓN DE SERVICIOS LOGÍSTICOS PARA EL PROCESO DE GESTIÓN CATASTRAL TERRITORIAL.</t>
  </si>
  <si>
    <t>https://community.secop.gov.co/Public/Tendering/OpportunityDetail/Index?noticeUID=CO1.NTC.2306002&amp;isFromPublicArea=True&amp;isModal=true&amp;asPopupView=true</t>
  </si>
  <si>
    <t>NUMERO DE CONTRATO</t>
  </si>
  <si>
    <t>CUANTIA</t>
  </si>
  <si>
    <t xml:space="preserve">ENLACE SECOP </t>
  </si>
  <si>
    <t>SUPERVISOR SALIENTE</t>
  </si>
  <si>
    <t>SUPERVISOR ENTRANTE</t>
  </si>
  <si>
    <t xml:space="preserve">OBSERVACIONES </t>
  </si>
  <si>
    <t>Documento en Secop que respalde el cambio o la designación</t>
  </si>
  <si>
    <t>Cumple/no cumple/parcial</t>
  </si>
  <si>
    <t>Informe de empalme entre supervisores</t>
  </si>
  <si>
    <t>160 GERENCIA DE INFORMACION CATASTRAL</t>
  </si>
  <si>
    <t>FLOR EMILIA HOYOS PEDRAZA</t>
  </si>
  <si>
    <t>EDGAR ESTEVENS ESPAÑOL MORALES</t>
  </si>
  <si>
    <t>VACACIONES</t>
  </si>
  <si>
    <t>170 GERENCIA COMERCIAL Y DE ATENCION AL CIUDADANO</t>
  </si>
  <si>
    <t>ADRIANA ROCIO TOVAR CORTES</t>
  </si>
  <si>
    <t>YIRA PAOLA PEREZ QUIRÓZ</t>
  </si>
  <si>
    <t>057-2025</t>
  </si>
  <si>
    <t>https://community.secop.gov.co/Public/Tendering/OpportunityDetail/Index?noticeUID=CO1.NTC.7366669&amp;isFromPublicArea=True&amp;isModal=true&amp;asPopupView=true</t>
  </si>
  <si>
    <t>106-2025</t>
  </si>
  <si>
    <t>200 GERENCIA DE TECNOLOGIA</t>
  </si>
  <si>
    <t>https://community.secop.gov.co/Public/Tendering/OpportunityDetail/Index?noticeUID=CO1.NTC.7277359&amp;isFromPublicArea=True&amp;isModal=true&amp;asPopupView=true</t>
  </si>
  <si>
    <t>WILLIAM ALFREDO SANDOVAL SANDOVAL</t>
  </si>
  <si>
    <t>001-2025</t>
  </si>
  <si>
    <t>https://community.secop.gov.co/Public/Tendering/OpportunityDetail/Index?noticeUID=CO1.NTC.7308787&amp;isFromPublicArea=True&amp;isModal=true&amp;asPopupView=true</t>
  </si>
  <si>
    <t xml:space="preserve">JENNY CAROLINA ROZO GOMEZ </t>
  </si>
  <si>
    <t xml:space="preserve">INCAPACIDAD </t>
  </si>
  <si>
    <t>047-2025</t>
  </si>
  <si>
    <t>https://community.secop.gov.co/Public/Tendering/OpportunityDetail/Index?noticeUID=CO1.NTC.7355184&amp;isFromPublicArea=True&amp;isModal=true&amp;asPopupView=true</t>
  </si>
  <si>
    <t>117-2025</t>
  </si>
  <si>
    <t>https://community.secop.gov.co/Public/Tendering/OpportunityDetail/Index?noticeUID=CO1.NTC.7470499&amp;isFromPublicArea=True&amp;isModal=true&amp;asPopupView=true</t>
  </si>
  <si>
    <t>147-2025</t>
  </si>
  <si>
    <t>https://community.secop.gov.co/Public/Tendering/OpportunityDetail/Index?noticeUID=CO1.NTC.7525615&amp;isFromPublicArea=True&amp;isModal=true&amp;asPopupView=true</t>
  </si>
  <si>
    <t>ELBA NAYIBE NUÑEZ ARCINIEGAS</t>
  </si>
  <si>
    <t>148-2025</t>
  </si>
  <si>
    <t>https://community.secop.gov.co/Public/Tendering/OpportunityDetail/Index?noticeUID=CO1.NTC.7522130&amp;isFromPublicArea=True&amp;isModal=true&amp;asPopupView=true</t>
  </si>
  <si>
    <t>RONALD RENTERÍA HINEZTROZA</t>
  </si>
  <si>
    <t>JUAN CARLOS VELASQUEZ</t>
  </si>
  <si>
    <t>172-2025</t>
  </si>
  <si>
    <t>https://community.secop.gov.co/Public/Tendering/OpportunityDetail/Index?noticeUID=CO1.NTC.7569179&amp;isFromPublicArea=True&amp;isModal=true&amp;asPopupView=true</t>
  </si>
  <si>
    <t>218-2025</t>
  </si>
  <si>
    <t>https://community.secop.gov.co/Public/Tendering/OpportunityDetail/Index?noticeUID=CO1.NTC.7640965&amp;isFromPublicArea=True&amp;isModal=true&amp;asPopupView=true</t>
  </si>
  <si>
    <t>275-2025</t>
  </si>
  <si>
    <t>https://community.secop.gov.co/Public/Tendering/OpportunityDetail/Index?noticeUID=CO1.NTC.7733699&amp;isFromPublicArea=True&amp;isModal=true&amp;asPopupView=true</t>
  </si>
  <si>
    <t xml:space="preserve">GERMAN ALEXIS VILLAMARIN </t>
  </si>
  <si>
    <t xml:space="preserve">ELBA NAYIBE NUÑEZ ARCINIEGAS </t>
  </si>
  <si>
    <t>JOHN JAIRO DAZA GARCIA</t>
  </si>
  <si>
    <t>041-2025</t>
  </si>
  <si>
    <t>https://community.secop.gov.co/Public/Tendering/OpportunityDetail/Index?noticeUID=CO1.NTC.7351633&amp;isFromPublicArea=True&amp;isModal=true&amp;asPopupView=true</t>
  </si>
  <si>
    <t>183-2025</t>
  </si>
  <si>
    <t>https://community.secop.gov.co/Public/Tendering/OpportunityDetail/Index?noticeUID=CO1.NTC.7581316&amp;isFromPublicArea=True&amp;isModal=true&amp;asPopupView=true</t>
  </si>
  <si>
    <t>270-2025</t>
  </si>
  <si>
    <t>https://community.secop.gov.co/Public/Tendering/OpportunityDetail/Index?noticeUID=CO1.NTC.7718892&amp;isFromPublicArea=True&amp;isModal=true&amp;asPopupView=true</t>
  </si>
  <si>
    <t>263-2025</t>
  </si>
  <si>
    <t>https://community.secop.gov.co/Public/Tendering/OpportunityDetail/Index?noticeUID=CO1.NTC.7697486&amp;isFromPublicArea=True&amp;isModal=true&amp;asPopupView=true</t>
  </si>
  <si>
    <t>319-2025</t>
  </si>
  <si>
    <t>https://community.secop.gov.co/Public/Tendering/ContractNoticePhases/View?PPI=CO1.PPI.37624140&amp;isFromPublicArea=True&amp;isModal=False</t>
  </si>
  <si>
    <t>EIBIN FABIAN ACOSTA AGUDELO</t>
  </si>
  <si>
    <t>JUAN CARLOS VELASQUEZ SALAZAR</t>
  </si>
  <si>
    <t>RONALD RENTERIA HINESTROZA</t>
  </si>
  <si>
    <t xml:space="preserve">JOHN JAIRO DAZA GARCIA </t>
  </si>
  <si>
    <t>ADRIANA PATRICIA ROMERO FARFAN</t>
  </si>
  <si>
    <t>128-2025</t>
  </si>
  <si>
    <t>https://community.secop.gov.co/Public/Tendering/OpportunityDetail/Index?noticeUID=CO1.NTC.7483603&amp;isFromPublicArea=True&amp;isModal=true&amp;asPopupView=true</t>
  </si>
  <si>
    <t>190 GERENCIA DE GESTION CORPORATIVA</t>
  </si>
  <si>
    <t>JAIME NAVARRO REYES</t>
  </si>
  <si>
    <t>299-2025</t>
  </si>
  <si>
    <t>https://community.secop.gov.co/Public/Tendering/OpportunityDetail/Index?noticeUID=CO1.NTC.7840618&amp;isFromPublicArea=True&amp;isModal=true&amp;asPopupView=true</t>
  </si>
  <si>
    <t>300-2025</t>
  </si>
  <si>
    <t>https://community.secop.gov.co/Public/Tendering/OpportunityDetail/Index?noticeUID=CO1.NTC.7842570&amp;isFromPublicArea=True&amp;isModal=true&amp;asPopupView=true</t>
  </si>
  <si>
    <t>339-2025</t>
  </si>
  <si>
    <t>https://community.secop.gov.co/Public/Tendering/ContractNoticePhases/View?PPI=CO1.PPI.37242731&amp;isFromPublicArea=True&amp;isModal=False</t>
  </si>
  <si>
    <t>347-2025</t>
  </si>
  <si>
    <t>https://community.secop.gov.co/Public/Tendering/ContractNoticePhases/View?PPI=CO1.PPI.38469620&amp;isFromPublicArea=True&amp;isModal=False</t>
  </si>
  <si>
    <t>049-2025</t>
  </si>
  <si>
    <t>https://community.secop.gov.co/Public/Tendering/OpportunityDetail/Index?noticeUID=CO1.NTC.7364217&amp;isFromPublicArea=True&amp;isModal=true&amp;asPopupView=true</t>
  </si>
  <si>
    <t>143-2025</t>
  </si>
  <si>
    <t>https://community.secop.gov.co/Public/Tendering/OpportunityDetail/Index?noticeUID=CO1.NTC.7506486&amp;isFromPublicArea=True&amp;isModal=true&amp;asPopupView=true</t>
  </si>
  <si>
    <t>157-2025</t>
  </si>
  <si>
    <t>https://community.secop.gov.co/Public/Tendering/OpportunityDetail/Index?noticeUID=CO1.NTC.7536413&amp;isFromPublicArea=True&amp;isModal=true&amp;asPopupView=true</t>
  </si>
  <si>
    <t>138-2025</t>
  </si>
  <si>
    <t>https://community.secop.gov.co/Public/Tendering/OpportunityDetail/Index?noticeUID=CO1.NTC.7493402&amp;isFromPublicArea=True&amp;isModal=true&amp;asPopupView=true</t>
  </si>
  <si>
    <t>111-2025</t>
  </si>
  <si>
    <t>https://community.secop.gov.co/Public/Tendering/OpportunityDetail/Index?noticeUID=CO1.NTC.7462554&amp;isFromPublicArea=True&amp;isModal=true&amp;asPopupView=true</t>
  </si>
  <si>
    <t>173-2025</t>
  </si>
  <si>
    <t>https://community.secop.gov.co/Public/Tendering/OpportunityDetail/Index?noticeUID=CO1.NTC.7557740&amp;isFromPublicArea=True&amp;isModal=true&amp;asPopupView=true</t>
  </si>
  <si>
    <t>177-2025</t>
  </si>
  <si>
    <t>https://community.secop.gov.co/Public/Tendering/OpportunityDetail/Index?noticeUID=CO1.NTC.7569200&amp;isFromPublicArea=True&amp;isModal=true&amp;asPopupView=true</t>
  </si>
  <si>
    <t>200-2025</t>
  </si>
  <si>
    <t>https://community.secop.gov.co/Public/Tendering/OpportunityDetail/Index?noticeUID=CO1.NTC.7602857&amp;isFromPublicArea=True&amp;isModal=true&amp;asPopupView=true</t>
  </si>
  <si>
    <t>342-2025</t>
  </si>
  <si>
    <t>https://community.secop.gov.co/Public/Tendering/ContractNoticePhases/View?PPI=CO1.PPI.39201021&amp;isFromPublicArea=True&amp;isModal=False</t>
  </si>
  <si>
    <t>091-2025</t>
  </si>
  <si>
    <t>https://community.secop.gov.co/Public/Tendering/OpportunityDetail/Index?noticeUID=CO1.NTC.7432646&amp;isFromPublicArea=True&amp;isModal=true&amp;asPopupView=true</t>
  </si>
  <si>
    <t>JIMMY GUTIERREZ CASALLAS</t>
  </si>
  <si>
    <t>170-2025</t>
  </si>
  <si>
    <t>https://community.secop.gov.co/Public/Tendering/OpportunityDetail/Index?noticeUID=CO1.NTC.7561531&amp;isFromPublicArea=True&amp;isModal=true&amp;asPopupView=true</t>
  </si>
  <si>
    <t>JOSE NORBERTO FERNANDEZ ARREGOCES</t>
  </si>
  <si>
    <t>050-2025</t>
  </si>
  <si>
    <t>https://community.secop.gov.co/Public/Tendering/OpportunityDetail/Index?noticeUID=CO1.NTC.7362323&amp;isFromPublicArea=True&amp;isModal=true&amp;asPopupView=true</t>
  </si>
  <si>
    <t>199-2025</t>
  </si>
  <si>
    <t>https://community.secop.gov.co/Public/Tendering/OpportunityDetail/Index?noticeUID=CO1.NTC.7602438&amp;isFromPublicArea=True&amp;isModal=true&amp;asPopupView=true</t>
  </si>
  <si>
    <t>328-2025</t>
  </si>
  <si>
    <t>https://community.secop.gov.co/Public/Tendering/OpportunityDetail/Index?noticeUID=CO1.NTC.7992340&amp;isFromPublicArea=True&amp;isModal=true&amp;asPopupView=true</t>
  </si>
  <si>
    <t>004-2025</t>
  </si>
  <si>
    <t>https://community.secop.gov.co/Public/Tendering/OpportunityDetail/Index?noticeUID=CO1.NTC.7315822&amp;isFromPublicArea=True&amp;isModal=true&amp;asPopupView=true</t>
  </si>
  <si>
    <t>021-2025</t>
  </si>
  <si>
    <t>https://community.secop.gov.co/Public/Tendering/OpportunityDetail/Index?noticeUID=CO1.NTC.7318616&amp;isFromPublicArea=True&amp;isModal=true&amp;asPopupView=true</t>
  </si>
  <si>
    <t>029-2025</t>
  </si>
  <si>
    <t>https://community.secop.gov.co/Public/Tendering/OpportunityDetail/Index?noticeUID=CO1.NTC.7343498&amp;isFromPublicArea=True&amp;isModal=true&amp;asPopupView=true</t>
  </si>
  <si>
    <t>043-2025</t>
  </si>
  <si>
    <t>https://community.secop.gov.co/Public/Tendering/OpportunityDetail/Index?noticeUID=CO1.NTC.7354985&amp;isFromPublicArea=True&amp;isModal=true&amp;asPopupView=true</t>
  </si>
  <si>
    <t>LUIS ARMANDO GARCIA BARCO</t>
  </si>
  <si>
    <t>MARIA ISABEL COGUA MORENO</t>
  </si>
  <si>
    <t>254-2025</t>
  </si>
  <si>
    <t>https://community.secop.gov.co/Public/Tendering/OpportunityDetail/Index?noticeUID=CO1.NTC.7677972&amp;isFromPublicArea=True&amp;isModal=true&amp;asPopupView=true</t>
  </si>
  <si>
    <t>MARIA OTILIA ADAN BARRETO</t>
  </si>
  <si>
    <t>JOHN FERNANDO MARTIN QUIROZ</t>
  </si>
  <si>
    <t>317-2025</t>
  </si>
  <si>
    <t>https://community.secop.gov.co/Public/Tendering/ContractNoticePhases/View?PPI=CO1.PPI.38606145&amp;isFromPublicArea=True&amp;isModal=False</t>
  </si>
  <si>
    <t>320-2025</t>
  </si>
  <si>
    <t>https://community.secop.gov.co/Public/Tendering/OpportunityDetail/Index?noticeUID=CO1.NTC.7969218&amp;isFromPublicArea=True&amp;isModal=true&amp;asPopupView=true</t>
  </si>
  <si>
    <t>131-2025</t>
  </si>
  <si>
    <t>https://community.secop.gov.co/Public/Tendering/OpportunityDetail/Index?noticeUID=CO1.NTC.7487971&amp;isFromPublicArea=True&amp;isModal=true&amp;asPopupView=true</t>
  </si>
  <si>
    <t>HUMBERTO FONSECA BALLESTEROS</t>
  </si>
  <si>
    <t>332-2025</t>
  </si>
  <si>
    <t>https://community.secop.gov.co/Public/Tendering/OpportunityDetail/Index?noticeUID=CO1.NTC.7853252&amp;isFromPublicArea=True&amp;isModal=true&amp;asPopupView=true</t>
  </si>
  <si>
    <t>344-2025</t>
  </si>
  <si>
    <t>https://community.secop.gov.co/Public/Tendering/ContractNoticePhases/View?PPI=CO1.PPI.38334451&amp;isFromPublicArea=True&amp;isModal=False</t>
  </si>
  <si>
    <t>ESPACIO ENTRE TERMINACIÓN Y LIQUIDACIÓN</t>
  </si>
  <si>
    <t>ESPACIO ENTRE TERMINACIÓN Y LIQUIDACIÓN(DIAS)</t>
  </si>
  <si>
    <t>ESPACIO ENTRE TERMINACIÓN Y LIQUIDACIÓN(MESES)</t>
  </si>
  <si>
    <t>Se verifica el informe final de supervisión con fecha de finalización del 10 de enero del 2023,con fecha de aprobación del 09/07/2025 en SECOP, diligenciada en el formato GCO-02-FR-01 V.2. el cual no  corresponde al formato actualizado a la fecha que tenía una versión 3, de igual forma el documento cuenta con las firmas respectivas.</t>
  </si>
  <si>
    <t>Se verifica el informe final de supervisión con fecha de terminación del 28 de febrero del 2023, con fecha de aprobación del 25/08/2025 en SECOP, diligenciada en el formato GCO-02-FR-01 V.2.  el cual no  corresponde al formato actualizado a la fecha de liquidación que tenía una versión 3, de igual forma el documento cuenta con las firmas respectivas.</t>
  </si>
  <si>
    <t>Se verifica el informe final de supervisión con fecha de terminación del 23 de marzo del 2023, con fecha de aprobación del 12/09/2025 en SECOP, diligenciada en el formato GCO-02-FR-01 V.2. el cual no  corresponde al formato actualizado a la fecha que tenía una versión 3, de igual forma el documento cuenta con las firmas respectivas.</t>
  </si>
  <si>
    <t>Se verifica el informe final de supervisión con un plazo total del contrato de tres meses, con fecha de aprobación del 9/07/2025 en el SECOP, diligenciada en el formato GCO-02-FR-01 V.2.  el cual no  corresponde al formato actualizado a la fecha que tenía una versión 3, de igual forma el documento cuenta con las firmas respectivas.</t>
  </si>
  <si>
    <t>Se verifica el informe final de supervisión con fecha de terminación del 14 de marzo de 2023, con fecha de creacion de la compra en la tienda virtual del estado colombiano del 13 de mayo 2025, diligenciada en el formato GCO-02-FR-01 V.2. el cual no corresponde a la actualizacion del formato, de igual forma el documento cuenta con las firmas respectivas.</t>
  </si>
  <si>
    <t xml:space="preserve">https://community.secop.gov.co/Public/Tendering/OpportunityDetail/Index?noticeUID=CO1.NTC.2572473&amp;isFromPublicArea=True&amp;isModal=False </t>
  </si>
  <si>
    <t>Se verifica el informe final de supervisión con fecha de terminación del 30 de diciembre de 2022, con fecha de aprobacion no especificada asociada a la creacion 28/08/2025, diligenciada en el formato GCO-02-FR-01 V.2. el cual no corresponde a la versión actualziada  del formato, de igual forma el documento cuenta con las firmas respectivas.</t>
  </si>
  <si>
    <t>Se verifica el acta de liquidación bilateral con fecha de terminación del 30 de diciembre del 2022, diligenciada en el formato GCON-11-FR-01 V.1. correspondiente a la actualizacion, de igual forma el documento cuenta con las firmas de la supervisora del contrato, pero no del resto de participantes. Se recomienda realizar la revision  y remitir para la firma.</t>
  </si>
  <si>
    <t>Cumple/No cumple/parcial</t>
  </si>
  <si>
    <r>
      <t xml:space="preserve">Se verifica el acta de liquidación </t>
    </r>
    <r>
      <rPr>
        <sz val="11"/>
        <color rgb="FFFF0000"/>
        <rFont val="Arial"/>
        <family val="2"/>
      </rPr>
      <t>bilateral</t>
    </r>
    <r>
      <rPr>
        <sz val="11"/>
        <color theme="1"/>
        <rFont val="Arial"/>
        <family val="2"/>
      </rPr>
      <t xml:space="preserve"> con fecha de terminación del 06 de diciembre de 2023,  aprobada en secop el 9/07/2025. El formato  no corresponde a la versión  actualizada a esa fecha , de igual forma el documento cuenta con las firmas respectivas.</t>
    </r>
  </si>
  <si>
    <t>Informe final supervision
Cumple/No cumple/parcial</t>
  </si>
  <si>
    <t>Acta de liquidación
Cumple/No cumple/Parcial</t>
  </si>
  <si>
    <t>DÍAS</t>
  </si>
  <si>
    <t>MESES</t>
  </si>
  <si>
    <t xml:space="preserve">#  CONTRATO </t>
  </si>
  <si>
    <t>SAF</t>
  </si>
  <si>
    <t>GCAC</t>
  </si>
  <si>
    <t>GIC</t>
  </si>
  <si>
    <t>FECHA  TERMINACIÓN</t>
  </si>
  <si>
    <t xml:space="preserve">FECHA MÁX. DE LIQUIDACION </t>
  </si>
  <si>
    <t>GT</t>
  </si>
  <si>
    <t>OAPAP</t>
  </si>
  <si>
    <t>OAC</t>
  </si>
  <si>
    <t>SIE</t>
  </si>
  <si>
    <t>SIT</t>
  </si>
  <si>
    <t>STH</t>
  </si>
  <si>
    <t>TERRITORIO CGENA</t>
  </si>
  <si>
    <t>DEP.</t>
  </si>
  <si>
    <t>Documento en Secop que respalde el cambio o la designación
Cumple/no cumple/parcial</t>
  </si>
  <si>
    <t>Informe de empalme entre supervisores
Cumple/no cumple/parcial</t>
  </si>
  <si>
    <t>Observaciones documentos adicionales sobre cambio de supervisión (Pagos, etc)</t>
  </si>
  <si>
    <t>Se observa memorando de designacion de supervición de contrato del 20 de junio del 2025, el cual se desigana por un tiempo de vacacion a JAIME NAVARRO REYES</t>
  </si>
  <si>
    <t>No se evidencia en SECOP II</t>
  </si>
  <si>
    <t>De acuerdo con lo estipulado en el memorando, el supervisor saliente delega el cargo al entrante por un periodo de 25 días. Sin embargo, no se evidencian documentos firmados por el supervisor entrante. Al revisar las firmas de los pagos hasta el 18/07/2025, se confirma la participación de la supervisora saliente, fecha que coincide con su regreso de vacaciones.</t>
  </si>
  <si>
    <t>No se evidencia documento en el SECOP II</t>
  </si>
  <si>
    <t>Se observo el memorando de designación de supervisión de contrato con fecha del 11 de marzo de 2025, mediante el cual, por solicitud del funcionario Ronald Rentería Hinestroza, Subgerente de Ingeniería de Software, se designa a los funcionarios Juan Carlos Velásquez, Profesional Especializado 222-10, y Germán Alexis Villamarín, Profesional Especializado 222-10.
Por otro lado, se encuentra el memorando de designación de supervisión de contrato con fecha del 12 de junio de 2025, en el cual se realiza la designación temporal durante el periodo de vacaciones deeste funcionaro se designa a el funcionario Ronald Rentería Hinestroza.</t>
  </si>
  <si>
    <t>Se observa en la plataforma SECOP II  los comprobantes de pago con fecha de expedición del 02/07/2025 y fecha de radicación del 09/07/2025, correspondientes a las fechas del supervisor entrante y del cual en el momento tenia la responsabilidad, no se encuentra la firma, sino se encuentra la del supervisor saliente. Asimismo, no se evidencian otros documentos que permitan verificar el cambio de supervisión.</t>
  </si>
  <si>
    <t>Se observa memorando de designacion de supervición de contrato del 24 de junio del 2025, el cual se desigana por un tiempo de vacacion a Ronald Rentería Hinestroza</t>
  </si>
  <si>
    <t>Se observa en la plataforma SECOP II que el cambio de supervisión corresponde a la realidad, toda vez que en los comprobantes de pago con fecha de expedición del 06/07/2025 y recepción del 07/07/2025 se evidencia la firma del supervisor entrante, Ronald Rentería Hinestroza.</t>
  </si>
  <si>
    <t>Se observo el memorando de designación de supervisión de contrato con fecha del 26 de marzo de 2025, mediante el cual, por solicitud del William Alfredo Sandoval Sandoval, Subgerente Sit, se designa a los funcionario José Alejandro Suarez Cleves, Profesional Especializado
222-10, con ocasion  de las vacaciones.
Por otro lado, se encuentra el memorando de designación de supervisión de contrato con fecha del 09 de octubre de 2025, en el cual se realiza la designación temporal durante el periodo de vacaciones del  funcionaro José Alejandro Suarez Cleves, Profesional Especializado 222-10.</t>
  </si>
  <si>
    <t>Se observa en la plataforma SECOP II que el cambio de supervisión corresponde a la designación  en algunos documentos, toda vez que en los comprobantes de pago con fecha de expedición del 08/04/2025 y recepción del 08/4/2025 se evidencia la firma del supervisor entrante, JOSE ALEJANDRO SUAREZ CLEVES.
Sin embargo, en otros documentos las firmas no corresponden, ya que aparece suscrito por el funcionario Eibin Fabián Acosta Agudelo, quien no figura como supervisor saliente ni como supervisor entrante.</t>
  </si>
  <si>
    <t>Se observa memorando de designacion de supervisión de contrato del 20 de junio del 2025, el cual se desigana por un tiempo de vacacion a JAIME NAVARRO REYES</t>
  </si>
  <si>
    <t>De acuerdo con lo estipulado en el memorando, el supervisor saliente delega el cargo al entrante por un periodo de 25 días. Sin embargo, no se evidencian documentos firmados por el supervisor entrante. Al revisar las firmas de los pagos hasta el 01/08/2025, se confirma la participación de la supervisora saliente, fecha que coincide con su regreso de vacaciones.</t>
  </si>
  <si>
    <t xml:space="preserve">Se observo el memorando de designación de supervisión del contrato con fecha del 24 de abril de 2025, mediante el cual, por solicitud del William Alfredo Sandoval Sandoval, Subgerente Sit, se designa al funcionario Humberto Fonseca Ballesteros
Profesional Especializado 222-09, en ocasión al nombramiento en encargo como Profesional Especializado 
</t>
  </si>
  <si>
    <t>No se evidencia documento que verifiquen que el cambio de supervisión si corresponda a la realidad dentro del SECOP II</t>
  </si>
  <si>
    <t>Se evidencia mediante el informe para pago de 07/07/2025, que el cambio de supervisión si corresponda a la realidad, puesto que este se encuentra debidamente firmado por el supervisor entrante JAIME NAVARRO REYES</t>
  </si>
  <si>
    <t>Se observan tres memorandos de designación: el primero, con fecha del 26 de marzo de 2025, mediante el cual se designa al señor John Jairo Daza García, Profesional Especializado 222-10 SIE, por solicitud de la subgerente Elba Nayibe Núñez Arciniegas.
El segundo memorando, fechado el 18 de junio de 2025, designa a la ingeniera Adriana Patricia Romero Farfán, Profesional Especializado 222-10 de la Subgerencia de Información Económica, con ocasión de las vacaciones del titular.
El tercer memorando, del 11 de agosto de 2025, nuevamente designa a la ingeniera Adriana Patricia Romero Farfán, Profesional Especializado 222-10 de la Subgerencia de Información Económica, para cubrir las vacaciones del señor John Jairo Daza García, programadas del 8 al 29 de agosto de 2025.</t>
  </si>
  <si>
    <t>Se verifican los informes de pago correspondientes a dichas fechas, en los cuales se evidencia que el cambio de supervisión coincide con la realidad, toda vez que estos documentos se encuentran firmados conforme a las fechas del supervisor saliente y del entrante. La funcionaria Adriana Patricia Romero Farfán, Profesional Especializado 222-10, firma un informe de pago con fecha del 04 de julio de 2025, lo cual corresponde al periodo de su designación.</t>
  </si>
  <si>
    <t>Se observa memorando de designacion de supervición de contrato del 23 de enero 2025, el cual se desigana por un tiempo de vacacion a  EDGAR
ESTEVENS ESPAÑOL MORALES</t>
  </si>
  <si>
    <t>Se verifican los informes de pago correspondientes a dicha fecha, en la cual se evidencia que el cambio de supervisión coincide con la realidad, toda vez que este documento se encuentran firmados conforme a las fechas del supervisor saliente y del entrante. tenemos el inform para el pago del 03/02/2025 firmado por el funcionario EDGAR ESTEVENS ESPAÑOL MORALES</t>
  </si>
  <si>
    <t>Se observan tres memorandos de designación: el primero, con fecha del 27 de marzo de 2025, mediante el cual se designa al Ingeniero José Norberto Fernández Arregocés, Profesional Especializado 222-10 de la Subgerencia de Información Económica, por solicitud de la subgerente Elba Nayibe Núñez Arciniegas.
El segundo memorando, fechado el 20 de julio de 2025, designa a la Ing. Elba Nayibe Nuñez Arciniegas, Subgerente de Información económica, con ocasión de las vacaciones del titular del 1 al 21 de agosto.
El tercer memorando, del 29 de septiembre de 2025, nuevamente designa a la Ing.
Elba Nayibe Núñez Arciniegas, Subgerente de Información económica, para cubrir las vacaciones del funcionario José Norberto Pedro Fernández Arregocés,
Profesional Especializado 222-10, de la Subgerencia de Información económica, programadas del 1 al 10 de octubre de 2025.</t>
  </si>
  <si>
    <t>Se verifican los informes de pago correspondientes a dichas fechas de vacaciones de los supervisor saliente y del entrante, en los cuales se evidencia que el cambio de supervisión coincide con la realidad, toda vez que estos documentos se encuentran firmados conforme a las fechas del supervisor saliente y del entrante. Los cuales corresponden al periodo de su designación.</t>
  </si>
  <si>
    <t>Mediante memorando No. 2025IE15611 del 20 de junio de 2025, se evidencia la designación de supervisión efectuada por el Gerente de Gestión Corporativa, Jairo Andrés Revelo Molina, al Subgerente Administrativo y Financiero (E), Jaime Navarro Reyes, con ocasión del periodo de vacaciones de la doctora Guiomar Patricia Gil Ardila.</t>
  </si>
  <si>
    <t>Se evidencia coincidencia entre los elementos documentales que soportan la designación de la supervisión y el registro efectuado en el SECOP, en lo referente al Contrato No. 339 de 2025, tanto en lo que respecta al nombre del supervisor designado como al periodo y alcance de la supervisión, lo que confirma la consistencia de la información administrativa registrada.</t>
  </si>
  <si>
    <t>Mediante los memorandos Nos. 2025IE12368 del 15 de mayo de 2025 y 2025IE28337 del 30 de octubre de 2025, se evidencia la designación y posterior relevo de la supervisión del Contrato No. 344 de 2025, celebrado con DATASEC S.A.S.. En el primero, se asigna la supervisión al servidor Diego Fernando Melo Vaquen, y en el segundo, con ocasión de la comisión otorgada a este último mediante Resolución No. 399 del 15 de octubre de 2025, se dispone la entrega de la supervisión al servidor Humberto Fonseca Ballesteros, asegurando la continuidad en el ejercicio del control y seguimiento contractual.</t>
  </si>
  <si>
    <t>Se evidencia coincidencia entre los elementos documentales que soportan la designación de la supervisión y el registro efectuado en el SECOP, en lo referente al Contrato No. 344 de 2025, toda vez que mediante los memorandos Nos. 2025IE12368 del 15 de mayo de 2025 y 2025IE28337 del 30 de octubre de 2025</t>
  </si>
  <si>
    <t>No se evidencia documento en el SECOP II (Presumiblemente por vacaciones)</t>
  </si>
  <si>
    <t>Para el Contrato 172 de 2025, la supervisión queda así: Juan Carlos Velásquez Salazar fue designado a partir del 11 de marzo de 2025 (fecha de notificación del memorando 2025IE5950) ; posteriormente, del 16 de junio al 8 de julio de 2025 la supervisión se asignó temporalmente a Ronald Rentería Hinestroza con ocasión del periodo de vacaciones de Juan Carlos (según se indica en el memorando 2025IE14952 y la Resolución 173)</t>
  </si>
  <si>
    <t>No se evidencia coincidencia con los cambios de supervisor y el registro en SECOP</t>
  </si>
  <si>
    <t>Mediante el memorando No. 2025IE15611 del 20 de junio de 2025, se evidencia la designación de supervisión del Contrato No. 173 de 2025, en la cual la doctora Guiomar Patricia Gil Ardila entrega la supervisión al señor Jaime Navarro Reyes, quien asume dicha función en calidad de Subgerente Administrativo y Financiero (E), con ocasión del periodo de vacaciones de la doctora Gil Ardila, comprendido entre el 20 de junio y el 15 de julio de 2025, garantizando así la continuidad del seguimiento y control contractual durante dicho periodo.</t>
  </si>
  <si>
    <t>Se constata que esta situación coincide con la información registrada en la plataforma SECOP, en la cual se refleja el mismo relevo temporal y el retorno de la supervisión a la doctora Gil Ardila una vez finalizado dicho periodo, garantizando la consistencia y trazabilidad administrativa del proceso.</t>
  </si>
  <si>
    <t>Mediante los memorandos Nos. 2025IE7861 del 26 de marzo de 2025 y 2025IE26502 del 9 de octubre de 2025, se evidencia la designación de supervisión del Contrato No. 183 de 2025, en la cual el servidor Eibin Fabián Acosta Agudelo entrega temporalmente la supervisión al señor José Alejandro Suárez Cleves, con ocasión de su periodo de vacaciones comprendido entre el 31 de marzo y el 22 de abril de 2025. Posteriormente, el mismo servidor Suárez Cleves mantiene la supervisión del contrato conforme a la designación formalizada en octubre de 2025, lo que demuestra la continuidad y trazabilidad administrativa del control contractual.</t>
  </si>
  <si>
    <t>Se constata que esta situación coincide con la información registrada en la plataforma SECOP, en la cual se refleja el relevo temporal y la continuidad posterior de la supervisión, garantizando la consistencia y trazabilidad administrativa del proceso.</t>
  </si>
  <si>
    <t>Mediante el memorando No. 2025IE10555 del 24 de abril de 2025, se evidencia la designación de supervisión del Contrato No. 131 de 2025, en la cual el servidor José Wilson Castro Padilla entrega la supervisión al señor Humberto Fonseca Ballesteros, con ocasión de un periodo de vacaciones del primero, garantizando la continuidad en las actividades de seguimiento y control contractual durante su ausencia.</t>
  </si>
  <si>
    <t>Mediante memorando No. 2025IE1352 del 23 de enero de 2025, se evidencia la designación de supervisión en la cual la funcionaria Flor Emilia Hoyos Pedraza entrega la supervisión al servidor Edgar Estevens Español Morales, con ocasión de su periodo de vacaciones del 14 al 31 de enero de 2025, respecto de los contratos allí relacionados.</t>
  </si>
  <si>
    <t>Mediante los memorandos Nos. 2025IE5950 del 11 de marzo de 2025 y 2025IE14952 del 12 de junio de 2025, se evidencia la designación de supervisión del Contrato No. 218 de 2025, en la cual el servidor Juan Carlos Velásquez Salazar entrega la supervisión al señor Ronald Rentería Hinestroza, con ocasión del periodo de vacaciones del primero, comprendido entre el 16 de junio y el 8 de julio de 2025, conforme a la Resolución No. 173 de 2025, garantizando la continuidad en el seguimiento y control del contrato durante dicho periodo.</t>
  </si>
  <si>
    <t>Mediante los memorandos Nos. 2025IE15542 del 18 de junio de 2025 y 2025IE20254 del 11 de agosto de 2025, se evidencia la designación de supervisión del Contrato No. 128 de 2025, en la cual el ingeniero John Jairo Daza García entrega la supervisión a la ingeniera Adriana Patricia Romero Farfán, con ocasión de sus periodos de vacaciones, comprendidos entre el 18 de junio y el 8 de julio de 2025, y posteriormente entre el 8 y el 29 de agosto de 2025, garantizando así la continuidad en el seguimiento y control del contrato durante dichas ausencias.</t>
  </si>
  <si>
    <t>Mediante los memorandos Nos. 2025IE7807 del 27 de marzo de 2025, 2025IE19344 del 30 de julio de 2025 y 2025IE25345 del 29 de septiembre de 2025, se evidencia la designación de supervisión del Contrato No. 050 de 2025, en la cual inicialmente la doctora Elba Nayibe Núñez Arciniegas entrega la supervisión al servidor José Norberto Fernández Arregocés, y posteriormente este la reentrega temporalmente a la doctora Núñez Arciniegas con ocasión de sus periodos de vacaciones comprendidos entre el 1 y el 21 de agosto y entre el 1 y el 10 de octubre de 2025, garantizando la continuidad en el seguimiento y control del contrato durante dichas ausencias.</t>
  </si>
  <si>
    <t>Acta de Inicio del Contrato 299-2025 del 25 de marzo de 2025, establece como supervisora a Guiomar Patricia Gil Ardila.
Memorando 2025IE15611 del 20 de junio de 2025 designa como supervisor a Jaime Navarro Reyes por vacaciones del anterior supervisor (periodo junio 20 a julio 15)</t>
  </si>
  <si>
    <t>No se evidencia publicado</t>
  </si>
  <si>
    <t>No se pudo evidenciar por cuanto los tres pagos realizados están firmados por la supervisora Guiomar Patricia Gil A</t>
  </si>
  <si>
    <t>Memorando 2025IE9394 del 11 de abril designa como supervisor a William Alfredo Sandoval 
Memorando 2025IE26502 del 10-10-2025 designa como supervisor a José Alejandro Suárez Cleves</t>
  </si>
  <si>
    <t>No se puede evidenciar por cuanto el cambio de supervisor se surte en octubre y el único pago registrado corresponde al mes de julio bajo la anterior supervisión y aprobado por este en el mes de gosto</t>
  </si>
  <si>
    <t>Acta de inicio del contrato 328-2025 del 8 de mayo de 2025 establece como supervisor a Eibin Fabián Acosta Agudelo
Memorando 2025IE6502 del 10-10-2025 designa como supervisor a José Alejandro Suárez Cleves</t>
  </si>
  <si>
    <t>No se puede evidenciar por cuanto el cambio de supervisor se surte en octubre y el único pago registrado fue aprobado por el anterior supervisor en el mes de agosto</t>
  </si>
  <si>
    <t>Acta de inicio del contrato 183-2025 del 14 de febrero de 2025 establece como supervisor a Eibin Fabián Acosta Agudelo
Memorando 2025IE7861 del 31-03-2025 designa como supervisor a José Alejandro Suárez Cleves ppoer el periodo de vacaciones (31 de marzo a 22 de abril) de Elbin Fabián Acosta
Acta de inicio del contrato 328-2025 del 8 de mayo de 2025 establece como supervisor a Eibin Fabián Acosta Agudelo
Memorando 2025IE6502 del 10-10-2025 designa como supervisor a José Alejandro Suárez Cleves</t>
  </si>
  <si>
    <t>Factura JVSR 35 presentada el 7 de abril fue aprobada por el supervisor José Alejandro Suárez el 8 de abril
Factura JVSR 52 presentada el 9 de octubre fue aprobada por el supervisor Elbin Fabián Acosta Agudelo el 10 de octubre</t>
  </si>
  <si>
    <t>Acta de inicio del contrato 148 de 2025 del 6 de febrero de 2025 establece como supervisor a Ronal Renteria Hinestrosa
Memorando 2025IE5950 del 13 de marzo de 2025 designa a Juan Carlos Velasquez como supervisor
Memorando 2025IE14952 del 12 de junio de 2025 designa a Ronal Renteria supervisor por el periodo de vacaciones de Juan Carlos Velásquez del 16 de junio al 8 de julio de 2025</t>
  </si>
  <si>
    <t>Presenta nueve pagos efectuados, solo el primero aprobado por el ingeniero Ronald, los demás aprobados por el ingenie</t>
  </si>
  <si>
    <t>Acta de inicio del contrato 263 establece como supervisora a Yenny  Carolina Rozo
No hay memorandos de designación a nuevo supervisor</t>
  </si>
  <si>
    <t>Registra ocho (8) pagos todos autorizados por Yenny Carolina Rozo</t>
  </si>
  <si>
    <t>Acta de inicio del contrato 138-2025 del 3 de febrero de 2025  establece como supervisor a Eibin Fabián Acosta Agudelo
Memorando 2025IE15611  del 20 de junio de 2025 designa como supervisor a Jaime Navarro Reyes por vacaciones del anterior supervisor (periodo junio 20 a julio 15)</t>
  </si>
  <si>
    <t>Registra ocho (8) pagos autorizados por Guiomar Patricia Gil Ardila, con excepción del informe de actividades del mes de junio firmado por Jaime Navarro Reyes</t>
  </si>
  <si>
    <t>Acta de inicio del contrato 200-2025 del 13 de febrero de 2025  establece como supervisor a Guiomar Patricia Gil Ardila
Memorando 2025IE15611 del 20 de junio de 2025 designa a Jaime Navarro Reyes como supervisor en el periodo 20 de junio al 15 de julio por vacaciones de Guiomar Patricia Gil</t>
  </si>
  <si>
    <t>Registra ocho pagos de los cuales el pago 5 correspondiente al mes de junio fue verificado por el supervisor Jaime Navarro</t>
  </si>
  <si>
    <t xml:space="preserve">Acta de inicio del contrato 320-2025 del 15 de abril de 2025  establece como supervisor a María Otilia Adana Barreto
No esta el documento de designación a Jhon Fernando Martín </t>
  </si>
  <si>
    <t>Pago 1 autorizado en mayo por John Fernando Martín</t>
  </si>
  <si>
    <t xml:space="preserve">Acta de inicio del contrato 275-2025 del 3 de marzo de 2025  establece como supervisor a Ronald Renteria Hinestroza
</t>
  </si>
  <si>
    <t>Se evidencian ocho pagos verificados por German Alexis Villamarin</t>
  </si>
  <si>
    <t>Acta de inicio del contrato 218-2025 del 20 de febrero de 2025  establece como supervisor a Ronald Renteria Hinestroza
Memorando 2025IE5950 del 13 de marzo de 2025 designa como supervisor a Juan Carlos Velásquez 
Memorando 2025IE14952 del 12 de junio de 2025 designando a Ronald Renteria H como supervisor</t>
  </si>
  <si>
    <t>Informe de actividades del mes de marzo validado por Juan Carlos Velásquez
Los informes posteriores al mes de junio siguen siendo validados por Juan Carlos  Velásquez no obstante la designación en memorando 14952</t>
  </si>
  <si>
    <t>Acta de inicio del contrato 041-2025 del 22 de ENERO de 2025  establece como supervisor a Jhon Jairo Daza García
Memorando 2025IE7859 del 31 de marzo de 2025 designa como supervisor a Jhon Jairo Daza
Memorando 2025IE15542 del 19 de junio de 2025 designando a Adriana Patricia Romero por el periodo 19 de junio a 8 de julio por vacaciones del supervisor
Memorando 2025IE20254 del 11 de agosto de 2025 designando a Adriana Patricia Romero por el periodo 8 a 29 de agosto por vacaciones del supervisor Jhon Jairo Daza</t>
  </si>
  <si>
    <t xml:space="preserve">Registra 9 informes de pago los tres primeros como supervisor Jhon Jairo Daza, el cuarto (mes de junio) como supervisora Adriana Patricia Romero, los restantes como supervisor Jhon Jairo Daza, </t>
  </si>
  <si>
    <t>Acta de inicio del contrato 177-2025 del 12 de febrero de 2025  establece como supervisora a Guiomar Patricia Gil Ardila
Memorando 2025IE15611 del 20 de junio de 2025 designa como supervisor a Jaime Navarro Reyes del 20 de junio al15 de julio por vacaciones del supervisor</t>
  </si>
  <si>
    <t>Registra 8 informes de pago el informe 5 (junio) esta revisado por erl supervisor Jaime Navarro</t>
  </si>
  <si>
    <t>Acta de Inicio del contrato 254 de 2025 firmada el 24 de febrero de 2025, designa como supervisor a María Otilia Adan Barreto</t>
  </si>
  <si>
    <t>Registra 6 informes de pago revisados por la supervisora María Otiliia Adan Barreto, con excepción del pago 3 (mes de abril) revisado por el supervisor John Fernando Martín Quiroz</t>
  </si>
  <si>
    <t>Documento de fecha 11/04/2025</t>
  </si>
  <si>
    <t>No se evidencia</t>
  </si>
  <si>
    <t>Si corresponde a EIBIN FABIAN ACOSTA AGUDELO</t>
  </si>
  <si>
    <t>Documento de fecha 31/03/2025</t>
  </si>
  <si>
    <t>Documento de fecha 12/06/2025</t>
  </si>
  <si>
    <t>Si corresponde JUAN CARLOS VELASQUEZ SALAZAR</t>
  </si>
  <si>
    <t>Documento de fecha 28/02/2025</t>
  </si>
  <si>
    <t>Si corresponde YIRA PAOLA PEREZ QUIRÓZ</t>
  </si>
  <si>
    <t>Documento de fecha 06/02/2025</t>
  </si>
  <si>
    <t xml:space="preserve">Si corresponde </t>
  </si>
  <si>
    <t>Documento de fecha 24/04/2025</t>
  </si>
  <si>
    <t>Si corresponde LUIS ARMANDO GARCIA BARCO</t>
  </si>
  <si>
    <t>Documento de fecha 20/06/2025</t>
  </si>
  <si>
    <t>Si corresponde GUIOMAR PATRICIA GIL ARDILA</t>
  </si>
  <si>
    <t>Documento de fecha 24/06/2025</t>
  </si>
  <si>
    <t>Si corresponde JIMMY GUTIERREZ CASALLAS</t>
  </si>
  <si>
    <t>No aparece documento</t>
  </si>
  <si>
    <t>Aparece como supervisora MARIA OTILIA ADAN BARRETO</t>
  </si>
  <si>
    <t>Aparece como supervisora JENNY CAROLINA ROZO GOMEZ</t>
  </si>
  <si>
    <r>
      <t xml:space="preserve">Documento de fecha 24/01/2025 </t>
    </r>
    <r>
      <rPr>
        <b/>
        <sz val="11"/>
        <color rgb="FF000000"/>
        <rFont val="Calibri"/>
        <scheme val="minor"/>
      </rPr>
      <t>Observacion:</t>
    </r>
    <r>
      <rPr>
        <sz val="11"/>
        <color rgb="FF000000"/>
        <rFont val="Calibri"/>
        <scheme val="minor"/>
      </rPr>
      <t xml:space="preserve">  Mediante el memorando 2025IE1352 de fecha 24/01/2025  </t>
    </r>
    <r>
      <rPr>
        <i/>
        <sz val="11"/>
        <color rgb="FF000000"/>
        <rFont val="Calibri"/>
        <scheme val="minor"/>
      </rPr>
      <t xml:space="preserve">se designa la supervisión de los contratos de prestación de servicios profesionales y de apoyo a la gestión que a continuación se relacionan al funcionario – </t>
    </r>
    <r>
      <rPr>
        <b/>
        <i/>
        <sz val="11"/>
        <color rgb="FF000000"/>
        <rFont val="Calibri"/>
        <scheme val="minor"/>
      </rPr>
      <t>EDGAR ESTEVENS ESPAÑOL MORALES</t>
    </r>
    <r>
      <rPr>
        <i/>
        <sz val="11"/>
        <color rgb="FF000000"/>
        <rFont val="Calibri"/>
        <scheme val="minor"/>
      </rPr>
      <t xml:space="preserve">, por vacaciones de la funcionaria </t>
    </r>
    <r>
      <rPr>
        <b/>
        <i/>
        <sz val="11"/>
        <color rgb="FF000000"/>
        <rFont val="Calibri"/>
        <scheme val="minor"/>
      </rPr>
      <t>FLOR EMILIA HOYOS PEDRAZA</t>
    </r>
    <r>
      <rPr>
        <i/>
        <sz val="11"/>
        <color rgb="FF000000"/>
        <rFont val="Calibri"/>
        <scheme val="minor"/>
      </rPr>
      <t xml:space="preserve">, Profesional Especializado 222-10, quien tomara sus vacaciones a </t>
    </r>
    <r>
      <rPr>
        <b/>
        <i/>
        <sz val="11"/>
        <color rgb="FF000000"/>
        <rFont val="Calibri"/>
        <scheme val="minor"/>
      </rPr>
      <t>partir del 14 hasta el 31 de enero de 2025</t>
    </r>
    <r>
      <rPr>
        <sz val="11"/>
        <color rgb="FF000000"/>
        <rFont val="Calibri"/>
        <scheme val="minor"/>
      </rPr>
      <t xml:space="preserve">, Se videncia que la designacion se realizo 9 dias despues del inicio de las vacaciones de la funcionaria </t>
    </r>
    <r>
      <rPr>
        <b/>
        <sz val="11"/>
        <color rgb="FF000000"/>
        <rFont val="Calibri"/>
        <scheme val="minor"/>
      </rPr>
      <t xml:space="preserve">FLOR EMILIA HOYOS PEDRAZA </t>
    </r>
  </si>
  <si>
    <t>Si corresponde FLOR EMILIA HOYOS PEDRAZA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</si>
</sst>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d/mm/yyyy;@"/>
    <numFmt numFmtId="165" formatCode="[$$-240A]\ #,##0.00"/>
    <numFmt numFmtId="166" formatCode="_-* #,##0.0_-;\-* #,##0.0_-;_-* &quot;-&quot;??_-;_-@_-"/>
  </numFmts>
  <fonts count="20" x14ac:knownFonts="1">
    <font>
      <sz val="11"/>
      <color theme="1"/>
      <name val="Calibri"/>
      <family val="2"/>
      <scheme val="minor"/>
    </font>
    <font>
      <b/>
      <sz val="11"/>
      <color theme="1"/>
      <name val="Calibri"/>
      <family val="2"/>
      <scheme val="minor"/>
    </font>
    <font>
      <u/>
      <sz val="11"/>
      <color theme="10"/>
      <name val="Calibri"/>
      <family val="2"/>
      <scheme val="minor"/>
    </font>
    <font>
      <sz val="10"/>
      <color rgb="FF000000"/>
      <name val="Arial"/>
      <family val="2"/>
    </font>
    <font>
      <u/>
      <sz val="10"/>
      <color theme="10"/>
      <name val="Arial"/>
      <family val="2"/>
    </font>
    <font>
      <b/>
      <sz val="10"/>
      <color theme="1"/>
      <name val="Arial"/>
      <family val="2"/>
    </font>
    <font>
      <sz val="10"/>
      <color theme="1"/>
      <name val="Arial"/>
      <family val="2"/>
    </font>
    <font>
      <sz val="9"/>
      <color rgb="FF000000"/>
      <name val="Arial"/>
      <family val="2"/>
    </font>
    <font>
      <u/>
      <sz val="11"/>
      <color theme="10"/>
      <name val="Arial Narrow"/>
      <family val="2"/>
    </font>
    <font>
      <sz val="11"/>
      <color theme="1"/>
      <name val="Arial"/>
      <family val="2"/>
    </font>
    <font>
      <sz val="11"/>
      <color rgb="FFFF0000"/>
      <name val="Arial"/>
      <family val="2"/>
    </font>
    <font>
      <sz val="11"/>
      <color theme="1"/>
      <name val="Calibri"/>
      <family val="2"/>
      <scheme val="minor"/>
    </font>
    <font>
      <sz val="9"/>
      <color theme="1"/>
      <name val="Arial"/>
      <family val="2"/>
    </font>
    <font>
      <b/>
      <sz val="10"/>
      <color rgb="FFFF0000"/>
      <name val="Arial"/>
      <family val="2"/>
    </font>
    <font>
      <b/>
      <sz val="10"/>
      <color rgb="FFFFC000"/>
      <name val="Arial"/>
      <family val="2"/>
    </font>
    <font>
      <b/>
      <sz val="11"/>
      <color rgb="FFFF0000"/>
      <name val="Calibri"/>
      <family val="2"/>
      <scheme val="minor"/>
    </font>
    <font>
      <sz val="11"/>
      <color rgb="FF000000"/>
      <name val="Calibri"/>
      <scheme val="minor"/>
    </font>
    <font>
      <b/>
      <sz val="11"/>
      <color rgb="FF000000"/>
      <name val="Calibri"/>
      <scheme val="minor"/>
    </font>
    <font>
      <i/>
      <sz val="11"/>
      <color rgb="FF000000"/>
      <name val="Calibri"/>
      <scheme val="minor"/>
    </font>
    <font>
      <b/>
      <i/>
      <sz val="11"/>
      <color rgb="FF000000"/>
      <name val="Calibri"/>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2"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43" fontId="11" fillId="0" borderId="0" applyFont="0" applyFill="0" applyBorder="0" applyAlignment="0" applyProtection="0"/>
  </cellStyleXfs>
  <cellXfs count="73">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164" fontId="0" fillId="0" borderId="0" xfId="0" applyNumberFormat="1" applyAlignment="1">
      <alignment horizontal="center" vertical="center"/>
    </xf>
    <xf numFmtId="165" fontId="0" fillId="0" borderId="0" xfId="0" applyNumberFormat="1" applyAlignment="1">
      <alignment horizontal="center" vertical="center"/>
    </xf>
    <xf numFmtId="0" fontId="6" fillId="0" borderId="0" xfId="0" applyFont="1" applyAlignment="1">
      <alignment horizontal="center"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165"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165"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4" fillId="0" borderId="1" xfId="2" applyFont="1" applyBorder="1" applyAlignment="1">
      <alignment horizontal="center" vertical="center" wrapText="1"/>
    </xf>
    <xf numFmtId="0" fontId="2" fillId="0" borderId="1" xfId="2" applyBorder="1" applyAlignment="1">
      <alignment horizontal="center"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165"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8" fillId="0" borderId="1" xfId="1" applyFont="1" applyBorder="1" applyAlignment="1">
      <alignment horizontal="center" vertical="center" wrapText="1"/>
    </xf>
    <xf numFmtId="0" fontId="0" fillId="0" borderId="1" xfId="0" applyBorder="1"/>
    <xf numFmtId="0" fontId="0" fillId="0" borderId="1" xfId="0" applyBorder="1" applyAlignment="1">
      <alignment wrapText="1"/>
    </xf>
    <xf numFmtId="0" fontId="9" fillId="0" borderId="0" xfId="0" applyFont="1" applyAlignment="1">
      <alignment wrapText="1"/>
    </xf>
    <xf numFmtId="0" fontId="9" fillId="0" borderId="0" xfId="0" applyFont="1"/>
    <xf numFmtId="0" fontId="0" fillId="0" borderId="0" xfId="0" applyAlignment="1">
      <alignment wrapText="1"/>
    </xf>
    <xf numFmtId="43" fontId="6" fillId="0" borderId="1" xfId="3" applyFont="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left" wrapText="1"/>
    </xf>
    <xf numFmtId="0" fontId="9" fillId="0" borderId="0" xfId="0" applyFont="1" applyAlignment="1">
      <alignment horizontal="left" vertical="center"/>
    </xf>
    <xf numFmtId="0" fontId="0" fillId="0" borderId="0" xfId="0" applyAlignment="1">
      <alignment vertical="center"/>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166" fontId="6" fillId="0" borderId="1" xfId="3" applyNumberFormat="1" applyFont="1" applyBorder="1" applyAlignment="1">
      <alignment horizontal="center" vertical="center" wrapText="1"/>
    </xf>
    <xf numFmtId="166" fontId="6" fillId="0" borderId="1" xfId="3"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vertical="center" wrapText="1"/>
    </xf>
    <xf numFmtId="0" fontId="14" fillId="0" borderId="1" xfId="0" applyFont="1" applyBorder="1" applyAlignment="1">
      <alignment vertical="center" wrapText="1"/>
    </xf>
    <xf numFmtId="0" fontId="5" fillId="0" borderId="1" xfId="0" applyFont="1" applyBorder="1" applyAlignment="1">
      <alignment vertical="center" wrapText="1"/>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9" fillId="0" borderId="0" xfId="0" applyFont="1" applyAlignment="1">
      <alignment vertical="center" wrapText="1"/>
    </xf>
    <xf numFmtId="43" fontId="6" fillId="0" borderId="1" xfId="3"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2"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0" fillId="0" borderId="3" xfId="0" applyBorder="1" applyAlignment="1">
      <alignment wrapText="1"/>
    </xf>
    <xf numFmtId="0" fontId="0" fillId="0" borderId="4" xfId="0" applyBorder="1" applyAlignment="1">
      <alignment wrapText="1"/>
    </xf>
    <xf numFmtId="0" fontId="15" fillId="0" borderId="1" xfId="0" applyFont="1" applyBorder="1"/>
    <xf numFmtId="0" fontId="2" fillId="0" borderId="1" xfId="1" applyFill="1" applyBorder="1" applyAlignment="1">
      <alignment horizontal="center" vertical="center" wrapText="1"/>
    </xf>
    <xf numFmtId="0" fontId="0" fillId="0" borderId="3" xfId="0" applyBorder="1" applyAlignment="1">
      <alignment horizontal="center" wrapText="1"/>
    </xf>
    <xf numFmtId="0" fontId="15" fillId="0" borderId="1" xfId="0" applyFont="1" applyBorder="1" applyAlignment="1">
      <alignment wrapText="1"/>
    </xf>
    <xf numFmtId="0" fontId="0" fillId="0" borderId="3" xfId="0" applyBorder="1" applyAlignment="1">
      <alignment vertical="center" wrapText="1"/>
    </xf>
    <xf numFmtId="0" fontId="0" fillId="0" borderId="1" xfId="0" applyBorder="1" applyAlignment="1">
      <alignment vertical="center"/>
    </xf>
    <xf numFmtId="0" fontId="0" fillId="0" borderId="4" xfId="0" applyBorder="1" applyAlignment="1">
      <alignment vertical="center" wrapText="1"/>
    </xf>
    <xf numFmtId="0" fontId="15" fillId="0" borderId="1" xfId="0" applyFont="1" applyBorder="1" applyAlignment="1">
      <alignment vertical="center"/>
    </xf>
    <xf numFmtId="0" fontId="0" fillId="0" borderId="1" xfId="0" applyBorder="1" applyAlignment="1">
      <alignment horizontal="left" vertical="top" wrapText="1"/>
    </xf>
    <xf numFmtId="0" fontId="0" fillId="0" borderId="5" xfId="0" applyBorder="1" applyAlignment="1">
      <alignment horizontal="left" vertical="top" wrapText="1"/>
    </xf>
    <xf numFmtId="0" fontId="2" fillId="0" borderId="1" xfId="0" applyFont="1" applyBorder="1" applyAlignment="1">
      <alignment horizontal="center" vertical="center" wrapText="1"/>
    </xf>
    <xf numFmtId="0" fontId="0" fillId="0" borderId="3" xfId="0" applyBorder="1" applyAlignment="1">
      <alignment vertical="top" wrapText="1"/>
    </xf>
    <xf numFmtId="0" fontId="0" fillId="0" borderId="1" xfId="0" applyBorder="1" applyAlignment="1">
      <alignment vertical="top" wrapText="1"/>
    </xf>
    <xf numFmtId="0" fontId="2" fillId="0" borderId="1" xfId="2" applyFill="1" applyBorder="1" applyAlignment="1">
      <alignment horizontal="center" vertical="center" wrapText="1"/>
    </xf>
    <xf numFmtId="0" fontId="16" fillId="0" borderId="3" xfId="0" applyFont="1" applyBorder="1"/>
    <xf numFmtId="0" fontId="0" fillId="0" borderId="3" xfId="0" applyBorder="1"/>
    <xf numFmtId="0" fontId="16" fillId="0" borderId="3" xfId="0" applyFont="1" applyBorder="1" applyAlignment="1">
      <alignment vertical="top" wrapText="1"/>
    </xf>
    <xf numFmtId="164" fontId="5" fillId="3" borderId="1" xfId="0" applyNumberFormat="1" applyFont="1" applyFill="1" applyBorder="1" applyAlignment="1">
      <alignment horizontal="center" vertical="center" wrapText="1"/>
    </xf>
  </cellXfs>
  <cellStyles count="4">
    <cellStyle name="Hipervínculo" xfId="2" builtinId="8"/>
    <cellStyle name="Hyperlink" xfId="1" xr:uid="{02D6845A-A2CD-47E0-AC44-84C6A1C7C9B4}"/>
    <cellStyle name="Millares" xfId="3" builtinId="3"/>
    <cellStyle name="Normal" xfId="0" builtinId="0"/>
  </cellStyles>
  <dxfs count="14">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Luis Orlando Barrera Cepeda" id="{B2BA8862-B235-44B4-ADCD-885EB836D597}" userId="S::lobarrera@catastrobogota.gov.co::c05d898c-562b-43e1-b373-a1233a0c73eb"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30" dT="2025-11-06T18:50:45.00" personId="{B2BA8862-B235-44B4-ADCD-885EB836D597}" id="{450DE268-2C00-4E3C-BB32-F126543DCC4E}">
    <text>El reemplazo en la supervisión es a partir del 20 de junio y el tercer pago se aprueba en PANDORA el 20 de junio por parte de la Dra. Guiomar
Se presenta incompatibilidad?</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670782&amp;isFromPublicArea=True&amp;isModal=False" TargetMode="External"/><Relationship Id="rId13" Type="http://schemas.openxmlformats.org/officeDocument/2006/relationships/hyperlink" Target="https://community.secop.gov.co/Public/Tendering/OpportunityDetail/Index?noticeUID=CO1.NTC.2249118&amp;isFromPublicArea=True&amp;isModal=true&amp;asPopupView=true" TargetMode="External"/><Relationship Id="rId3" Type="http://schemas.openxmlformats.org/officeDocument/2006/relationships/hyperlink" Target="https://operaciones.colombiacompra.gov.co/tienda-virtual-del-estado-colombiano/ordenes-compra/102284" TargetMode="External"/><Relationship Id="rId7" Type="http://schemas.openxmlformats.org/officeDocument/2006/relationships/hyperlink" Target="https://operaciones.colombiacompra.gov.co/tienda-virtual-del-estado-colombiano/ordenes-compra/109736" TargetMode="External"/><Relationship Id="rId12" Type="http://schemas.openxmlformats.org/officeDocument/2006/relationships/hyperlink" Target="https://community.secop.gov.co/Public/Tendering/ContractNoticePhases/View?PPI=CO1.PPI.22088444&amp;isFromPublicArea=True&amp;isModal=False" TargetMode="External"/><Relationship Id="rId17" Type="http://schemas.openxmlformats.org/officeDocument/2006/relationships/hyperlink" Target="https://community.secop.gov.co/Public/Tendering/OpportunityDetail/Index?noticeUID=CO1.NTC.2397710&amp;isFromPublicArea=True&amp;isModal=False" TargetMode="External"/><Relationship Id="rId2" Type="http://schemas.openxmlformats.org/officeDocument/2006/relationships/hyperlink" Target="https://community.secop.gov.co/Public/Tendering/ContractNoticePhases/View?PPI=CO1.PPI.26284451&amp;isFromPublicArea=True&amp;isModal=False" TargetMode="External"/><Relationship Id="rId16" Type="http://schemas.openxmlformats.org/officeDocument/2006/relationships/hyperlink" Target="https://community.secop.gov.co/Public/Tendering/OpportunityDetail/Index?noticeUID=CO1.NTC.2572473&amp;isFromPublicArea=True&amp;isModal=False" TargetMode="External"/><Relationship Id="rId1" Type="http://schemas.openxmlformats.org/officeDocument/2006/relationships/hyperlink" Target="https://community.secop.gov.co/Public/Tendering/OpportunityDetail/Index?noticeUID=CO1.NTC.2479109&amp;isFromPublicArea=True&amp;isModal=true&amp;asPopupView=true" TargetMode="External"/><Relationship Id="rId6" Type="http://schemas.openxmlformats.org/officeDocument/2006/relationships/hyperlink" Target="https://community.secop.gov.co/Public/Tendering/OpportunityDetail/Index?noticeUID=CO1.NTC.5554641&amp;isFromPublicArea=True&amp;isModal=False" TargetMode="External"/><Relationship Id="rId11" Type="http://schemas.openxmlformats.org/officeDocument/2006/relationships/hyperlink" Target="https://community.secop.gov.co/Public/Tendering/ContractNoticePhases/View?PPI=CO1.PPI.31460975&amp;isFromPublicArea=True&amp;isModal=False" TargetMode="External"/><Relationship Id="rId5" Type="http://schemas.openxmlformats.org/officeDocument/2006/relationships/hyperlink" Target="https://operaciones.colombiacompra.gov.co/tienda-virtual-del-estado-colombiano/ordenes-compra/124485" TargetMode="External"/><Relationship Id="rId15" Type="http://schemas.openxmlformats.org/officeDocument/2006/relationships/hyperlink" Target="https://community.secop.gov.co/Public/Tendering/ContractNoticePhases/View?PPI=CO1.PPI.18511515&amp;isFromPublicArea=True&amp;isModal=FalseUAECD-SA-002-2022" TargetMode="External"/><Relationship Id="rId10" Type="http://schemas.openxmlformats.org/officeDocument/2006/relationships/hyperlink" Target="https://community.secop.gov.co/Public/Tendering/OpportunityDetail/Index?noticeUID=CO1.NTC.6860957&amp;isFromPublicArea=True&amp;isModal=true&amp;asPopupView=true" TargetMode="External"/><Relationship Id="rId4" Type="http://schemas.openxmlformats.org/officeDocument/2006/relationships/hyperlink" Target="https://operaciones.colombiacompra.gov.co/tienda-virtual-del-estado-colombiano/ordenes-compra/102284" TargetMode="External"/><Relationship Id="rId9" Type="http://schemas.openxmlformats.org/officeDocument/2006/relationships/hyperlink" Target="https://community.secop.gov.co/Public/Tendering/OpportunityDetail/Index?noticeUID=CO1.NTC.7382733&amp;isFromPublicArea=True&amp;isModal=False" TargetMode="External"/><Relationship Id="rId14" Type="http://schemas.openxmlformats.org/officeDocument/2006/relationships/hyperlink" Target="https://community.secop.gov.co/Public/Tendering/ContractNoticePhases/View?PPI=CO1.PPI.20725295&amp;isFromPublicArea=True&amp;isModal=Fals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37624140&amp;isFromPublicArea=True&amp;isModal=False" TargetMode="External"/><Relationship Id="rId13" Type="http://schemas.openxmlformats.org/officeDocument/2006/relationships/hyperlink" Target="https://community.secop.gov.co/Public/Tendering/OpportunityDetail/Index?noticeUID=CO1.NTC.7697486&amp;isFromPublicArea=True&amp;isModal=true&amp;asPopupView=true" TargetMode="External"/><Relationship Id="rId18" Type="http://schemas.openxmlformats.org/officeDocument/2006/relationships/hyperlink" Target="https://community.secop.gov.co/Public/Tendering/OpportunityDetail/Index?noticeUID=CO1.NTC.7640965&amp;isFromPublicArea=True&amp;isModal=true&amp;asPopupView=true" TargetMode="External"/><Relationship Id="rId3" Type="http://schemas.openxmlformats.org/officeDocument/2006/relationships/hyperlink" Target="https://community.secop.gov.co/Public/Tendering/OpportunityDetail/Index?noticeUID=CO1.NTC.7569179&amp;isFromPublicArea=True&amp;isModal=true&amp;asPopupView=true" TargetMode="External"/><Relationship Id="rId21" Type="http://schemas.openxmlformats.org/officeDocument/2006/relationships/vmlDrawing" Target="../drawings/vmlDrawing1.vml"/><Relationship Id="rId7" Type="http://schemas.openxmlformats.org/officeDocument/2006/relationships/hyperlink" Target="https://community.secop.gov.co/Public/Tendering/OpportunityDetail/Index?noticeUID=CO1.NTC.7992340&amp;isFromPublicArea=True&amp;isModal=true&amp;asPopupView=true" TargetMode="External"/><Relationship Id="rId12" Type="http://schemas.openxmlformats.org/officeDocument/2006/relationships/hyperlink" Target="https://community.secop.gov.co/Public/Tendering/OpportunityDetail/Index?noticeUID=CO1.NTC.7522130&amp;isFromPublicArea=True&amp;isModal=true&amp;asPopupView=true" TargetMode="External"/><Relationship Id="rId17" Type="http://schemas.openxmlformats.org/officeDocument/2006/relationships/hyperlink" Target="https://community.secop.gov.co/Public/Tendering/OpportunityDetail/Index?noticeUID=CO1.NTC.7733699&amp;isFromPublicArea=True&amp;isModal=true&amp;asPopupView=true" TargetMode="External"/><Relationship Id="rId2" Type="http://schemas.openxmlformats.org/officeDocument/2006/relationships/hyperlink" Target="https://community.secop.gov.co/Public/Tendering/OpportunityDetail/Index?noticeUID=CO1.NTC.7581316&amp;isFromPublicArea=True&amp;isModal=true&amp;asPopupView=true" TargetMode="External"/><Relationship Id="rId16" Type="http://schemas.openxmlformats.org/officeDocument/2006/relationships/hyperlink" Target="https://community.secop.gov.co/Public/Tendering/OpportunityDetail/Index?noticeUID=CO1.NTC.7602857&amp;isFromPublicArea=True&amp;isModal=true&amp;asPopupView=true" TargetMode="External"/><Relationship Id="rId20" Type="http://schemas.openxmlformats.org/officeDocument/2006/relationships/hyperlink" Target="https://community.secop.gov.co/Public/Tendering/OpportunityDetail/Index?noticeUID=CO1.NTC.7569200&amp;isFromPublicArea=True&amp;isModal=true&amp;asPopupView=true" TargetMode="External"/><Relationship Id="rId1" Type="http://schemas.openxmlformats.org/officeDocument/2006/relationships/hyperlink" Target="https://community.secop.gov.co/Public/Tendering/ContractNoticePhases/View?PPI=CO1.PPI.37624140&amp;isFromPublicArea=True&amp;isModal=False" TargetMode="External"/><Relationship Id="rId6" Type="http://schemas.openxmlformats.org/officeDocument/2006/relationships/hyperlink" Target="https://community.secop.gov.co/Public/Tendering/OpportunityDetail/Index?noticeUID=CO1.NTC.7536413&amp;isFromPublicArea=True&amp;isModal=true&amp;asPopupView=true" TargetMode="External"/><Relationship Id="rId11" Type="http://schemas.openxmlformats.org/officeDocument/2006/relationships/hyperlink" Target="https://community.secop.gov.co/Public/Tendering/OpportunityDetail/Index?noticeUID=CO1.NTC.7581316&amp;isFromPublicArea=True&amp;isModal=true&amp;asPopupView=true" TargetMode="External"/><Relationship Id="rId5" Type="http://schemas.openxmlformats.org/officeDocument/2006/relationships/hyperlink" Target="https://community.secop.gov.co/Public/Tendering/OpportunityDetail/Index?noticeUID=CO1.NTC.7525615&amp;isFromPublicArea=True&amp;isModal=true&amp;asPopupView=true" TargetMode="External"/><Relationship Id="rId15" Type="http://schemas.openxmlformats.org/officeDocument/2006/relationships/hyperlink" Target="https://community.secop.gov.co/Public/Tendering/OpportunityDetail/Index?noticeUID=CO1.NTC.7969218&amp;isFromPublicArea=True&amp;isModal=true&amp;asPopupView=true" TargetMode="External"/><Relationship Id="rId23" Type="http://schemas.microsoft.com/office/2017/10/relationships/threadedComment" Target="../threadedComments/threadedComment1.xml"/><Relationship Id="rId10" Type="http://schemas.openxmlformats.org/officeDocument/2006/relationships/hyperlink" Target="https://community.secop.gov.co/Public/Tendering/OpportunityDetail/Index?noticeUID=CO1.NTC.7718892&amp;isFromPublicArea=True&amp;isModal=true&amp;asPopupView=true" TargetMode="External"/><Relationship Id="rId19" Type="http://schemas.openxmlformats.org/officeDocument/2006/relationships/hyperlink" Target="https://community.secop.gov.co/Public/Tendering/OpportunityDetail/Index?noticeUID=CO1.NTC.7351633&amp;isFromPublicArea=True&amp;isModal=true&amp;asPopupView=true" TargetMode="External"/><Relationship Id="rId4" Type="http://schemas.openxmlformats.org/officeDocument/2006/relationships/hyperlink" Target="https://community.secop.gov.co/Public/Tendering/OpportunityDetail/Index?noticeUID=CO1.NTC.7840618&amp;isFromPublicArea=True&amp;isModal=true&amp;asPopupView=true" TargetMode="External"/><Relationship Id="rId9" Type="http://schemas.openxmlformats.org/officeDocument/2006/relationships/hyperlink" Target="https://community.secop.gov.co/Public/Tendering/OpportunityDetail/Index?noticeUID=CO1.NTC.7677972&amp;isFromPublicArea=True&amp;isModal=true&amp;asPopupView=true" TargetMode="External"/><Relationship Id="rId14" Type="http://schemas.openxmlformats.org/officeDocument/2006/relationships/hyperlink" Target="https://community.secop.gov.co/Public/Tendering/OpportunityDetail/Index?noticeUID=CO1.NTC.7493402&amp;isFromPublicArea=True&amp;isModal=true&amp;asPopupView=true" TargetMode="External"/><Relationship Id="rId2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D3B78-253E-478A-A61F-AAF83B326504}">
  <dimension ref="A1:X52"/>
  <sheetViews>
    <sheetView zoomScale="85" zoomScaleNormal="85" workbookViewId="0">
      <pane ySplit="1" topLeftCell="A8" activePane="bottomLeft" state="frozen"/>
      <selection pane="bottomLeft" activeCell="B10" sqref="B10"/>
    </sheetView>
  </sheetViews>
  <sheetFormatPr baseColWidth="10" defaultColWidth="11.42578125" defaultRowHeight="15" x14ac:dyDescent="0.25"/>
  <cols>
    <col min="1" max="1" width="39.140625" style="1" customWidth="1"/>
    <col min="2" max="2" width="33.28515625" style="1" customWidth="1"/>
    <col min="3" max="4" width="27.42578125" style="1" customWidth="1"/>
    <col min="5" max="5" width="16.28515625" style="1" customWidth="1"/>
    <col min="6" max="6" width="19.7109375" style="1" customWidth="1"/>
    <col min="7" max="7" width="21.140625" style="5" customWidth="1"/>
    <col min="8" max="8" width="16.28515625" style="1" customWidth="1"/>
    <col min="9" max="9" width="16.28515625" style="4" customWidth="1"/>
    <col min="10" max="10" width="20.7109375" style="4" customWidth="1"/>
    <col min="11" max="11" width="16.140625" style="4" customWidth="1"/>
    <col min="12" max="12" width="32.28515625" style="1" customWidth="1"/>
    <col min="13" max="13" width="16.28515625" style="1" customWidth="1"/>
    <col min="14" max="14" width="19" style="1" customWidth="1"/>
    <col min="15" max="15" width="52.7109375" customWidth="1"/>
    <col min="16" max="16" width="16.42578125" customWidth="1"/>
    <col min="17" max="17" width="44" customWidth="1"/>
    <col min="18" max="18" width="33.28515625" customWidth="1"/>
  </cols>
  <sheetData>
    <row r="1" spans="1:24" s="2" customFormat="1" ht="80.45" customHeight="1" x14ac:dyDescent="0.25">
      <c r="A1" s="8" t="s">
        <v>0</v>
      </c>
      <c r="B1" s="8" t="s">
        <v>1</v>
      </c>
      <c r="C1" s="8" t="s">
        <v>2</v>
      </c>
      <c r="D1" s="8" t="s">
        <v>3</v>
      </c>
      <c r="E1" s="8" t="s">
        <v>4</v>
      </c>
      <c r="F1" s="8" t="s">
        <v>5</v>
      </c>
      <c r="G1" s="9" t="s">
        <v>6</v>
      </c>
      <c r="H1" s="8" t="s">
        <v>7</v>
      </c>
      <c r="I1" s="10" t="s">
        <v>8</v>
      </c>
      <c r="J1" s="10" t="s">
        <v>325</v>
      </c>
      <c r="K1" s="10" t="s">
        <v>326</v>
      </c>
      <c r="L1" s="8" t="s">
        <v>9</v>
      </c>
      <c r="M1" s="8" t="s">
        <v>10</v>
      </c>
      <c r="N1" s="8" t="s">
        <v>11</v>
      </c>
      <c r="O1" s="17" t="s">
        <v>12</v>
      </c>
      <c r="P1" s="17" t="s">
        <v>335</v>
      </c>
      <c r="Q1" s="17" t="s">
        <v>14</v>
      </c>
      <c r="R1" s="17" t="s">
        <v>13</v>
      </c>
    </row>
    <row r="2" spans="1:24" ht="237" customHeight="1" x14ac:dyDescent="0.25">
      <c r="A2" s="11" t="s">
        <v>15</v>
      </c>
      <c r="B2" s="36" t="s">
        <v>16</v>
      </c>
      <c r="C2" s="11" t="s">
        <v>17</v>
      </c>
      <c r="D2" s="11" t="s">
        <v>18</v>
      </c>
      <c r="E2" s="12">
        <v>45603</v>
      </c>
      <c r="F2" s="12">
        <v>45657</v>
      </c>
      <c r="G2" s="13">
        <v>33818355.289999999</v>
      </c>
      <c r="H2" s="12">
        <v>46568</v>
      </c>
      <c r="I2" s="14">
        <v>45713.722326388888</v>
      </c>
      <c r="J2" s="31">
        <f t="shared" ref="J2:J4" si="0">+I2-F2</f>
        <v>56.722326388888177</v>
      </c>
      <c r="K2" s="31">
        <f>+J2/30</f>
        <v>1.8907442129629393</v>
      </c>
      <c r="L2" s="16" t="s">
        <v>19</v>
      </c>
      <c r="M2" s="11" t="s">
        <v>20</v>
      </c>
      <c r="N2" s="11" t="s">
        <v>21</v>
      </c>
      <c r="O2" s="33" t="s">
        <v>22</v>
      </c>
      <c r="P2" s="29" t="s">
        <v>23</v>
      </c>
      <c r="Q2" s="28" t="s">
        <v>24</v>
      </c>
      <c r="R2" s="29" t="s">
        <v>23</v>
      </c>
    </row>
    <row r="3" spans="1:24" ht="102" x14ac:dyDescent="0.25">
      <c r="A3" s="11" t="s">
        <v>25</v>
      </c>
      <c r="B3" s="37" t="s">
        <v>26</v>
      </c>
      <c r="C3" s="11" t="s">
        <v>27</v>
      </c>
      <c r="D3" s="11" t="s">
        <v>28</v>
      </c>
      <c r="E3" s="12">
        <v>45414</v>
      </c>
      <c r="F3" s="12">
        <v>45657</v>
      </c>
      <c r="G3" s="13">
        <v>58400000</v>
      </c>
      <c r="H3" s="12">
        <v>46568</v>
      </c>
      <c r="I3" s="14">
        <v>45733.303981481484</v>
      </c>
      <c r="J3" s="31">
        <f t="shared" si="0"/>
        <v>76.303981481483788</v>
      </c>
      <c r="K3" s="31">
        <f t="shared" ref="K3:K21" si="1">+J3/30</f>
        <v>2.543466049382793</v>
      </c>
      <c r="L3" s="16" t="s">
        <v>29</v>
      </c>
      <c r="M3" s="11" t="s">
        <v>20</v>
      </c>
      <c r="N3" s="11" t="s">
        <v>21</v>
      </c>
      <c r="O3" s="33" t="s">
        <v>30</v>
      </c>
      <c r="P3" s="29" t="s">
        <v>23</v>
      </c>
      <c r="Q3" s="28" t="s">
        <v>31</v>
      </c>
      <c r="R3" s="29" t="s">
        <v>23</v>
      </c>
    </row>
    <row r="4" spans="1:24" ht="86.25" x14ac:dyDescent="0.25">
      <c r="A4" s="11" t="s">
        <v>32</v>
      </c>
      <c r="B4" s="37" t="s">
        <v>33</v>
      </c>
      <c r="C4" s="11" t="s">
        <v>34</v>
      </c>
      <c r="D4" s="11" t="s">
        <v>35</v>
      </c>
      <c r="E4" s="12">
        <v>44924</v>
      </c>
      <c r="F4" s="12">
        <v>45288</v>
      </c>
      <c r="G4" s="13">
        <v>10942173</v>
      </c>
      <c r="H4" s="12">
        <v>46193</v>
      </c>
      <c r="I4" s="14">
        <v>45784.529224537036</v>
      </c>
      <c r="J4" s="31">
        <f t="shared" si="0"/>
        <v>496.5292245370365</v>
      </c>
      <c r="K4" s="31">
        <f t="shared" si="1"/>
        <v>16.550974151234549</v>
      </c>
      <c r="L4" s="16" t="s">
        <v>36</v>
      </c>
      <c r="M4" s="11" t="s">
        <v>20</v>
      </c>
      <c r="N4" s="11" t="s">
        <v>21</v>
      </c>
      <c r="O4" s="33" t="s">
        <v>37</v>
      </c>
      <c r="P4" s="29" t="s">
        <v>23</v>
      </c>
      <c r="Q4" s="28" t="s">
        <v>38</v>
      </c>
      <c r="R4" s="29" t="s">
        <v>23</v>
      </c>
    </row>
    <row r="5" spans="1:24" ht="86.25" x14ac:dyDescent="0.25">
      <c r="A5" s="11" t="s">
        <v>39</v>
      </c>
      <c r="B5" s="37" t="s">
        <v>40</v>
      </c>
      <c r="C5" s="11" t="s">
        <v>27</v>
      </c>
      <c r="D5" s="11" t="s">
        <v>41</v>
      </c>
      <c r="E5" s="12">
        <v>44459</v>
      </c>
      <c r="F5" s="12">
        <v>44915</v>
      </c>
      <c r="G5" s="13">
        <v>12782980</v>
      </c>
      <c r="H5" s="12">
        <v>45828</v>
      </c>
      <c r="I5" s="14">
        <v>45826.399930555555</v>
      </c>
      <c r="J5" s="31">
        <f>+I5-F5</f>
        <v>911.39993055555533</v>
      </c>
      <c r="K5" s="48">
        <f t="shared" si="1"/>
        <v>30.379997685185177</v>
      </c>
      <c r="L5" s="16" t="s">
        <v>42</v>
      </c>
      <c r="M5" s="11" t="s">
        <v>20</v>
      </c>
      <c r="N5" s="11" t="s">
        <v>21</v>
      </c>
      <c r="O5" s="33" t="s">
        <v>43</v>
      </c>
      <c r="P5" s="29" t="s">
        <v>23</v>
      </c>
      <c r="Q5" s="28" t="s">
        <v>44</v>
      </c>
      <c r="R5" s="29" t="s">
        <v>23</v>
      </c>
      <c r="X5" t="s">
        <v>23</v>
      </c>
    </row>
    <row r="6" spans="1:24" ht="102" x14ac:dyDescent="0.25">
      <c r="A6" s="11" t="s">
        <v>45</v>
      </c>
      <c r="B6" s="37" t="s">
        <v>46</v>
      </c>
      <c r="C6" s="11" t="s">
        <v>47</v>
      </c>
      <c r="D6" s="11" t="s">
        <v>48</v>
      </c>
      <c r="E6" s="12">
        <v>44865</v>
      </c>
      <c r="F6" s="12">
        <v>44926</v>
      </c>
      <c r="G6" s="13">
        <v>25813000</v>
      </c>
      <c r="H6" s="12">
        <v>45835</v>
      </c>
      <c r="I6" s="14">
        <v>45835.647499999999</v>
      </c>
      <c r="J6" s="31">
        <f t="shared" ref="J6:J21" si="2">+I6-F6</f>
        <v>909.64749999999913</v>
      </c>
      <c r="K6" s="48">
        <f t="shared" si="1"/>
        <v>30.321583333333304</v>
      </c>
      <c r="L6" s="16" t="s">
        <v>49</v>
      </c>
      <c r="M6" s="11" t="s">
        <v>20</v>
      </c>
      <c r="N6" s="11" t="s">
        <v>21</v>
      </c>
      <c r="O6" s="33" t="s">
        <v>50</v>
      </c>
      <c r="P6" s="29" t="s">
        <v>51</v>
      </c>
      <c r="Q6" s="33" t="s">
        <v>52</v>
      </c>
      <c r="R6" s="29" t="s">
        <v>23</v>
      </c>
      <c r="X6" t="s">
        <v>51</v>
      </c>
    </row>
    <row r="7" spans="1:24" ht="136.15" customHeight="1" x14ac:dyDescent="0.25">
      <c r="A7" s="11" t="s">
        <v>53</v>
      </c>
      <c r="B7" s="37" t="s">
        <v>54</v>
      </c>
      <c r="C7" s="11" t="s">
        <v>17</v>
      </c>
      <c r="D7" s="11" t="s">
        <v>55</v>
      </c>
      <c r="E7" s="12">
        <v>44572</v>
      </c>
      <c r="F7" s="12">
        <v>44936</v>
      </c>
      <c r="G7" s="13">
        <v>287742000</v>
      </c>
      <c r="H7" s="12">
        <v>45848</v>
      </c>
      <c r="I7" s="14">
        <v>45842.459050925929</v>
      </c>
      <c r="J7" s="31">
        <f t="shared" si="2"/>
        <v>906.45905092592875</v>
      </c>
      <c r="K7" s="48">
        <f t="shared" si="1"/>
        <v>30.215301697530958</v>
      </c>
      <c r="L7" s="15" t="s">
        <v>56</v>
      </c>
      <c r="M7" s="11" t="s">
        <v>20</v>
      </c>
      <c r="N7" s="11" t="s">
        <v>21</v>
      </c>
      <c r="O7" s="33" t="s">
        <v>327</v>
      </c>
      <c r="P7" s="29" t="s">
        <v>57</v>
      </c>
      <c r="Q7" s="33" t="s">
        <v>58</v>
      </c>
      <c r="R7" s="29" t="s">
        <v>23</v>
      </c>
      <c r="X7" t="s">
        <v>57</v>
      </c>
    </row>
    <row r="8" spans="1:24" ht="162" customHeight="1" x14ac:dyDescent="0.25">
      <c r="A8" s="11" t="s">
        <v>59</v>
      </c>
      <c r="B8" s="37" t="s">
        <v>60</v>
      </c>
      <c r="C8" s="11" t="s">
        <v>17</v>
      </c>
      <c r="D8" s="11" t="s">
        <v>55</v>
      </c>
      <c r="E8" s="12">
        <v>44733</v>
      </c>
      <c r="F8" s="12">
        <v>44985</v>
      </c>
      <c r="G8" s="13">
        <v>75000000</v>
      </c>
      <c r="H8" s="12">
        <v>45894</v>
      </c>
      <c r="I8" s="14">
        <v>45881.425462962965</v>
      </c>
      <c r="J8" s="31">
        <f t="shared" si="2"/>
        <v>896.42546296296496</v>
      </c>
      <c r="K8" s="48">
        <f t="shared" si="1"/>
        <v>29.880848765432166</v>
      </c>
      <c r="L8" s="16" t="s">
        <v>61</v>
      </c>
      <c r="M8" s="11" t="s">
        <v>20</v>
      </c>
      <c r="N8" s="11" t="s">
        <v>21</v>
      </c>
      <c r="O8" s="32" t="s">
        <v>328</v>
      </c>
      <c r="P8" s="47" t="s">
        <v>57</v>
      </c>
      <c r="Q8" s="32" t="s">
        <v>62</v>
      </c>
      <c r="R8" s="29" t="s">
        <v>23</v>
      </c>
    </row>
    <row r="9" spans="1:24" ht="99.75" x14ac:dyDescent="0.25">
      <c r="A9" s="11" t="s">
        <v>63</v>
      </c>
      <c r="B9" s="37" t="s">
        <v>64</v>
      </c>
      <c r="C9" s="11" t="s">
        <v>17</v>
      </c>
      <c r="D9" s="11" t="s">
        <v>55</v>
      </c>
      <c r="E9" s="12">
        <v>44753</v>
      </c>
      <c r="F9" s="12">
        <v>45913</v>
      </c>
      <c r="G9" s="13">
        <v>4743195</v>
      </c>
      <c r="H9" s="12">
        <v>45108</v>
      </c>
      <c r="I9" s="14">
        <v>45908.519363425927</v>
      </c>
      <c r="J9" s="31">
        <f t="shared" si="2"/>
        <v>-4.4806365740732872</v>
      </c>
      <c r="K9" s="48">
        <f t="shared" si="1"/>
        <v>-0.14935455246910959</v>
      </c>
      <c r="L9" s="15" t="s">
        <v>65</v>
      </c>
      <c r="M9" s="11" t="s">
        <v>20</v>
      </c>
      <c r="N9" s="11" t="s">
        <v>21</v>
      </c>
      <c r="O9" s="32" t="s">
        <v>66</v>
      </c>
      <c r="P9" s="47" t="s">
        <v>23</v>
      </c>
      <c r="Q9" s="32" t="s">
        <v>67</v>
      </c>
      <c r="R9" s="29" t="s">
        <v>23</v>
      </c>
    </row>
    <row r="10" spans="1:24" ht="99.75" x14ac:dyDescent="0.25">
      <c r="A10" s="11" t="s">
        <v>68</v>
      </c>
      <c r="B10" s="37" t="s">
        <v>69</v>
      </c>
      <c r="C10" s="11" t="s">
        <v>17</v>
      </c>
      <c r="D10" s="11" t="s">
        <v>55</v>
      </c>
      <c r="E10" s="12">
        <v>44873</v>
      </c>
      <c r="F10" s="12">
        <v>45008</v>
      </c>
      <c r="G10" s="13">
        <v>136263861</v>
      </c>
      <c r="H10" s="12">
        <v>45924</v>
      </c>
      <c r="I10" s="14">
        <v>45909.654236111113</v>
      </c>
      <c r="J10" s="31">
        <f t="shared" si="2"/>
        <v>901.65423611111328</v>
      </c>
      <c r="K10" s="48">
        <f t="shared" si="1"/>
        <v>30.055141203703776</v>
      </c>
      <c r="L10" s="15" t="s">
        <v>70</v>
      </c>
      <c r="M10" s="11" t="s">
        <v>20</v>
      </c>
      <c r="N10" s="11" t="s">
        <v>21</v>
      </c>
      <c r="O10" s="32" t="s">
        <v>329</v>
      </c>
      <c r="P10" s="47" t="s">
        <v>57</v>
      </c>
      <c r="Q10" s="32" t="s">
        <v>71</v>
      </c>
      <c r="R10" s="29" t="s">
        <v>23</v>
      </c>
    </row>
    <row r="11" spans="1:24" ht="199.5" x14ac:dyDescent="0.25">
      <c r="A11" s="11" t="s">
        <v>72</v>
      </c>
      <c r="B11" s="37" t="s">
        <v>73</v>
      </c>
      <c r="C11" s="7" t="s">
        <v>74</v>
      </c>
      <c r="D11" s="11" t="s">
        <v>75</v>
      </c>
      <c r="E11" s="12">
        <v>45321</v>
      </c>
      <c r="F11" s="12">
        <v>45341</v>
      </c>
      <c r="G11" s="13">
        <v>5145984</v>
      </c>
      <c r="H11" s="12">
        <v>46253</v>
      </c>
      <c r="I11" s="14">
        <v>45910.562928240739</v>
      </c>
      <c r="J11" s="31">
        <f t="shared" si="2"/>
        <v>569.56292824073898</v>
      </c>
      <c r="K11" s="48">
        <f t="shared" si="1"/>
        <v>18.985430941357965</v>
      </c>
      <c r="L11" s="15" t="s">
        <v>76</v>
      </c>
      <c r="M11" s="11" t="s">
        <v>20</v>
      </c>
      <c r="N11" s="11" t="s">
        <v>21</v>
      </c>
      <c r="O11" s="32" t="s">
        <v>77</v>
      </c>
      <c r="P11" s="47" t="s">
        <v>57</v>
      </c>
      <c r="Q11" s="32" t="s">
        <v>78</v>
      </c>
      <c r="R11" s="29" t="s">
        <v>57</v>
      </c>
    </row>
    <row r="12" spans="1:24" ht="99.75" x14ac:dyDescent="0.25">
      <c r="A12" s="11" t="s">
        <v>79</v>
      </c>
      <c r="B12" s="37" t="s">
        <v>80</v>
      </c>
      <c r="C12" s="11" t="s">
        <v>17</v>
      </c>
      <c r="D12" s="11" t="s">
        <v>55</v>
      </c>
      <c r="E12" s="12">
        <v>45175</v>
      </c>
      <c r="F12" s="12">
        <v>45266</v>
      </c>
      <c r="G12" s="13">
        <v>7698000</v>
      </c>
      <c r="H12" s="12">
        <v>46179</v>
      </c>
      <c r="I12" s="14">
        <v>45936</v>
      </c>
      <c r="J12" s="31">
        <f t="shared" si="2"/>
        <v>670</v>
      </c>
      <c r="K12" s="48">
        <f t="shared" si="1"/>
        <v>22.333333333333332</v>
      </c>
      <c r="L12" s="16" t="s">
        <v>81</v>
      </c>
      <c r="M12" s="11" t="s">
        <v>20</v>
      </c>
      <c r="N12" s="11" t="s">
        <v>21</v>
      </c>
      <c r="O12" s="32" t="s">
        <v>330</v>
      </c>
      <c r="P12" s="47" t="s">
        <v>57</v>
      </c>
      <c r="Q12" s="32" t="s">
        <v>336</v>
      </c>
      <c r="R12" s="29" t="s">
        <v>57</v>
      </c>
    </row>
    <row r="13" spans="1:24" ht="123.6" customHeight="1" x14ac:dyDescent="0.25">
      <c r="A13" s="11" t="s">
        <v>82</v>
      </c>
      <c r="B13" s="37" t="s">
        <v>83</v>
      </c>
      <c r="C13" s="11" t="s">
        <v>34</v>
      </c>
      <c r="D13" s="11" t="s">
        <v>84</v>
      </c>
      <c r="E13" s="12">
        <v>44915</v>
      </c>
      <c r="F13" s="12">
        <v>44999</v>
      </c>
      <c r="G13" s="13">
        <v>950000000</v>
      </c>
      <c r="H13" s="12">
        <v>45914</v>
      </c>
      <c r="I13" s="14">
        <v>45790</v>
      </c>
      <c r="J13" s="31">
        <f t="shared" si="2"/>
        <v>791</v>
      </c>
      <c r="K13" s="48">
        <f t="shared" si="1"/>
        <v>26.366666666666667</v>
      </c>
      <c r="L13" s="16" t="s">
        <v>85</v>
      </c>
      <c r="M13" s="11" t="s">
        <v>20</v>
      </c>
      <c r="N13" s="11" t="s">
        <v>21</v>
      </c>
      <c r="O13" s="32" t="s">
        <v>331</v>
      </c>
      <c r="P13" s="47" t="s">
        <v>23</v>
      </c>
      <c r="Q13" s="32" t="s">
        <v>86</v>
      </c>
      <c r="R13" s="29" t="s">
        <v>51</v>
      </c>
    </row>
    <row r="14" spans="1:24" ht="128.25" x14ac:dyDescent="0.25">
      <c r="A14" s="11" t="s">
        <v>87</v>
      </c>
      <c r="B14" s="37" t="s">
        <v>88</v>
      </c>
      <c r="C14" s="11" t="s">
        <v>89</v>
      </c>
      <c r="D14" s="11" t="s">
        <v>90</v>
      </c>
      <c r="E14" s="12">
        <v>44581</v>
      </c>
      <c r="F14" s="12">
        <v>44925</v>
      </c>
      <c r="G14" s="13">
        <v>22394558</v>
      </c>
      <c r="H14" s="12">
        <v>45839</v>
      </c>
      <c r="I14" s="14">
        <v>45839</v>
      </c>
      <c r="J14" s="31">
        <f t="shared" si="2"/>
        <v>914</v>
      </c>
      <c r="K14" s="48">
        <f t="shared" si="1"/>
        <v>30.466666666666665</v>
      </c>
      <c r="L14" s="16" t="s">
        <v>332</v>
      </c>
      <c r="M14" s="11" t="s">
        <v>91</v>
      </c>
      <c r="N14" s="11" t="s">
        <v>21</v>
      </c>
      <c r="O14" s="32" t="s">
        <v>333</v>
      </c>
      <c r="P14" s="47" t="s">
        <v>57</v>
      </c>
      <c r="Q14" s="32" t="s">
        <v>334</v>
      </c>
      <c r="R14" s="29" t="s">
        <v>57</v>
      </c>
    </row>
    <row r="15" spans="1:24" ht="168" customHeight="1" x14ac:dyDescent="0.25">
      <c r="A15" s="11" t="s">
        <v>92</v>
      </c>
      <c r="B15" s="37" t="s">
        <v>93</v>
      </c>
      <c r="C15" s="11" t="s">
        <v>94</v>
      </c>
      <c r="D15" s="11" t="s">
        <v>95</v>
      </c>
      <c r="E15" s="12">
        <v>45414</v>
      </c>
      <c r="F15" s="12">
        <v>45657</v>
      </c>
      <c r="G15" s="13">
        <v>37745811</v>
      </c>
      <c r="H15" s="12">
        <f>EDATE(F15,30)</f>
        <v>46568</v>
      </c>
      <c r="I15" s="14">
        <v>45586</v>
      </c>
      <c r="J15" s="31">
        <f t="shared" si="2"/>
        <v>-71</v>
      </c>
      <c r="K15" s="48">
        <f t="shared" si="1"/>
        <v>-2.3666666666666667</v>
      </c>
      <c r="L15" s="16" t="s">
        <v>96</v>
      </c>
      <c r="M15" s="11" t="s">
        <v>97</v>
      </c>
      <c r="N15" s="11" t="s">
        <v>21</v>
      </c>
      <c r="O15" s="34" t="s">
        <v>98</v>
      </c>
      <c r="P15" s="47" t="s">
        <v>51</v>
      </c>
      <c r="Q15" s="32" t="s">
        <v>99</v>
      </c>
      <c r="R15" s="29" t="s">
        <v>23</v>
      </c>
    </row>
    <row r="16" spans="1:24" ht="99" customHeight="1" x14ac:dyDescent="0.25">
      <c r="A16" s="11" t="s">
        <v>100</v>
      </c>
      <c r="B16" s="37" t="s">
        <v>101</v>
      </c>
      <c r="C16" s="11" t="s">
        <v>94</v>
      </c>
      <c r="D16" s="11" t="s">
        <v>102</v>
      </c>
      <c r="E16" s="12">
        <v>44526</v>
      </c>
      <c r="F16" s="12">
        <v>44920</v>
      </c>
      <c r="G16" s="13">
        <v>120000000</v>
      </c>
      <c r="H16" s="12">
        <f>EDATE(F16,30)</f>
        <v>45833</v>
      </c>
      <c r="I16" s="14">
        <v>45805</v>
      </c>
      <c r="J16" s="31">
        <f t="shared" si="2"/>
        <v>885</v>
      </c>
      <c r="K16" s="48">
        <f t="shared" si="1"/>
        <v>29.5</v>
      </c>
      <c r="L16" s="16" t="s">
        <v>103</v>
      </c>
      <c r="M16" s="11" t="s">
        <v>20</v>
      </c>
      <c r="N16" s="11" t="s">
        <v>21</v>
      </c>
      <c r="O16" s="32" t="s">
        <v>104</v>
      </c>
      <c r="P16" s="47" t="s">
        <v>51</v>
      </c>
      <c r="Q16" s="32" t="s">
        <v>105</v>
      </c>
      <c r="R16" s="29" t="s">
        <v>51</v>
      </c>
    </row>
    <row r="17" spans="1:18" ht="76.5" x14ac:dyDescent="0.25">
      <c r="A17" s="11">
        <v>124485</v>
      </c>
      <c r="B17" s="37" t="s">
        <v>106</v>
      </c>
      <c r="C17" s="11" t="s">
        <v>17</v>
      </c>
      <c r="D17" s="11" t="s">
        <v>55</v>
      </c>
      <c r="E17" s="12">
        <v>45336</v>
      </c>
      <c r="F17" s="12">
        <v>45565</v>
      </c>
      <c r="G17" s="13">
        <v>336576759</v>
      </c>
      <c r="H17" s="12">
        <f t="shared" ref="H17:H20" si="3">EDATE(F17,30)</f>
        <v>46476</v>
      </c>
      <c r="I17" s="14">
        <v>45639</v>
      </c>
      <c r="J17" s="31">
        <f t="shared" si="2"/>
        <v>74</v>
      </c>
      <c r="K17" s="48">
        <f t="shared" si="1"/>
        <v>2.4666666666666668</v>
      </c>
      <c r="L17" s="16" t="s">
        <v>107</v>
      </c>
      <c r="M17" s="11" t="s">
        <v>20</v>
      </c>
      <c r="N17" s="11" t="s">
        <v>21</v>
      </c>
      <c r="O17" s="32" t="s">
        <v>108</v>
      </c>
      <c r="P17" s="47" t="s">
        <v>51</v>
      </c>
      <c r="Q17" s="32" t="s">
        <v>109</v>
      </c>
      <c r="R17" s="29" t="s">
        <v>51</v>
      </c>
    </row>
    <row r="18" spans="1:18" ht="85.5" x14ac:dyDescent="0.25">
      <c r="A18" s="11">
        <v>102284</v>
      </c>
      <c r="B18" s="37" t="s">
        <v>110</v>
      </c>
      <c r="C18" s="11" t="s">
        <v>111</v>
      </c>
      <c r="D18" s="11" t="s">
        <v>112</v>
      </c>
      <c r="E18" s="12">
        <v>44915</v>
      </c>
      <c r="F18" s="12">
        <v>44999</v>
      </c>
      <c r="G18" s="13">
        <v>950000000</v>
      </c>
      <c r="H18" s="12">
        <f>EDATE(F18,30)</f>
        <v>45914</v>
      </c>
      <c r="I18" s="14">
        <v>45790</v>
      </c>
      <c r="J18" s="31">
        <f t="shared" si="2"/>
        <v>791</v>
      </c>
      <c r="K18" s="48">
        <f t="shared" si="1"/>
        <v>26.366666666666667</v>
      </c>
      <c r="L18" s="16" t="s">
        <v>85</v>
      </c>
      <c r="M18" s="11" t="s">
        <v>20</v>
      </c>
      <c r="N18" s="11" t="s">
        <v>21</v>
      </c>
      <c r="O18" s="32" t="s">
        <v>113</v>
      </c>
      <c r="P18" s="47" t="s">
        <v>23</v>
      </c>
      <c r="Q18" s="32" t="s">
        <v>109</v>
      </c>
      <c r="R18" s="29" t="s">
        <v>51</v>
      </c>
    </row>
    <row r="19" spans="1:18" ht="102" x14ac:dyDescent="0.25">
      <c r="A19" s="11" t="s">
        <v>114</v>
      </c>
      <c r="B19" s="37" t="s">
        <v>115</v>
      </c>
      <c r="C19" s="11" t="s">
        <v>17</v>
      </c>
      <c r="D19" s="11" t="s">
        <v>116</v>
      </c>
      <c r="E19" s="12">
        <v>45067</v>
      </c>
      <c r="F19" s="12">
        <v>45421</v>
      </c>
      <c r="G19" s="13">
        <v>70787452</v>
      </c>
      <c r="H19" s="12">
        <f t="shared" si="3"/>
        <v>46335</v>
      </c>
      <c r="I19" s="14">
        <v>45715</v>
      </c>
      <c r="J19" s="31">
        <f t="shared" si="2"/>
        <v>294</v>
      </c>
      <c r="K19" s="48">
        <f t="shared" si="1"/>
        <v>9.8000000000000007</v>
      </c>
      <c r="L19" s="16" t="s">
        <v>117</v>
      </c>
      <c r="M19" s="11" t="s">
        <v>20</v>
      </c>
      <c r="N19" s="11" t="s">
        <v>21</v>
      </c>
      <c r="O19" s="32" t="s">
        <v>118</v>
      </c>
      <c r="P19" s="47" t="s">
        <v>23</v>
      </c>
      <c r="Q19" s="32" t="s">
        <v>109</v>
      </c>
      <c r="R19" s="29" t="s">
        <v>51</v>
      </c>
    </row>
    <row r="20" spans="1:18" ht="114" x14ac:dyDescent="0.25">
      <c r="A20" s="11" t="s">
        <v>119</v>
      </c>
      <c r="B20" s="37" t="s">
        <v>120</v>
      </c>
      <c r="C20" s="11" t="s">
        <v>121</v>
      </c>
      <c r="D20" s="11" t="s">
        <v>122</v>
      </c>
      <c r="E20" s="12">
        <v>45712</v>
      </c>
      <c r="F20" s="12">
        <v>45874</v>
      </c>
      <c r="G20" s="13">
        <v>57908580</v>
      </c>
      <c r="H20" s="12">
        <f t="shared" si="3"/>
        <v>46788</v>
      </c>
      <c r="I20" s="14">
        <v>45874</v>
      </c>
      <c r="J20" s="31">
        <f t="shared" si="2"/>
        <v>0</v>
      </c>
      <c r="K20" s="48">
        <f t="shared" si="1"/>
        <v>0</v>
      </c>
      <c r="L20" s="16" t="s">
        <v>123</v>
      </c>
      <c r="M20" s="11" t="s">
        <v>97</v>
      </c>
      <c r="N20" s="11" t="s">
        <v>21</v>
      </c>
      <c r="O20" s="32" t="s">
        <v>124</v>
      </c>
      <c r="P20" s="47" t="s">
        <v>23</v>
      </c>
      <c r="Q20" s="32" t="s">
        <v>125</v>
      </c>
      <c r="R20" s="29" t="s">
        <v>23</v>
      </c>
    </row>
    <row r="21" spans="1:18" ht="165.75" x14ac:dyDescent="0.25">
      <c r="A21" s="11" t="s">
        <v>126</v>
      </c>
      <c r="B21" s="37" t="s">
        <v>127</v>
      </c>
      <c r="C21" s="11" t="s">
        <v>128</v>
      </c>
      <c r="D21" s="11" t="s">
        <v>129</v>
      </c>
      <c r="E21" s="12">
        <v>45686</v>
      </c>
      <c r="F21" s="12">
        <v>45877</v>
      </c>
      <c r="G21" s="13">
        <v>69409538</v>
      </c>
      <c r="H21" s="12">
        <f>EDATE(F21,30)</f>
        <v>46791</v>
      </c>
      <c r="I21" s="14">
        <v>45877</v>
      </c>
      <c r="J21" s="31">
        <f t="shared" si="2"/>
        <v>0</v>
      </c>
      <c r="K21" s="48">
        <f t="shared" si="1"/>
        <v>0</v>
      </c>
      <c r="L21" s="16" t="s">
        <v>130</v>
      </c>
      <c r="M21" s="11" t="s">
        <v>97</v>
      </c>
      <c r="N21" s="11" t="s">
        <v>21</v>
      </c>
      <c r="O21" s="32" t="s">
        <v>131</v>
      </c>
      <c r="P21" s="47" t="s">
        <v>23</v>
      </c>
      <c r="Q21" s="32" t="s">
        <v>132</v>
      </c>
      <c r="R21" s="29" t="s">
        <v>23</v>
      </c>
    </row>
    <row r="22" spans="1:18" x14ac:dyDescent="0.25">
      <c r="O22" s="35"/>
      <c r="P22" s="35"/>
      <c r="Q22" s="35"/>
    </row>
    <row r="23" spans="1:18" x14ac:dyDescent="0.25">
      <c r="O23" s="35"/>
      <c r="P23" s="35"/>
      <c r="Q23" s="35"/>
    </row>
    <row r="24" spans="1:18" x14ac:dyDescent="0.25">
      <c r="O24" s="35"/>
      <c r="P24" s="35"/>
      <c r="Q24" s="35"/>
    </row>
    <row r="25" spans="1:18" x14ac:dyDescent="0.25">
      <c r="O25" s="35"/>
      <c r="P25" s="35"/>
      <c r="Q25" s="35"/>
    </row>
    <row r="26" spans="1:18" x14ac:dyDescent="0.25">
      <c r="O26" s="35"/>
      <c r="P26" s="35"/>
      <c r="Q26" s="35"/>
    </row>
    <row r="27" spans="1:18" x14ac:dyDescent="0.25">
      <c r="O27" s="35"/>
      <c r="P27" s="35"/>
      <c r="Q27" s="35"/>
    </row>
    <row r="28" spans="1:18" x14ac:dyDescent="0.25">
      <c r="O28" s="35"/>
      <c r="P28" s="35"/>
      <c r="Q28" s="35"/>
    </row>
    <row r="29" spans="1:18" x14ac:dyDescent="0.25">
      <c r="O29" s="35"/>
      <c r="P29" s="35"/>
      <c r="Q29" s="35"/>
    </row>
    <row r="30" spans="1:18" x14ac:dyDescent="0.25">
      <c r="O30" s="35"/>
      <c r="P30" s="35"/>
      <c r="Q30" s="35"/>
    </row>
    <row r="31" spans="1:18" x14ac:dyDescent="0.25">
      <c r="O31" s="35"/>
      <c r="P31" s="35"/>
      <c r="Q31" s="35"/>
    </row>
    <row r="32" spans="1:18" x14ac:dyDescent="0.25">
      <c r="O32" s="35"/>
      <c r="P32" s="35"/>
      <c r="Q32" s="35"/>
    </row>
    <row r="33" spans="15:17" x14ac:dyDescent="0.25">
      <c r="O33" s="35"/>
      <c r="P33" s="35"/>
      <c r="Q33" s="35"/>
    </row>
    <row r="34" spans="15:17" x14ac:dyDescent="0.25">
      <c r="O34" s="35"/>
      <c r="P34" s="35"/>
      <c r="Q34" s="35"/>
    </row>
    <row r="35" spans="15:17" x14ac:dyDescent="0.25">
      <c r="O35" s="35"/>
      <c r="P35" s="35"/>
      <c r="Q35" s="35"/>
    </row>
    <row r="36" spans="15:17" x14ac:dyDescent="0.25">
      <c r="O36" s="35"/>
      <c r="P36" s="35"/>
      <c r="Q36" s="35"/>
    </row>
    <row r="37" spans="15:17" x14ac:dyDescent="0.25">
      <c r="O37" s="35"/>
      <c r="P37" s="35"/>
      <c r="Q37" s="35"/>
    </row>
    <row r="38" spans="15:17" x14ac:dyDescent="0.25">
      <c r="O38" s="35"/>
      <c r="P38" s="35"/>
      <c r="Q38" s="35"/>
    </row>
    <row r="39" spans="15:17" x14ac:dyDescent="0.25">
      <c r="O39" s="35"/>
      <c r="P39" s="35"/>
      <c r="Q39" s="35"/>
    </row>
    <row r="40" spans="15:17" x14ac:dyDescent="0.25">
      <c r="O40" s="35"/>
      <c r="P40" s="35"/>
      <c r="Q40" s="35"/>
    </row>
    <row r="41" spans="15:17" x14ac:dyDescent="0.25">
      <c r="O41" s="35"/>
      <c r="P41" s="35"/>
      <c r="Q41" s="35"/>
    </row>
    <row r="42" spans="15:17" x14ac:dyDescent="0.25">
      <c r="O42" s="35"/>
      <c r="P42" s="35"/>
      <c r="Q42" s="35"/>
    </row>
    <row r="43" spans="15:17" x14ac:dyDescent="0.25">
      <c r="O43" s="35"/>
      <c r="P43" s="35"/>
      <c r="Q43" s="35"/>
    </row>
    <row r="44" spans="15:17" x14ac:dyDescent="0.25">
      <c r="O44" s="35"/>
      <c r="P44" s="35"/>
      <c r="Q44" s="35"/>
    </row>
    <row r="45" spans="15:17" x14ac:dyDescent="0.25">
      <c r="O45" s="35"/>
      <c r="P45" s="35"/>
      <c r="Q45" s="35"/>
    </row>
    <row r="46" spans="15:17" x14ac:dyDescent="0.25">
      <c r="O46" s="35"/>
      <c r="P46" s="35"/>
      <c r="Q46" s="35"/>
    </row>
    <row r="47" spans="15:17" x14ac:dyDescent="0.25">
      <c r="O47" s="35"/>
      <c r="P47" s="35"/>
      <c r="Q47" s="35"/>
    </row>
    <row r="48" spans="15:17" x14ac:dyDescent="0.25">
      <c r="O48" s="35"/>
      <c r="P48" s="35"/>
      <c r="Q48" s="35"/>
    </row>
    <row r="49" spans="15:17" x14ac:dyDescent="0.25">
      <c r="O49" s="35"/>
      <c r="P49" s="35"/>
      <c r="Q49" s="35"/>
    </row>
    <row r="50" spans="15:17" x14ac:dyDescent="0.25">
      <c r="O50" s="35"/>
      <c r="P50" s="35"/>
      <c r="Q50" s="35"/>
    </row>
    <row r="51" spans="15:17" x14ac:dyDescent="0.25">
      <c r="O51" s="35"/>
      <c r="P51" s="35"/>
      <c r="Q51" s="35"/>
    </row>
    <row r="52" spans="15:17" x14ac:dyDescent="0.25">
      <c r="O52" s="35"/>
      <c r="P52" s="35"/>
      <c r="Q52" s="35"/>
    </row>
  </sheetData>
  <autoFilter ref="A1:N36" xr:uid="{DC9D3B78-253E-478A-A61F-AAF83B326504}"/>
  <conditionalFormatting sqref="A37:A1048576 A1:A21">
    <cfRule type="duplicateValues" dxfId="13" priority="27"/>
  </conditionalFormatting>
  <conditionalFormatting sqref="A7:C10 J2:N21">
    <cfRule type="containsBlanks" dxfId="12" priority="30">
      <formula>LEN(TRIM(A2))=0</formula>
    </cfRule>
  </conditionalFormatting>
  <conditionalFormatting sqref="A11:K11">
    <cfRule type="containsBlanks" dxfId="11" priority="28">
      <formula>LEN(TRIM(A11))=0</formula>
    </cfRule>
  </conditionalFormatting>
  <conditionalFormatting sqref="A12:K21">
    <cfRule type="containsBlanks" dxfId="10" priority="4">
      <formula>LEN(TRIM(A12))=0</formula>
    </cfRule>
  </conditionalFormatting>
  <conditionalFormatting sqref="A1:N1 A2 A3:L6 C2:L2">
    <cfRule type="containsBlanks" dxfId="9" priority="32">
      <formula>LEN(TRIM(A1))=0</formula>
    </cfRule>
  </conditionalFormatting>
  <conditionalFormatting sqref="D7:L10">
    <cfRule type="containsBlanks" dxfId="8" priority="1">
      <formula>LEN(TRIM(D7))=0</formula>
    </cfRule>
  </conditionalFormatting>
  <dataValidations count="1">
    <dataValidation type="list" allowBlank="1" showInputMessage="1" showErrorMessage="1" sqref="R2:R21 P2:P21" xr:uid="{32E898F0-380C-4F51-9320-90D63BD68409}">
      <formula1>$X$5:$X$7</formula1>
    </dataValidation>
  </dataValidations>
  <hyperlinks>
    <hyperlink ref="L7" r:id="rId1" xr:uid="{12380115-FA19-4AAE-8353-20319FE0B1D6}"/>
    <hyperlink ref="L12" r:id="rId2" xr:uid="{745CF96E-7542-4DA3-B2F0-3038DEE555E0}"/>
    <hyperlink ref="L13" r:id="rId3" xr:uid="{99CE8306-C72C-46DC-91A2-E3DB9ADA4097}"/>
    <hyperlink ref="L18" r:id="rId4" xr:uid="{3330B3C9-996B-46A2-83B6-493E70D93D28}"/>
    <hyperlink ref="L17" r:id="rId5" xr:uid="{9C7649D0-A7E2-4368-ADF2-338DB138F076}"/>
    <hyperlink ref="L15" r:id="rId6" xr:uid="{583CC449-8112-4EFA-8CE7-71979EB1C14F}"/>
    <hyperlink ref="L19" r:id="rId7" xr:uid="{7698479F-2DE2-484E-B8A5-05C72B764FDD}"/>
    <hyperlink ref="L20" r:id="rId8" xr:uid="{32FF2DB4-369A-4079-B1CA-E9C1928FE460}"/>
    <hyperlink ref="L21" r:id="rId9" xr:uid="{EFC7D637-819F-4FB1-BA51-519CF4B49FE7}"/>
    <hyperlink ref="L2" r:id="rId10" xr:uid="{F25B38AD-FED3-491E-9927-F3F4BA2EA042}"/>
    <hyperlink ref="L3" r:id="rId11" xr:uid="{FA95E26A-D4AD-4155-BEDA-2CFE0934E9AF}"/>
    <hyperlink ref="L4" r:id="rId12" xr:uid="{54EEF801-D6E0-4FC6-8F77-3DBDF469DF03}"/>
    <hyperlink ref="L5" r:id="rId13" xr:uid="{85505BB6-389B-4201-9B42-8C61EAFE8F46}"/>
    <hyperlink ref="L6" r:id="rId14" xr:uid="{C4185BCB-E4DF-4D82-A502-006AB0CB727F}"/>
    <hyperlink ref="L8" r:id="rId15" xr:uid="{F89B1471-364F-4DF2-98AC-E655C209EB7E}"/>
    <hyperlink ref="L14" r:id="rId16" xr:uid="{EEC25354-4BA4-4771-9B4F-6BDC9F2807C2}"/>
    <hyperlink ref="L16" r:id="rId17" xr:uid="{CA785169-A260-4E11-BC92-72E61CE964A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5686F-5E21-4500-A2EE-8FEC8F330AE0}">
  <dimension ref="A1:Q53"/>
  <sheetViews>
    <sheetView topLeftCell="A7" zoomScale="85" zoomScaleNormal="85" workbookViewId="0">
      <selection activeCell="D25" sqref="D25"/>
    </sheetView>
  </sheetViews>
  <sheetFormatPr baseColWidth="10" defaultColWidth="11.42578125" defaultRowHeight="15" x14ac:dyDescent="0.25"/>
  <cols>
    <col min="1" max="1" width="10.85546875" style="1" customWidth="1"/>
    <col min="2" max="2" width="14.140625" style="1" customWidth="1"/>
    <col min="3" max="3" width="15.28515625" style="1" customWidth="1"/>
    <col min="4" max="4" width="16.28515625" style="1" customWidth="1"/>
    <col min="5" max="5" width="16.28515625" style="4" customWidth="1"/>
    <col min="6" max="6" width="9" style="4" customWidth="1"/>
    <col min="7" max="7" width="15.5703125" style="4" customWidth="1"/>
    <col min="8" max="8" width="16.28515625" style="1" customWidth="1"/>
    <col min="9" max="9" width="19" style="1" customWidth="1"/>
    <col min="10" max="10" width="16.42578125" customWidth="1"/>
    <col min="11" max="11" width="21.140625" customWidth="1"/>
  </cols>
  <sheetData>
    <row r="1" spans="1:17" ht="39.6" customHeight="1" x14ac:dyDescent="0.25">
      <c r="F1" s="72" t="s">
        <v>324</v>
      </c>
      <c r="G1" s="72"/>
    </row>
    <row r="2" spans="1:17" s="2" customFormat="1" ht="79.150000000000006" customHeight="1" x14ac:dyDescent="0.25">
      <c r="A2" s="44" t="s">
        <v>341</v>
      </c>
      <c r="B2" s="44" t="s">
        <v>354</v>
      </c>
      <c r="C2" s="44" t="s">
        <v>345</v>
      </c>
      <c r="D2" s="44" t="s">
        <v>346</v>
      </c>
      <c r="E2" s="45" t="s">
        <v>8</v>
      </c>
      <c r="F2" s="45" t="s">
        <v>339</v>
      </c>
      <c r="G2" s="45" t="s">
        <v>340</v>
      </c>
      <c r="H2" s="44" t="s">
        <v>10</v>
      </c>
      <c r="I2" s="44" t="s">
        <v>11</v>
      </c>
      <c r="J2" s="46" t="s">
        <v>337</v>
      </c>
      <c r="K2" s="46" t="s">
        <v>338</v>
      </c>
    </row>
    <row r="3" spans="1:17" ht="25.15" customHeight="1" x14ac:dyDescent="0.25">
      <c r="A3" s="11" t="s">
        <v>15</v>
      </c>
      <c r="B3" s="11" t="s">
        <v>342</v>
      </c>
      <c r="C3" s="12">
        <v>45657</v>
      </c>
      <c r="D3" s="12">
        <v>46568</v>
      </c>
      <c r="E3" s="14">
        <v>45713.722326388888</v>
      </c>
      <c r="F3" s="38">
        <f t="shared" ref="F3:F22" si="0">+E3-C3</f>
        <v>56.722326388888177</v>
      </c>
      <c r="G3" s="38">
        <f>+F3/30</f>
        <v>1.8907442129629393</v>
      </c>
      <c r="H3" s="40" t="s">
        <v>20</v>
      </c>
      <c r="I3" s="11" t="s">
        <v>21</v>
      </c>
      <c r="J3" s="43" t="s">
        <v>23</v>
      </c>
      <c r="K3" s="43" t="s">
        <v>23</v>
      </c>
    </row>
    <row r="4" spans="1:17" ht="25.15" customHeight="1" x14ac:dyDescent="0.25">
      <c r="A4" s="11" t="s">
        <v>25</v>
      </c>
      <c r="B4" s="11" t="s">
        <v>348</v>
      </c>
      <c r="C4" s="12">
        <v>45657</v>
      </c>
      <c r="D4" s="12">
        <v>46568</v>
      </c>
      <c r="E4" s="14">
        <v>45733.303981481484</v>
      </c>
      <c r="F4" s="38">
        <f t="shared" si="0"/>
        <v>76.303981481483788</v>
      </c>
      <c r="G4" s="38">
        <f t="shared" ref="G4:G22" si="1">+F4/30</f>
        <v>2.543466049382793</v>
      </c>
      <c r="H4" s="40" t="s">
        <v>20</v>
      </c>
      <c r="I4" s="11" t="s">
        <v>21</v>
      </c>
      <c r="J4" s="43" t="s">
        <v>23</v>
      </c>
      <c r="K4" s="43" t="s">
        <v>23</v>
      </c>
    </row>
    <row r="5" spans="1:17" ht="25.15" customHeight="1" x14ac:dyDescent="0.25">
      <c r="A5" s="11" t="s">
        <v>32</v>
      </c>
      <c r="B5" s="11" t="s">
        <v>347</v>
      </c>
      <c r="C5" s="12">
        <v>45288</v>
      </c>
      <c r="D5" s="12">
        <v>46193</v>
      </c>
      <c r="E5" s="14">
        <v>45784.529224537036</v>
      </c>
      <c r="F5" s="38">
        <f t="shared" si="0"/>
        <v>496.5292245370365</v>
      </c>
      <c r="G5" s="38">
        <f t="shared" si="1"/>
        <v>16.550974151234549</v>
      </c>
      <c r="H5" s="40" t="s">
        <v>20</v>
      </c>
      <c r="I5" s="11" t="s">
        <v>21</v>
      </c>
      <c r="J5" s="43" t="s">
        <v>23</v>
      </c>
      <c r="K5" s="43" t="s">
        <v>23</v>
      </c>
    </row>
    <row r="6" spans="1:17" ht="25.15" customHeight="1" x14ac:dyDescent="0.25">
      <c r="A6" s="11" t="s">
        <v>39</v>
      </c>
      <c r="B6" s="11" t="s">
        <v>348</v>
      </c>
      <c r="C6" s="12">
        <v>44915</v>
      </c>
      <c r="D6" s="12">
        <v>45828</v>
      </c>
      <c r="E6" s="14">
        <v>45826.399930555555</v>
      </c>
      <c r="F6" s="38">
        <f t="shared" si="0"/>
        <v>911.39993055555533</v>
      </c>
      <c r="G6" s="39">
        <f t="shared" si="1"/>
        <v>30.379997685185177</v>
      </c>
      <c r="H6" s="40" t="s">
        <v>20</v>
      </c>
      <c r="I6" s="11" t="s">
        <v>21</v>
      </c>
      <c r="J6" s="43" t="s">
        <v>23</v>
      </c>
      <c r="K6" s="43" t="s">
        <v>23</v>
      </c>
      <c r="Q6" t="s">
        <v>23</v>
      </c>
    </row>
    <row r="7" spans="1:17" ht="25.15" customHeight="1" x14ac:dyDescent="0.25">
      <c r="A7" s="11" t="s">
        <v>45</v>
      </c>
      <c r="B7" s="11" t="s">
        <v>352</v>
      </c>
      <c r="C7" s="12">
        <v>44926</v>
      </c>
      <c r="D7" s="12">
        <v>45835</v>
      </c>
      <c r="E7" s="14">
        <v>45835.647499999999</v>
      </c>
      <c r="F7" s="38">
        <f t="shared" si="0"/>
        <v>909.64749999999913</v>
      </c>
      <c r="G7" s="39">
        <f t="shared" si="1"/>
        <v>30.321583333333304</v>
      </c>
      <c r="H7" s="40" t="s">
        <v>20</v>
      </c>
      <c r="I7" s="11" t="s">
        <v>21</v>
      </c>
      <c r="J7" s="41" t="s">
        <v>51</v>
      </c>
      <c r="K7" s="43" t="s">
        <v>23</v>
      </c>
      <c r="Q7" t="s">
        <v>51</v>
      </c>
    </row>
    <row r="8" spans="1:17" ht="25.15" customHeight="1" x14ac:dyDescent="0.25">
      <c r="A8" s="11" t="s">
        <v>53</v>
      </c>
      <c r="B8" s="11" t="s">
        <v>342</v>
      </c>
      <c r="C8" s="12">
        <v>44936</v>
      </c>
      <c r="D8" s="12">
        <v>45848</v>
      </c>
      <c r="E8" s="14">
        <v>45842.459050925929</v>
      </c>
      <c r="F8" s="38">
        <f t="shared" si="0"/>
        <v>906.45905092592875</v>
      </c>
      <c r="G8" s="39">
        <f t="shared" si="1"/>
        <v>30.215301697530958</v>
      </c>
      <c r="H8" s="40" t="s">
        <v>20</v>
      </c>
      <c r="I8" s="11" t="s">
        <v>21</v>
      </c>
      <c r="J8" s="42" t="s">
        <v>57</v>
      </c>
      <c r="K8" s="43" t="s">
        <v>23</v>
      </c>
      <c r="Q8" t="s">
        <v>57</v>
      </c>
    </row>
    <row r="9" spans="1:17" ht="25.15" customHeight="1" x14ac:dyDescent="0.25">
      <c r="A9" s="11" t="s">
        <v>59</v>
      </c>
      <c r="B9" s="11" t="s">
        <v>342</v>
      </c>
      <c r="C9" s="12">
        <v>44985</v>
      </c>
      <c r="D9" s="12">
        <v>45894</v>
      </c>
      <c r="E9" s="14">
        <v>45881.425462962965</v>
      </c>
      <c r="F9" s="38">
        <f t="shared" si="0"/>
        <v>896.42546296296496</v>
      </c>
      <c r="G9" s="39">
        <f t="shared" si="1"/>
        <v>29.880848765432166</v>
      </c>
      <c r="H9" s="40" t="s">
        <v>20</v>
      </c>
      <c r="I9" s="11" t="s">
        <v>21</v>
      </c>
      <c r="J9" s="42" t="s">
        <v>57</v>
      </c>
      <c r="K9" s="43" t="s">
        <v>23</v>
      </c>
    </row>
    <row r="10" spans="1:17" ht="25.15" customHeight="1" x14ac:dyDescent="0.25">
      <c r="A10" s="11" t="s">
        <v>63</v>
      </c>
      <c r="B10" s="11" t="s">
        <v>342</v>
      </c>
      <c r="C10" s="12">
        <v>44998</v>
      </c>
      <c r="D10" s="12">
        <v>45913</v>
      </c>
      <c r="E10" s="14">
        <v>45908.519363425927</v>
      </c>
      <c r="F10" s="38">
        <f t="shared" si="0"/>
        <v>910.51936342592671</v>
      </c>
      <c r="G10" s="39">
        <f t="shared" si="1"/>
        <v>30.350645447530891</v>
      </c>
      <c r="H10" s="40" t="s">
        <v>20</v>
      </c>
      <c r="I10" s="11" t="s">
        <v>21</v>
      </c>
      <c r="J10" s="43" t="s">
        <v>23</v>
      </c>
      <c r="K10" s="43" t="s">
        <v>23</v>
      </c>
    </row>
    <row r="11" spans="1:17" ht="25.15" customHeight="1" x14ac:dyDescent="0.25">
      <c r="A11" s="11" t="s">
        <v>68</v>
      </c>
      <c r="B11" s="11" t="s">
        <v>342</v>
      </c>
      <c r="C11" s="12">
        <v>45008</v>
      </c>
      <c r="D11" s="12">
        <v>45924</v>
      </c>
      <c r="E11" s="14">
        <v>45909.654236111113</v>
      </c>
      <c r="F11" s="38">
        <f t="shared" si="0"/>
        <v>901.65423611111328</v>
      </c>
      <c r="G11" s="39">
        <f t="shared" si="1"/>
        <v>30.055141203703776</v>
      </c>
      <c r="H11" s="40" t="s">
        <v>20</v>
      </c>
      <c r="I11" s="11" t="s">
        <v>21</v>
      </c>
      <c r="J11" s="42" t="s">
        <v>57</v>
      </c>
      <c r="K11" s="43" t="s">
        <v>23</v>
      </c>
    </row>
    <row r="12" spans="1:17" ht="25.15" customHeight="1" x14ac:dyDescent="0.25">
      <c r="A12" s="11" t="s">
        <v>72</v>
      </c>
      <c r="B12" s="7" t="s">
        <v>353</v>
      </c>
      <c r="C12" s="12">
        <v>45341</v>
      </c>
      <c r="D12" s="12">
        <v>46253</v>
      </c>
      <c r="E12" s="14">
        <v>45910.562928240739</v>
      </c>
      <c r="F12" s="38">
        <f t="shared" si="0"/>
        <v>569.56292824073898</v>
      </c>
      <c r="G12" s="39">
        <f t="shared" si="1"/>
        <v>18.985430941357965</v>
      </c>
      <c r="H12" s="40" t="s">
        <v>20</v>
      </c>
      <c r="I12" s="11" t="s">
        <v>21</v>
      </c>
      <c r="J12" s="42" t="s">
        <v>57</v>
      </c>
      <c r="K12" s="42" t="s">
        <v>57</v>
      </c>
    </row>
    <row r="13" spans="1:17" ht="25.15" customHeight="1" x14ac:dyDescent="0.25">
      <c r="A13" s="11" t="s">
        <v>79</v>
      </c>
      <c r="B13" s="11" t="s">
        <v>342</v>
      </c>
      <c r="C13" s="12">
        <v>45266</v>
      </c>
      <c r="D13" s="12">
        <v>46179</v>
      </c>
      <c r="E13" s="14">
        <v>45936</v>
      </c>
      <c r="F13" s="38">
        <f t="shared" si="0"/>
        <v>670</v>
      </c>
      <c r="G13" s="39">
        <f t="shared" si="1"/>
        <v>22.333333333333332</v>
      </c>
      <c r="H13" s="40" t="s">
        <v>20</v>
      </c>
      <c r="I13" s="11" t="s">
        <v>21</v>
      </c>
      <c r="J13" s="42" t="s">
        <v>57</v>
      </c>
      <c r="K13" s="42" t="s">
        <v>57</v>
      </c>
    </row>
    <row r="14" spans="1:17" ht="25.15" customHeight="1" x14ac:dyDescent="0.25">
      <c r="A14" s="11" t="s">
        <v>82</v>
      </c>
      <c r="B14" s="11" t="s">
        <v>347</v>
      </c>
      <c r="C14" s="12">
        <v>44999</v>
      </c>
      <c r="D14" s="12">
        <v>45914</v>
      </c>
      <c r="E14" s="14">
        <v>45790</v>
      </c>
      <c r="F14" s="38">
        <f t="shared" si="0"/>
        <v>791</v>
      </c>
      <c r="G14" s="39">
        <f t="shared" si="1"/>
        <v>26.366666666666667</v>
      </c>
      <c r="H14" s="40" t="s">
        <v>20</v>
      </c>
      <c r="I14" s="11" t="s">
        <v>21</v>
      </c>
      <c r="J14" s="43" t="s">
        <v>23</v>
      </c>
      <c r="K14" s="41" t="s">
        <v>51</v>
      </c>
    </row>
    <row r="15" spans="1:17" ht="25.15" customHeight="1" x14ac:dyDescent="0.25">
      <c r="A15" s="11" t="s">
        <v>87</v>
      </c>
      <c r="B15" s="11" t="s">
        <v>349</v>
      </c>
      <c r="C15" s="12">
        <v>44925</v>
      </c>
      <c r="D15" s="12">
        <v>45839</v>
      </c>
      <c r="E15" s="14">
        <v>45839</v>
      </c>
      <c r="F15" s="38">
        <f t="shared" si="0"/>
        <v>914</v>
      </c>
      <c r="G15" s="39">
        <f t="shared" si="1"/>
        <v>30.466666666666665</v>
      </c>
      <c r="H15" s="40" t="s">
        <v>91</v>
      </c>
      <c r="I15" s="11" t="s">
        <v>21</v>
      </c>
      <c r="J15" s="42" t="s">
        <v>57</v>
      </c>
      <c r="K15" s="42" t="s">
        <v>57</v>
      </c>
    </row>
    <row r="16" spans="1:17" ht="25.15" customHeight="1" x14ac:dyDescent="0.25">
      <c r="A16" s="11" t="s">
        <v>92</v>
      </c>
      <c r="B16" s="11" t="s">
        <v>344</v>
      </c>
      <c r="C16" s="12">
        <v>45657</v>
      </c>
      <c r="D16" s="12">
        <f>EDATE(C16,30)</f>
        <v>46568</v>
      </c>
      <c r="E16" s="14">
        <v>45586</v>
      </c>
      <c r="F16" s="38">
        <f t="shared" si="0"/>
        <v>-71</v>
      </c>
      <c r="G16" s="39">
        <f t="shared" si="1"/>
        <v>-2.3666666666666667</v>
      </c>
      <c r="H16" s="40" t="s">
        <v>97</v>
      </c>
      <c r="I16" s="11" t="s">
        <v>21</v>
      </c>
      <c r="J16" s="41" t="s">
        <v>51</v>
      </c>
      <c r="K16" s="43" t="s">
        <v>23</v>
      </c>
    </row>
    <row r="17" spans="1:11" ht="25.15" customHeight="1" x14ac:dyDescent="0.25">
      <c r="A17" s="11" t="s">
        <v>100</v>
      </c>
      <c r="B17" s="11" t="s">
        <v>344</v>
      </c>
      <c r="C17" s="12">
        <v>44920</v>
      </c>
      <c r="D17" s="12">
        <f>EDATE(C17,30)</f>
        <v>45833</v>
      </c>
      <c r="E17" s="14">
        <v>45805</v>
      </c>
      <c r="F17" s="38">
        <f t="shared" si="0"/>
        <v>885</v>
      </c>
      <c r="G17" s="39">
        <f t="shared" si="1"/>
        <v>29.5</v>
      </c>
      <c r="H17" s="40" t="s">
        <v>20</v>
      </c>
      <c r="I17" s="11" t="s">
        <v>21</v>
      </c>
      <c r="J17" s="41" t="s">
        <v>51</v>
      </c>
      <c r="K17" s="41" t="s">
        <v>51</v>
      </c>
    </row>
    <row r="18" spans="1:11" ht="25.15" customHeight="1" x14ac:dyDescent="0.25">
      <c r="A18" s="11">
        <v>124485</v>
      </c>
      <c r="B18" s="11" t="s">
        <v>342</v>
      </c>
      <c r="C18" s="12">
        <v>45565</v>
      </c>
      <c r="D18" s="12">
        <f t="shared" ref="D18:D21" si="2">EDATE(C18,30)</f>
        <v>46476</v>
      </c>
      <c r="E18" s="14">
        <v>45639</v>
      </c>
      <c r="F18" s="38">
        <f t="shared" si="0"/>
        <v>74</v>
      </c>
      <c r="G18" s="39">
        <f t="shared" si="1"/>
        <v>2.4666666666666668</v>
      </c>
      <c r="H18" s="40" t="s">
        <v>20</v>
      </c>
      <c r="I18" s="11" t="s">
        <v>21</v>
      </c>
      <c r="J18" s="41" t="s">
        <v>51</v>
      </c>
      <c r="K18" s="41" t="s">
        <v>51</v>
      </c>
    </row>
    <row r="19" spans="1:11" ht="25.15" customHeight="1" x14ac:dyDescent="0.25">
      <c r="A19" s="11">
        <v>102284</v>
      </c>
      <c r="B19" s="11" t="s">
        <v>351</v>
      </c>
      <c r="C19" s="12">
        <v>44999</v>
      </c>
      <c r="D19" s="12">
        <f>EDATE(C19,30)</f>
        <v>45914</v>
      </c>
      <c r="E19" s="14">
        <v>45790</v>
      </c>
      <c r="F19" s="38">
        <f t="shared" si="0"/>
        <v>791</v>
      </c>
      <c r="G19" s="39">
        <f t="shared" si="1"/>
        <v>26.366666666666667</v>
      </c>
      <c r="H19" s="40" t="s">
        <v>20</v>
      </c>
      <c r="I19" s="11" t="s">
        <v>21</v>
      </c>
      <c r="J19" s="43" t="s">
        <v>23</v>
      </c>
      <c r="K19" s="41" t="s">
        <v>51</v>
      </c>
    </row>
    <row r="20" spans="1:11" ht="25.15" customHeight="1" x14ac:dyDescent="0.25">
      <c r="A20" s="11" t="s">
        <v>114</v>
      </c>
      <c r="B20" s="11" t="s">
        <v>342</v>
      </c>
      <c r="C20" s="12">
        <v>45421</v>
      </c>
      <c r="D20" s="12">
        <f t="shared" si="2"/>
        <v>46335</v>
      </c>
      <c r="E20" s="14">
        <v>45715</v>
      </c>
      <c r="F20" s="38">
        <f t="shared" si="0"/>
        <v>294</v>
      </c>
      <c r="G20" s="39">
        <f t="shared" si="1"/>
        <v>9.8000000000000007</v>
      </c>
      <c r="H20" s="40" t="s">
        <v>20</v>
      </c>
      <c r="I20" s="11" t="s">
        <v>21</v>
      </c>
      <c r="J20" s="43" t="s">
        <v>23</v>
      </c>
      <c r="K20" s="41" t="s">
        <v>51</v>
      </c>
    </row>
    <row r="21" spans="1:11" ht="25.15" customHeight="1" x14ac:dyDescent="0.25">
      <c r="A21" s="11" t="s">
        <v>119</v>
      </c>
      <c r="B21" s="11" t="s">
        <v>350</v>
      </c>
      <c r="C21" s="12">
        <v>45874</v>
      </c>
      <c r="D21" s="12">
        <f t="shared" si="2"/>
        <v>46788</v>
      </c>
      <c r="E21" s="14">
        <v>45874</v>
      </c>
      <c r="F21" s="38">
        <f t="shared" si="0"/>
        <v>0</v>
      </c>
      <c r="G21" s="39">
        <f t="shared" si="1"/>
        <v>0</v>
      </c>
      <c r="H21" s="40" t="s">
        <v>97</v>
      </c>
      <c r="I21" s="11" t="s">
        <v>21</v>
      </c>
      <c r="J21" s="43" t="s">
        <v>23</v>
      </c>
      <c r="K21" s="43" t="s">
        <v>23</v>
      </c>
    </row>
    <row r="22" spans="1:11" ht="25.15" customHeight="1" x14ac:dyDescent="0.25">
      <c r="A22" s="11" t="s">
        <v>126</v>
      </c>
      <c r="B22" s="11" t="s">
        <v>343</v>
      </c>
      <c r="C22" s="12">
        <v>45877</v>
      </c>
      <c r="D22" s="12">
        <f>EDATE(C22,30)</f>
        <v>46791</v>
      </c>
      <c r="E22" s="14">
        <v>45877</v>
      </c>
      <c r="F22" s="38">
        <f t="shared" si="0"/>
        <v>0</v>
      </c>
      <c r="G22" s="39">
        <f t="shared" si="1"/>
        <v>0</v>
      </c>
      <c r="H22" s="40" t="s">
        <v>97</v>
      </c>
      <c r="I22" s="11" t="s">
        <v>21</v>
      </c>
      <c r="J22" s="43" t="s">
        <v>23</v>
      </c>
      <c r="K22" s="43" t="s">
        <v>23</v>
      </c>
    </row>
    <row r="23" spans="1:11" x14ac:dyDescent="0.25">
      <c r="J23" s="35"/>
    </row>
    <row r="24" spans="1:11" x14ac:dyDescent="0.25">
      <c r="J24" s="35"/>
    </row>
    <row r="25" spans="1:11" x14ac:dyDescent="0.25">
      <c r="G25" s="39"/>
      <c r="J25" s="35"/>
    </row>
    <row r="26" spans="1:11" x14ac:dyDescent="0.25">
      <c r="J26" s="35"/>
    </row>
    <row r="27" spans="1:11" x14ac:dyDescent="0.25">
      <c r="J27" s="35"/>
    </row>
    <row r="28" spans="1:11" x14ac:dyDescent="0.25">
      <c r="J28" s="35"/>
    </row>
    <row r="29" spans="1:11" x14ac:dyDescent="0.25">
      <c r="J29" s="35"/>
    </row>
    <row r="30" spans="1:11" x14ac:dyDescent="0.25">
      <c r="J30" s="35"/>
    </row>
    <row r="31" spans="1:11" x14ac:dyDescent="0.25">
      <c r="J31" s="35"/>
    </row>
    <row r="32" spans="1:11" x14ac:dyDescent="0.25">
      <c r="J32" s="35"/>
    </row>
    <row r="33" spans="10:10" x14ac:dyDescent="0.25">
      <c r="J33" s="35"/>
    </row>
    <row r="34" spans="10:10" x14ac:dyDescent="0.25">
      <c r="J34" s="35"/>
    </row>
    <row r="35" spans="10:10" x14ac:dyDescent="0.25">
      <c r="J35" s="35"/>
    </row>
    <row r="36" spans="10:10" x14ac:dyDescent="0.25">
      <c r="J36" s="35"/>
    </row>
    <row r="37" spans="10:10" x14ac:dyDescent="0.25">
      <c r="J37" s="35"/>
    </row>
    <row r="38" spans="10:10" x14ac:dyDescent="0.25">
      <c r="J38" s="35"/>
    </row>
    <row r="39" spans="10:10" x14ac:dyDescent="0.25">
      <c r="J39" s="35"/>
    </row>
    <row r="40" spans="10:10" x14ac:dyDescent="0.25">
      <c r="J40" s="35"/>
    </row>
    <row r="41" spans="10:10" x14ac:dyDescent="0.25">
      <c r="J41" s="35"/>
    </row>
    <row r="42" spans="10:10" x14ac:dyDescent="0.25">
      <c r="J42" s="35"/>
    </row>
    <row r="43" spans="10:10" x14ac:dyDescent="0.25">
      <c r="J43" s="35"/>
    </row>
    <row r="44" spans="10:10" x14ac:dyDescent="0.25">
      <c r="J44" s="35"/>
    </row>
    <row r="45" spans="10:10" x14ac:dyDescent="0.25">
      <c r="J45" s="35"/>
    </row>
    <row r="46" spans="10:10" x14ac:dyDescent="0.25">
      <c r="J46" s="35"/>
    </row>
    <row r="47" spans="10:10" x14ac:dyDescent="0.25">
      <c r="J47" s="35"/>
    </row>
    <row r="48" spans="10:10" x14ac:dyDescent="0.25">
      <c r="J48" s="35"/>
    </row>
    <row r="49" spans="10:10" x14ac:dyDescent="0.25">
      <c r="J49" s="35"/>
    </row>
    <row r="50" spans="10:10" x14ac:dyDescent="0.25">
      <c r="J50" s="35"/>
    </row>
    <row r="51" spans="10:10" x14ac:dyDescent="0.25">
      <c r="J51" s="35"/>
    </row>
    <row r="52" spans="10:10" x14ac:dyDescent="0.25">
      <c r="J52" s="35"/>
    </row>
    <row r="53" spans="10:10" x14ac:dyDescent="0.25">
      <c r="J53" s="35"/>
    </row>
  </sheetData>
  <autoFilter ref="A2:K22" xr:uid="{0755686F-5E21-4500-A2EE-8FEC8F330AE0}"/>
  <mergeCells count="1">
    <mergeCell ref="F1:G1"/>
  </mergeCells>
  <conditionalFormatting sqref="A38:A1048576 A2:A22">
    <cfRule type="duplicateValues" dxfId="7" priority="4"/>
  </conditionalFormatting>
  <conditionalFormatting sqref="A2:I22 F1">
    <cfRule type="containsBlanks" dxfId="6" priority="6">
      <formula>LEN(TRIM(A1))=0</formula>
    </cfRule>
  </conditionalFormatting>
  <conditionalFormatting sqref="F12:G22">
    <cfRule type="containsBlanks" dxfId="5" priority="7">
      <formula>LEN(TRIM(F12))=0</formula>
    </cfRule>
  </conditionalFormatting>
  <conditionalFormatting sqref="G25">
    <cfRule type="containsBlanks" dxfId="4" priority="1">
      <formula>LEN(TRIM(G25))=0</formula>
    </cfRule>
  </conditionalFormatting>
  <dataValidations count="1">
    <dataValidation type="list" allowBlank="1" showInputMessage="1" showErrorMessage="1" sqref="J3:K22" xr:uid="{AD0E0D3F-C1BE-44B3-9501-E0F87E2BECB9}">
      <formula1>$Q$6:$Q$8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0D34F-2090-40F6-B0B1-FB69A23BBA03}">
  <dimension ref="A1:L17"/>
  <sheetViews>
    <sheetView topLeftCell="C1" zoomScale="85" zoomScaleNormal="85" workbookViewId="0">
      <selection activeCell="H1" sqref="H1"/>
    </sheetView>
  </sheetViews>
  <sheetFormatPr baseColWidth="10" defaultColWidth="11.42578125" defaultRowHeight="15" x14ac:dyDescent="0.25"/>
  <cols>
    <col min="1" max="1" width="17.42578125" style="1" customWidth="1"/>
    <col min="2" max="2" width="36" style="1" customWidth="1"/>
    <col min="3" max="4" width="27.42578125" style="1" customWidth="1"/>
    <col min="5" max="5" width="16.28515625" style="4" customWidth="1"/>
    <col min="6" max="6" width="16.28515625" style="1" customWidth="1"/>
    <col min="7" max="7" width="19.28515625" style="5" customWidth="1"/>
    <col min="8" max="9" width="16.28515625" style="1" customWidth="1"/>
    <col min="10" max="10" width="28.42578125" style="1" customWidth="1"/>
    <col min="11" max="11" width="16.28515625" style="1" customWidth="1"/>
    <col min="12" max="12" width="49.42578125" style="1" customWidth="1"/>
  </cols>
  <sheetData>
    <row r="1" spans="1:12" s="2" customFormat="1" ht="45" x14ac:dyDescent="0.25">
      <c r="A1" s="17" t="s">
        <v>0</v>
      </c>
      <c r="B1" s="17" t="s">
        <v>1</v>
      </c>
      <c r="C1" s="17" t="s">
        <v>2</v>
      </c>
      <c r="D1" s="17" t="s">
        <v>3</v>
      </c>
      <c r="E1" s="18" t="s">
        <v>4</v>
      </c>
      <c r="F1" s="17" t="s">
        <v>5</v>
      </c>
      <c r="G1" s="19" t="s">
        <v>6</v>
      </c>
      <c r="H1" s="17" t="s">
        <v>7</v>
      </c>
      <c r="I1" s="17" t="s">
        <v>8</v>
      </c>
      <c r="J1" s="17" t="s">
        <v>9</v>
      </c>
      <c r="K1" s="17" t="s">
        <v>11</v>
      </c>
      <c r="L1" s="17" t="s">
        <v>133</v>
      </c>
    </row>
    <row r="2" spans="1:12" ht="225" x14ac:dyDescent="0.25">
      <c r="A2" s="20" t="s">
        <v>134</v>
      </c>
      <c r="B2" s="21" t="s">
        <v>135</v>
      </c>
      <c r="C2" s="20" t="s">
        <v>136</v>
      </c>
      <c r="D2" s="20" t="s">
        <v>137</v>
      </c>
      <c r="E2" s="22">
        <v>45447</v>
      </c>
      <c r="F2" s="22">
        <v>45777</v>
      </c>
      <c r="G2" s="23">
        <v>218409785</v>
      </c>
      <c r="H2" s="22">
        <v>46690</v>
      </c>
      <c r="I2" s="20" t="s">
        <v>138</v>
      </c>
      <c r="J2" s="25" t="s">
        <v>139</v>
      </c>
      <c r="K2" s="20" t="s">
        <v>21</v>
      </c>
      <c r="L2" s="30" t="s">
        <v>140</v>
      </c>
    </row>
    <row r="3" spans="1:12" ht="225" x14ac:dyDescent="0.25">
      <c r="A3" s="20" t="s">
        <v>141</v>
      </c>
      <c r="B3" s="20" t="s">
        <v>142</v>
      </c>
      <c r="C3" s="20" t="s">
        <v>17</v>
      </c>
      <c r="D3" s="20" t="s">
        <v>18</v>
      </c>
      <c r="E3" s="24">
        <v>45341</v>
      </c>
      <c r="F3" s="22">
        <v>45565</v>
      </c>
      <c r="G3" s="23">
        <v>336576759.77999997</v>
      </c>
      <c r="H3" s="22">
        <v>46476</v>
      </c>
      <c r="I3" s="20" t="s">
        <v>138</v>
      </c>
      <c r="J3" s="25" t="s">
        <v>143</v>
      </c>
      <c r="K3" s="20" t="s">
        <v>21</v>
      </c>
      <c r="L3" s="30" t="s">
        <v>140</v>
      </c>
    </row>
    <row r="4" spans="1:12" ht="105" x14ac:dyDescent="0.25">
      <c r="A4" s="20" t="s">
        <v>144</v>
      </c>
      <c r="B4" s="20" t="s">
        <v>145</v>
      </c>
      <c r="C4" s="20" t="s">
        <v>146</v>
      </c>
      <c r="D4" s="20" t="s">
        <v>147</v>
      </c>
      <c r="E4" s="22">
        <v>44753</v>
      </c>
      <c r="F4" s="22">
        <v>44875</v>
      </c>
      <c r="G4" s="23">
        <v>17643376</v>
      </c>
      <c r="H4" s="22">
        <v>45787</v>
      </c>
      <c r="I4" s="20" t="s">
        <v>138</v>
      </c>
      <c r="J4" s="25" t="s">
        <v>148</v>
      </c>
      <c r="K4" s="20" t="s">
        <v>21</v>
      </c>
      <c r="L4" s="20" t="s">
        <v>149</v>
      </c>
    </row>
    <row r="5" spans="1:12" ht="225" x14ac:dyDescent="0.25">
      <c r="A5" s="20" t="s">
        <v>150</v>
      </c>
      <c r="B5" s="20" t="s">
        <v>151</v>
      </c>
      <c r="C5" s="20" t="s">
        <v>152</v>
      </c>
      <c r="D5" s="20" t="s">
        <v>35</v>
      </c>
      <c r="E5" s="22">
        <v>45225</v>
      </c>
      <c r="F5" s="22">
        <v>45590</v>
      </c>
      <c r="G5" s="23">
        <v>38792320</v>
      </c>
      <c r="H5" s="22">
        <v>46530</v>
      </c>
      <c r="I5" s="20" t="s">
        <v>138</v>
      </c>
      <c r="J5" s="25" t="s">
        <v>153</v>
      </c>
      <c r="K5" s="20" t="s">
        <v>21</v>
      </c>
      <c r="L5" s="30" t="s">
        <v>140</v>
      </c>
    </row>
    <row r="6" spans="1:12" ht="225" x14ac:dyDescent="0.25">
      <c r="A6" s="20" t="s">
        <v>154</v>
      </c>
      <c r="B6" s="20" t="s">
        <v>155</v>
      </c>
      <c r="C6" s="20" t="s">
        <v>152</v>
      </c>
      <c r="D6" s="20" t="s">
        <v>156</v>
      </c>
      <c r="E6" s="22">
        <v>44348</v>
      </c>
      <c r="F6" s="22">
        <v>45585</v>
      </c>
      <c r="G6" s="23">
        <v>1895004425</v>
      </c>
      <c r="H6" s="22">
        <v>46496</v>
      </c>
      <c r="I6" s="20" t="s">
        <v>138</v>
      </c>
      <c r="J6" s="25" t="s">
        <v>157</v>
      </c>
      <c r="K6" s="20" t="s">
        <v>21</v>
      </c>
      <c r="L6" s="30" t="s">
        <v>140</v>
      </c>
    </row>
    <row r="7" spans="1:12" ht="225" x14ac:dyDescent="0.25">
      <c r="A7" s="20" t="s">
        <v>158</v>
      </c>
      <c r="B7" s="21" t="s">
        <v>159</v>
      </c>
      <c r="C7" s="20" t="s">
        <v>152</v>
      </c>
      <c r="D7" s="20" t="s">
        <v>160</v>
      </c>
      <c r="E7" s="22">
        <v>45505</v>
      </c>
      <c r="F7" s="22">
        <v>45657</v>
      </c>
      <c r="G7" s="23">
        <v>8436287</v>
      </c>
      <c r="H7" s="22">
        <v>46568</v>
      </c>
      <c r="I7" s="20" t="s">
        <v>138</v>
      </c>
      <c r="J7" s="25" t="s">
        <v>161</v>
      </c>
      <c r="K7" s="20" t="s">
        <v>21</v>
      </c>
      <c r="L7" s="30" t="s">
        <v>140</v>
      </c>
    </row>
    <row r="8" spans="1:12" ht="225" x14ac:dyDescent="0.25">
      <c r="A8" s="20" t="s">
        <v>162</v>
      </c>
      <c r="B8" s="20" t="s">
        <v>163</v>
      </c>
      <c r="C8" s="20" t="s">
        <v>17</v>
      </c>
      <c r="D8" s="20" t="s">
        <v>55</v>
      </c>
      <c r="E8" s="22">
        <v>44565</v>
      </c>
      <c r="F8" s="22">
        <v>45111</v>
      </c>
      <c r="G8" s="23">
        <v>0</v>
      </c>
      <c r="H8" s="22">
        <v>46026</v>
      </c>
      <c r="I8" s="20" t="s">
        <v>138</v>
      </c>
      <c r="J8" s="25" t="s">
        <v>164</v>
      </c>
      <c r="K8" s="20" t="s">
        <v>21</v>
      </c>
      <c r="L8" s="30" t="s">
        <v>140</v>
      </c>
    </row>
    <row r="9" spans="1:12" ht="225" x14ac:dyDescent="0.25">
      <c r="A9" s="20" t="s">
        <v>165</v>
      </c>
      <c r="B9" s="20" t="s">
        <v>166</v>
      </c>
      <c r="C9" s="20" t="s">
        <v>136</v>
      </c>
      <c r="D9" s="20" t="s">
        <v>137</v>
      </c>
      <c r="E9" s="22">
        <v>45119</v>
      </c>
      <c r="F9" s="22">
        <v>45382</v>
      </c>
      <c r="G9" s="23">
        <v>379411852</v>
      </c>
      <c r="H9" s="22">
        <v>46295</v>
      </c>
      <c r="I9" s="20" t="s">
        <v>138</v>
      </c>
      <c r="J9" s="25" t="s">
        <v>167</v>
      </c>
      <c r="K9" s="20" t="s">
        <v>21</v>
      </c>
      <c r="L9" s="30" t="s">
        <v>140</v>
      </c>
    </row>
    <row r="10" spans="1:12" ht="225" x14ac:dyDescent="0.25">
      <c r="A10" s="20" t="s">
        <v>168</v>
      </c>
      <c r="B10" s="20" t="s">
        <v>169</v>
      </c>
      <c r="C10" s="20" t="s">
        <v>170</v>
      </c>
      <c r="D10" s="20" t="s">
        <v>171</v>
      </c>
      <c r="E10" s="22">
        <v>45594</v>
      </c>
      <c r="F10" s="22">
        <v>45624</v>
      </c>
      <c r="G10" s="23">
        <v>13177319</v>
      </c>
      <c r="H10" s="22">
        <v>46535</v>
      </c>
      <c r="I10" s="20" t="s">
        <v>138</v>
      </c>
      <c r="J10" s="25" t="s">
        <v>172</v>
      </c>
      <c r="K10" s="20" t="s">
        <v>21</v>
      </c>
      <c r="L10" s="30" t="s">
        <v>140</v>
      </c>
    </row>
    <row r="11" spans="1:12" ht="225" x14ac:dyDescent="0.25">
      <c r="A11" s="20" t="s">
        <v>173</v>
      </c>
      <c r="B11" s="20" t="s">
        <v>174</v>
      </c>
      <c r="C11" s="20" t="s">
        <v>152</v>
      </c>
      <c r="D11" s="20" t="s">
        <v>156</v>
      </c>
      <c r="E11" s="22">
        <v>45128</v>
      </c>
      <c r="F11" s="22">
        <v>45708</v>
      </c>
      <c r="G11" s="23">
        <v>192489261.44999999</v>
      </c>
      <c r="H11" s="22">
        <v>46619</v>
      </c>
      <c r="I11" s="20" t="s">
        <v>138</v>
      </c>
      <c r="J11" s="25" t="s">
        <v>175</v>
      </c>
      <c r="K11" s="20" t="s">
        <v>21</v>
      </c>
      <c r="L11" s="30" t="s">
        <v>140</v>
      </c>
    </row>
    <row r="12" spans="1:12" ht="225" x14ac:dyDescent="0.25">
      <c r="A12" s="20" t="s">
        <v>176</v>
      </c>
      <c r="B12" s="20" t="s">
        <v>177</v>
      </c>
      <c r="C12" s="20" t="s">
        <v>170</v>
      </c>
      <c r="D12" s="20" t="s">
        <v>178</v>
      </c>
      <c r="E12" s="22">
        <v>45573</v>
      </c>
      <c r="F12" s="22">
        <v>45695</v>
      </c>
      <c r="G12" s="23">
        <v>47999840</v>
      </c>
      <c r="H12" s="22">
        <v>46569</v>
      </c>
      <c r="I12" s="20" t="s">
        <v>138</v>
      </c>
      <c r="J12" s="25" t="s">
        <v>179</v>
      </c>
      <c r="K12" s="20" t="s">
        <v>21</v>
      </c>
      <c r="L12" s="30" t="s">
        <v>140</v>
      </c>
    </row>
    <row r="13" spans="1:12" ht="225" x14ac:dyDescent="0.25">
      <c r="A13" s="20" t="s">
        <v>180</v>
      </c>
      <c r="B13" s="20" t="s">
        <v>181</v>
      </c>
      <c r="C13" s="20" t="s">
        <v>17</v>
      </c>
      <c r="D13" s="20" t="s">
        <v>18</v>
      </c>
      <c r="E13" s="22">
        <v>45580</v>
      </c>
      <c r="F13" s="22">
        <v>45640</v>
      </c>
      <c r="G13" s="23">
        <v>25000000</v>
      </c>
      <c r="H13" s="22">
        <v>46552</v>
      </c>
      <c r="I13" s="20" t="s">
        <v>138</v>
      </c>
      <c r="J13" s="25" t="s">
        <v>182</v>
      </c>
      <c r="K13" s="20" t="s">
        <v>21</v>
      </c>
      <c r="L13" s="30" t="s">
        <v>140</v>
      </c>
    </row>
    <row r="14" spans="1:12" ht="225" x14ac:dyDescent="0.25">
      <c r="A14" s="20" t="s">
        <v>183</v>
      </c>
      <c r="B14" s="20" t="s">
        <v>184</v>
      </c>
      <c r="C14" s="20" t="s">
        <v>152</v>
      </c>
      <c r="D14" s="20" t="s">
        <v>185</v>
      </c>
      <c r="E14" s="24">
        <v>45441</v>
      </c>
      <c r="F14" s="22">
        <v>45738</v>
      </c>
      <c r="G14" s="23">
        <v>478555830.26999998</v>
      </c>
      <c r="H14" s="22">
        <v>46652</v>
      </c>
      <c r="I14" s="20" t="s">
        <v>138</v>
      </c>
      <c r="J14" s="25" t="s">
        <v>186</v>
      </c>
      <c r="K14" s="20" t="s">
        <v>21</v>
      </c>
      <c r="L14" s="30" t="s">
        <v>140</v>
      </c>
    </row>
    <row r="15" spans="1:12" ht="225" x14ac:dyDescent="0.25">
      <c r="A15" s="20" t="s">
        <v>187</v>
      </c>
      <c r="B15" s="20" t="s">
        <v>188</v>
      </c>
      <c r="C15" s="20" t="s">
        <v>17</v>
      </c>
      <c r="D15" s="20" t="s">
        <v>18</v>
      </c>
      <c r="E15" s="24">
        <v>45562</v>
      </c>
      <c r="F15" s="22">
        <v>45716</v>
      </c>
      <c r="G15" s="23">
        <v>177135617</v>
      </c>
      <c r="H15" s="22">
        <v>46627</v>
      </c>
      <c r="I15" s="20" t="s">
        <v>138</v>
      </c>
      <c r="J15" s="25" t="s">
        <v>189</v>
      </c>
      <c r="K15" s="20" t="s">
        <v>21</v>
      </c>
      <c r="L15" s="30" t="s">
        <v>140</v>
      </c>
    </row>
    <row r="16" spans="1:12" ht="225" x14ac:dyDescent="0.25">
      <c r="A16" s="20" t="s">
        <v>190</v>
      </c>
      <c r="B16" s="20" t="s">
        <v>191</v>
      </c>
      <c r="C16" s="20" t="s">
        <v>152</v>
      </c>
      <c r="D16" s="20" t="s">
        <v>185</v>
      </c>
      <c r="E16" s="24">
        <v>45597</v>
      </c>
      <c r="F16" s="22">
        <v>45796</v>
      </c>
      <c r="G16" s="23">
        <v>1769493250</v>
      </c>
      <c r="H16" s="22">
        <v>46710</v>
      </c>
      <c r="I16" s="20" t="s">
        <v>138</v>
      </c>
      <c r="J16" s="25" t="s">
        <v>192</v>
      </c>
      <c r="K16" s="20" t="s">
        <v>21</v>
      </c>
      <c r="L16" s="30" t="s">
        <v>140</v>
      </c>
    </row>
    <row r="17" spans="1:12" ht="225" x14ac:dyDescent="0.25">
      <c r="A17" s="20" t="s">
        <v>193</v>
      </c>
      <c r="B17" s="21" t="s">
        <v>194</v>
      </c>
      <c r="C17" s="20" t="s">
        <v>17</v>
      </c>
      <c r="D17" s="20" t="s">
        <v>55</v>
      </c>
      <c r="E17" s="22">
        <v>44509</v>
      </c>
      <c r="F17" s="22">
        <v>45077</v>
      </c>
      <c r="G17" s="23">
        <v>3100683965</v>
      </c>
      <c r="H17" s="22">
        <v>45991</v>
      </c>
      <c r="I17" s="20" t="s">
        <v>138</v>
      </c>
      <c r="J17" s="25" t="s">
        <v>195</v>
      </c>
      <c r="K17" s="20" t="s">
        <v>21</v>
      </c>
      <c r="L17" s="30" t="s">
        <v>140</v>
      </c>
    </row>
  </sheetData>
  <autoFilter ref="A1:L17" xr:uid="{7310D34F-2090-40F6-B0B1-FB69A23BBA03}"/>
  <conditionalFormatting sqref="A1:A1048576">
    <cfRule type="duplicateValues" dxfId="3" priority="3"/>
  </conditionalFormatting>
  <conditionalFormatting sqref="A2:A3">
    <cfRule type="duplicateValues" dxfId="2" priority="73"/>
  </conditionalFormatting>
  <conditionalFormatting sqref="A1:L1 A2:K3 A4:L4 A5:K17">
    <cfRule type="containsBlanks" dxfId="1" priority="1">
      <formula>LEN(TRIM(A1))=0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9C452-7B3F-4068-B77D-CFDFDF72A8C8}">
  <dimension ref="A1:S56"/>
  <sheetViews>
    <sheetView tabSelected="1" zoomScale="80" zoomScaleNormal="80" workbookViewId="0">
      <selection activeCell="H3" sqref="H3"/>
    </sheetView>
  </sheetViews>
  <sheetFormatPr baseColWidth="10" defaultColWidth="11.42578125" defaultRowHeight="15" x14ac:dyDescent="0.25"/>
  <cols>
    <col min="1" max="1" width="11.85546875" style="1" customWidth="1"/>
    <col min="2" max="2" width="14.85546875" style="1" customWidth="1"/>
    <col min="3" max="3" width="15.42578125" style="3" customWidth="1"/>
    <col min="4" max="4" width="40" style="3" customWidth="1"/>
    <col min="5" max="5" width="18.42578125" style="1" customWidth="1"/>
    <col min="6" max="6" width="18.140625" style="1" customWidth="1"/>
    <col min="7" max="7" width="0.42578125" style="1" hidden="1" customWidth="1"/>
    <col min="8" max="8" width="43.28515625" customWidth="1"/>
    <col min="9" max="9" width="12" customWidth="1"/>
    <col min="10" max="10" width="24.5703125" customWidth="1"/>
    <col min="11" max="11" width="16.140625" customWidth="1"/>
    <col min="12" max="12" width="39.28515625" customWidth="1"/>
    <col min="13" max="13" width="23.85546875" hidden="1" customWidth="1"/>
    <col min="19" max="19" width="0" hidden="1" customWidth="1"/>
  </cols>
  <sheetData>
    <row r="1" spans="1:19" ht="68.849999999999994" customHeight="1" x14ac:dyDescent="0.25">
      <c r="A1" s="49" t="s">
        <v>196</v>
      </c>
      <c r="B1" s="49" t="s">
        <v>197</v>
      </c>
      <c r="C1" s="49" t="s">
        <v>2</v>
      </c>
      <c r="D1" s="49" t="s">
        <v>198</v>
      </c>
      <c r="E1" s="49" t="s">
        <v>199</v>
      </c>
      <c r="F1" s="49" t="s">
        <v>200</v>
      </c>
      <c r="G1" s="50" t="s">
        <v>201</v>
      </c>
      <c r="H1" s="51" t="s">
        <v>202</v>
      </c>
      <c r="I1" s="51" t="s">
        <v>355</v>
      </c>
      <c r="J1" s="51" t="s">
        <v>204</v>
      </c>
      <c r="K1" s="51" t="s">
        <v>356</v>
      </c>
      <c r="L1" s="51" t="s">
        <v>357</v>
      </c>
      <c r="M1" s="51" t="s">
        <v>203</v>
      </c>
    </row>
    <row r="2" spans="1:19" ht="238.5" customHeight="1" x14ac:dyDescent="0.25">
      <c r="A2" s="11" t="s">
        <v>263</v>
      </c>
      <c r="B2" s="11">
        <v>1344904000</v>
      </c>
      <c r="C2" s="11" t="s">
        <v>259</v>
      </c>
      <c r="D2" s="52" t="s">
        <v>264</v>
      </c>
      <c r="E2" s="11" t="s">
        <v>18</v>
      </c>
      <c r="F2" s="11" t="s">
        <v>260</v>
      </c>
      <c r="G2" s="6" t="s">
        <v>208</v>
      </c>
      <c r="H2" s="53" t="s">
        <v>358</v>
      </c>
      <c r="I2" s="26" t="s">
        <v>23</v>
      </c>
      <c r="J2" s="54" t="s">
        <v>359</v>
      </c>
      <c r="K2" s="55" t="s">
        <v>51</v>
      </c>
      <c r="L2" s="27" t="s">
        <v>360</v>
      </c>
      <c r="M2" s="26" t="s">
        <v>23</v>
      </c>
    </row>
    <row r="3" spans="1:19" ht="150" x14ac:dyDescent="0.25">
      <c r="A3" s="11" t="s">
        <v>267</v>
      </c>
      <c r="B3" s="11">
        <v>394912000</v>
      </c>
      <c r="C3" s="11" t="s">
        <v>259</v>
      </c>
      <c r="D3" s="52" t="s">
        <v>268</v>
      </c>
      <c r="E3" s="11" t="s">
        <v>18</v>
      </c>
      <c r="F3" s="11" t="s">
        <v>260</v>
      </c>
      <c r="G3" s="6" t="s">
        <v>208</v>
      </c>
      <c r="H3" s="53" t="s">
        <v>358</v>
      </c>
      <c r="I3" s="26" t="s">
        <v>23</v>
      </c>
      <c r="J3" s="54" t="s">
        <v>359</v>
      </c>
      <c r="K3" s="55" t="s">
        <v>51</v>
      </c>
      <c r="L3" s="27" t="s">
        <v>360</v>
      </c>
      <c r="M3" s="26" t="s">
        <v>23</v>
      </c>
    </row>
    <row r="4" spans="1:19" ht="66" x14ac:dyDescent="0.25">
      <c r="A4" s="11" t="s">
        <v>224</v>
      </c>
      <c r="B4" s="11">
        <v>151645388</v>
      </c>
      <c r="C4" s="11" t="s">
        <v>205</v>
      </c>
      <c r="D4" s="52" t="s">
        <v>225</v>
      </c>
      <c r="E4" s="11" t="s">
        <v>220</v>
      </c>
      <c r="F4" s="11" t="s">
        <v>207</v>
      </c>
      <c r="G4" s="6"/>
      <c r="H4" s="54" t="s">
        <v>361</v>
      </c>
      <c r="I4" s="55" t="s">
        <v>51</v>
      </c>
      <c r="J4" s="54" t="s">
        <v>361</v>
      </c>
      <c r="K4" s="55" t="s">
        <v>51</v>
      </c>
      <c r="L4" s="27" t="s">
        <v>361</v>
      </c>
      <c r="M4" s="26" t="s">
        <v>51</v>
      </c>
    </row>
    <row r="5" spans="1:19" ht="66" x14ac:dyDescent="0.25">
      <c r="A5" s="11" t="s">
        <v>222</v>
      </c>
      <c r="B5" s="11">
        <v>114841230</v>
      </c>
      <c r="C5" s="11" t="s">
        <v>205</v>
      </c>
      <c r="D5" s="52" t="s">
        <v>223</v>
      </c>
      <c r="E5" s="11" t="s">
        <v>220</v>
      </c>
      <c r="F5" s="11" t="s">
        <v>207</v>
      </c>
      <c r="G5" s="6"/>
      <c r="H5" s="54" t="s">
        <v>361</v>
      </c>
      <c r="I5" s="55" t="s">
        <v>51</v>
      </c>
      <c r="J5" s="54" t="s">
        <v>361</v>
      </c>
      <c r="K5" s="55" t="s">
        <v>51</v>
      </c>
      <c r="L5" s="27" t="s">
        <v>361</v>
      </c>
      <c r="M5" s="26" t="s">
        <v>51</v>
      </c>
      <c r="S5" t="s">
        <v>23</v>
      </c>
    </row>
    <row r="6" spans="1:19" ht="255" x14ac:dyDescent="0.25">
      <c r="A6" s="11" t="s">
        <v>229</v>
      </c>
      <c r="B6" s="11">
        <v>110880000</v>
      </c>
      <c r="C6" s="11" t="s">
        <v>215</v>
      </c>
      <c r="D6" s="52" t="s">
        <v>230</v>
      </c>
      <c r="E6" s="11" t="s">
        <v>253</v>
      </c>
      <c r="F6" s="11" t="s">
        <v>254</v>
      </c>
      <c r="G6" s="6"/>
      <c r="H6" s="53" t="s">
        <v>362</v>
      </c>
      <c r="I6" s="26" t="s">
        <v>23</v>
      </c>
      <c r="J6" s="54" t="s">
        <v>361</v>
      </c>
      <c r="K6" s="55" t="s">
        <v>51</v>
      </c>
      <c r="L6" s="27" t="s">
        <v>363</v>
      </c>
      <c r="M6" s="26" t="s">
        <v>51</v>
      </c>
      <c r="S6" t="s">
        <v>51</v>
      </c>
    </row>
    <row r="7" spans="1:19" ht="66" x14ac:dyDescent="0.25">
      <c r="A7" s="11" t="s">
        <v>218</v>
      </c>
      <c r="B7" s="11">
        <v>104997693</v>
      </c>
      <c r="C7" s="11" t="s">
        <v>205</v>
      </c>
      <c r="D7" s="52" t="s">
        <v>219</v>
      </c>
      <c r="E7" s="11" t="s">
        <v>220</v>
      </c>
      <c r="F7" s="11" t="s">
        <v>207</v>
      </c>
      <c r="G7" s="6"/>
      <c r="H7" s="54" t="s">
        <v>361</v>
      </c>
      <c r="I7" s="55" t="s">
        <v>51</v>
      </c>
      <c r="J7" s="54" t="s">
        <v>361</v>
      </c>
      <c r="K7" s="55" t="s">
        <v>51</v>
      </c>
      <c r="L7" s="27" t="s">
        <v>361</v>
      </c>
      <c r="M7" s="26" t="s">
        <v>51</v>
      </c>
      <c r="S7" t="s">
        <v>57</v>
      </c>
    </row>
    <row r="8" spans="1:19" ht="120" x14ac:dyDescent="0.25">
      <c r="A8" s="11" t="s">
        <v>287</v>
      </c>
      <c r="B8" s="11">
        <v>99121000</v>
      </c>
      <c r="C8" s="11" t="s">
        <v>215</v>
      </c>
      <c r="D8" s="52" t="s">
        <v>288</v>
      </c>
      <c r="E8" s="11" t="s">
        <v>289</v>
      </c>
      <c r="F8" s="11" t="s">
        <v>254</v>
      </c>
      <c r="G8" s="6" t="s">
        <v>208</v>
      </c>
      <c r="H8" s="53" t="s">
        <v>364</v>
      </c>
      <c r="I8" s="55" t="s">
        <v>51</v>
      </c>
      <c r="J8" s="54" t="s">
        <v>361</v>
      </c>
      <c r="K8" s="55" t="s">
        <v>51</v>
      </c>
      <c r="L8" s="27" t="s">
        <v>365</v>
      </c>
      <c r="M8" s="26" t="s">
        <v>23</v>
      </c>
    </row>
    <row r="9" spans="1:19" ht="240" x14ac:dyDescent="0.25">
      <c r="A9" s="11" t="s">
        <v>246</v>
      </c>
      <c r="B9" s="11">
        <v>95516600</v>
      </c>
      <c r="C9" s="11" t="s">
        <v>215</v>
      </c>
      <c r="D9" s="56" t="s">
        <v>247</v>
      </c>
      <c r="E9" s="11" t="s">
        <v>217</v>
      </c>
      <c r="F9" s="11" t="s">
        <v>185</v>
      </c>
      <c r="G9" s="6"/>
      <c r="H9" s="53" t="s">
        <v>366</v>
      </c>
      <c r="I9" s="26" t="s">
        <v>23</v>
      </c>
      <c r="J9" s="54" t="s">
        <v>361</v>
      </c>
      <c r="K9" s="55" t="s">
        <v>51</v>
      </c>
      <c r="L9" s="27" t="s">
        <v>367</v>
      </c>
      <c r="M9" s="26" t="s">
        <v>57</v>
      </c>
    </row>
    <row r="10" spans="1:19" ht="225" customHeight="1" x14ac:dyDescent="0.25">
      <c r="A10" s="11" t="s">
        <v>269</v>
      </c>
      <c r="B10" s="11">
        <v>90838000</v>
      </c>
      <c r="C10" s="11" t="s">
        <v>259</v>
      </c>
      <c r="D10" s="52" t="s">
        <v>270</v>
      </c>
      <c r="E10" s="11" t="s">
        <v>18</v>
      </c>
      <c r="F10" s="11" t="s">
        <v>260</v>
      </c>
      <c r="G10" s="6" t="s">
        <v>208</v>
      </c>
      <c r="H10" s="53" t="s">
        <v>368</v>
      </c>
      <c r="I10" s="26" t="s">
        <v>23</v>
      </c>
      <c r="J10" s="54" t="s">
        <v>361</v>
      </c>
      <c r="K10" s="55" t="s">
        <v>51</v>
      </c>
      <c r="L10" s="27" t="s">
        <v>369</v>
      </c>
      <c r="M10" s="26" t="s">
        <v>57</v>
      </c>
    </row>
    <row r="11" spans="1:19" ht="254.25" customHeight="1" x14ac:dyDescent="0.25">
      <c r="A11" s="11" t="s">
        <v>320</v>
      </c>
      <c r="B11" s="11">
        <v>88034709</v>
      </c>
      <c r="C11" s="11" t="s">
        <v>215</v>
      </c>
      <c r="D11" s="52" t="s">
        <v>321</v>
      </c>
      <c r="E11" s="11" t="s">
        <v>156</v>
      </c>
      <c r="F11" s="11" t="s">
        <v>319</v>
      </c>
      <c r="G11" s="6"/>
      <c r="H11" s="53" t="s">
        <v>370</v>
      </c>
      <c r="I11" s="26" t="s">
        <v>23</v>
      </c>
      <c r="J11" s="54" t="s">
        <v>361</v>
      </c>
      <c r="K11" s="55" t="s">
        <v>51</v>
      </c>
      <c r="L11" s="27" t="s">
        <v>371</v>
      </c>
      <c r="M11" s="26" t="s">
        <v>51</v>
      </c>
    </row>
    <row r="12" spans="1:19" ht="111" customHeight="1" x14ac:dyDescent="0.25">
      <c r="A12" s="11" t="s">
        <v>271</v>
      </c>
      <c r="B12" s="11">
        <v>85800000</v>
      </c>
      <c r="C12" s="11" t="s">
        <v>259</v>
      </c>
      <c r="D12" s="52" t="s">
        <v>272</v>
      </c>
      <c r="E12" s="11" t="s">
        <v>18</v>
      </c>
      <c r="F12" s="11" t="s">
        <v>260</v>
      </c>
      <c r="G12" s="6" t="s">
        <v>208</v>
      </c>
      <c r="H12" s="53" t="s">
        <v>358</v>
      </c>
      <c r="I12" s="26" t="s">
        <v>23</v>
      </c>
      <c r="J12" s="54" t="s">
        <v>361</v>
      </c>
      <c r="K12" s="55" t="s">
        <v>51</v>
      </c>
      <c r="L12" s="27" t="s">
        <v>372</v>
      </c>
      <c r="M12" s="26" t="s">
        <v>23</v>
      </c>
    </row>
    <row r="13" spans="1:19" ht="315" x14ac:dyDescent="0.25">
      <c r="A13" s="11" t="s">
        <v>242</v>
      </c>
      <c r="B13" s="11">
        <v>79505465</v>
      </c>
      <c r="C13" s="11" t="s">
        <v>205</v>
      </c>
      <c r="D13" s="52" t="s">
        <v>243</v>
      </c>
      <c r="E13" s="11" t="s">
        <v>240</v>
      </c>
      <c r="F13" s="11" t="s">
        <v>241</v>
      </c>
      <c r="G13" s="6"/>
      <c r="H13" s="57" t="s">
        <v>373</v>
      </c>
      <c r="I13" s="26" t="s">
        <v>23</v>
      </c>
      <c r="J13" s="54" t="s">
        <v>361</v>
      </c>
      <c r="K13" s="55" t="s">
        <v>51</v>
      </c>
      <c r="L13" s="27" t="s">
        <v>374</v>
      </c>
      <c r="M13" s="26" t="s">
        <v>23</v>
      </c>
    </row>
    <row r="14" spans="1:19" ht="172.5" customHeight="1" x14ac:dyDescent="0.25">
      <c r="A14" s="11" t="s">
        <v>301</v>
      </c>
      <c r="B14" s="11">
        <v>79505465</v>
      </c>
      <c r="C14" s="11" t="s">
        <v>205</v>
      </c>
      <c r="D14" s="52" t="s">
        <v>302</v>
      </c>
      <c r="E14" s="11" t="s">
        <v>206</v>
      </c>
      <c r="F14" s="11" t="s">
        <v>207</v>
      </c>
      <c r="G14" s="6" t="s">
        <v>208</v>
      </c>
      <c r="H14" s="53" t="s">
        <v>375</v>
      </c>
      <c r="I14" s="26" t="s">
        <v>23</v>
      </c>
      <c r="J14" s="54" t="s">
        <v>361</v>
      </c>
      <c r="K14" s="55" t="s">
        <v>51</v>
      </c>
      <c r="L14" s="27" t="s">
        <v>376</v>
      </c>
      <c r="M14" s="26" t="s">
        <v>23</v>
      </c>
    </row>
    <row r="15" spans="1:19" ht="409.5" customHeight="1" x14ac:dyDescent="0.25">
      <c r="A15" s="11" t="s">
        <v>295</v>
      </c>
      <c r="B15" s="11">
        <v>75719490</v>
      </c>
      <c r="C15" s="11" t="s">
        <v>205</v>
      </c>
      <c r="D15" s="52" t="s">
        <v>296</v>
      </c>
      <c r="E15" s="11" t="s">
        <v>292</v>
      </c>
      <c r="F15" s="11" t="s">
        <v>228</v>
      </c>
      <c r="G15" s="6" t="s">
        <v>208</v>
      </c>
      <c r="H15" s="57" t="s">
        <v>377</v>
      </c>
      <c r="I15" s="26" t="s">
        <v>23</v>
      </c>
      <c r="J15" s="54" t="s">
        <v>361</v>
      </c>
      <c r="K15" s="55" t="s">
        <v>51</v>
      </c>
      <c r="L15" s="27" t="s">
        <v>378</v>
      </c>
      <c r="M15" s="26" t="s">
        <v>23</v>
      </c>
    </row>
    <row r="16" spans="1:19" ht="150" x14ac:dyDescent="0.25">
      <c r="A16" s="11" t="s">
        <v>265</v>
      </c>
      <c r="B16" s="11">
        <v>1535891721</v>
      </c>
      <c r="C16" s="11" t="s">
        <v>259</v>
      </c>
      <c r="D16" s="52" t="s">
        <v>266</v>
      </c>
      <c r="E16" s="11" t="s">
        <v>18</v>
      </c>
      <c r="F16" s="11" t="s">
        <v>260</v>
      </c>
      <c r="G16" s="6" t="s">
        <v>208</v>
      </c>
      <c r="H16" s="53" t="s">
        <v>379</v>
      </c>
      <c r="I16" s="26" t="s">
        <v>23</v>
      </c>
      <c r="J16" s="54" t="s">
        <v>361</v>
      </c>
      <c r="K16" s="27" t="s">
        <v>57</v>
      </c>
      <c r="L16" s="27" t="s">
        <v>380</v>
      </c>
      <c r="M16" s="26" t="s">
        <v>23</v>
      </c>
    </row>
    <row r="17" spans="1:13" ht="210" x14ac:dyDescent="0.25">
      <c r="A17" s="11" t="s">
        <v>322</v>
      </c>
      <c r="B17" s="11">
        <v>449798700</v>
      </c>
      <c r="C17" s="11" t="s">
        <v>215</v>
      </c>
      <c r="D17" s="52" t="s">
        <v>323</v>
      </c>
      <c r="E17" s="11" t="s">
        <v>217</v>
      </c>
      <c r="F17" s="11" t="s">
        <v>156</v>
      </c>
      <c r="G17" s="6"/>
      <c r="H17" s="53" t="s">
        <v>381</v>
      </c>
      <c r="I17" s="26" t="s">
        <v>23</v>
      </c>
      <c r="J17" s="54" t="s">
        <v>361</v>
      </c>
      <c r="K17" s="58" t="s">
        <v>51</v>
      </c>
      <c r="L17" s="27" t="s">
        <v>382</v>
      </c>
      <c r="M17" s="26" t="s">
        <v>23</v>
      </c>
    </row>
    <row r="18" spans="1:13" ht="66" x14ac:dyDescent="0.25">
      <c r="A18" s="11" t="s">
        <v>224</v>
      </c>
      <c r="B18" s="11">
        <v>151645388</v>
      </c>
      <c r="C18" s="11" t="s">
        <v>205</v>
      </c>
      <c r="D18" s="52" t="s">
        <v>225</v>
      </c>
      <c r="E18" s="11" t="s">
        <v>220</v>
      </c>
      <c r="F18" s="11" t="s">
        <v>102</v>
      </c>
      <c r="G18" s="6" t="s">
        <v>221</v>
      </c>
      <c r="H18" s="53" t="s">
        <v>383</v>
      </c>
      <c r="I18" s="55" t="s">
        <v>51</v>
      </c>
      <c r="J18" s="54" t="s">
        <v>361</v>
      </c>
      <c r="K18" s="58" t="s">
        <v>51</v>
      </c>
      <c r="L18" s="27" t="s">
        <v>361</v>
      </c>
      <c r="M18" s="26" t="s">
        <v>51</v>
      </c>
    </row>
    <row r="19" spans="1:13" ht="66" x14ac:dyDescent="0.25">
      <c r="A19" s="11" t="s">
        <v>222</v>
      </c>
      <c r="B19" s="11">
        <v>114841230</v>
      </c>
      <c r="C19" s="11" t="s">
        <v>205</v>
      </c>
      <c r="D19" s="52" t="s">
        <v>223</v>
      </c>
      <c r="E19" s="11" t="s">
        <v>220</v>
      </c>
      <c r="F19" s="11" t="s">
        <v>102</v>
      </c>
      <c r="G19" s="6" t="s">
        <v>221</v>
      </c>
      <c r="H19" s="53" t="s">
        <v>383</v>
      </c>
      <c r="I19" s="55" t="s">
        <v>51</v>
      </c>
      <c r="J19" s="54" t="s">
        <v>361</v>
      </c>
      <c r="K19" s="58" t="s">
        <v>51</v>
      </c>
      <c r="L19" s="27" t="s">
        <v>361</v>
      </c>
      <c r="M19" s="26" t="s">
        <v>51</v>
      </c>
    </row>
    <row r="20" spans="1:13" ht="150" x14ac:dyDescent="0.25">
      <c r="A20" s="11" t="s">
        <v>233</v>
      </c>
      <c r="B20" s="11">
        <v>110880000</v>
      </c>
      <c r="C20" s="11" t="s">
        <v>215</v>
      </c>
      <c r="D20" s="52" t="s">
        <v>234</v>
      </c>
      <c r="E20" s="11" t="s">
        <v>231</v>
      </c>
      <c r="F20" s="11" t="s">
        <v>232</v>
      </c>
      <c r="G20" s="6"/>
      <c r="H20" s="53" t="s">
        <v>384</v>
      </c>
      <c r="I20" s="26" t="s">
        <v>23</v>
      </c>
      <c r="J20" s="54" t="s">
        <v>361</v>
      </c>
      <c r="K20" s="58" t="s">
        <v>51</v>
      </c>
      <c r="L20" s="27" t="s">
        <v>385</v>
      </c>
      <c r="M20" s="26" t="s">
        <v>51</v>
      </c>
    </row>
    <row r="21" spans="1:13" ht="66" x14ac:dyDescent="0.25">
      <c r="A21" s="11" t="s">
        <v>218</v>
      </c>
      <c r="B21" s="11">
        <v>104997693</v>
      </c>
      <c r="C21" s="11" t="s">
        <v>205</v>
      </c>
      <c r="D21" s="52" t="s">
        <v>219</v>
      </c>
      <c r="E21" s="11" t="s">
        <v>220</v>
      </c>
      <c r="F21" s="11" t="s">
        <v>102</v>
      </c>
      <c r="G21" s="6" t="s">
        <v>221</v>
      </c>
      <c r="H21" s="53" t="s">
        <v>383</v>
      </c>
      <c r="I21" s="55" t="s">
        <v>51</v>
      </c>
      <c r="J21" s="54" t="s">
        <v>361</v>
      </c>
      <c r="K21" s="58" t="s">
        <v>51</v>
      </c>
      <c r="L21" s="27" t="s">
        <v>361</v>
      </c>
      <c r="M21" s="26" t="s">
        <v>51</v>
      </c>
    </row>
    <row r="22" spans="1:13" ht="195" x14ac:dyDescent="0.25">
      <c r="A22" s="11" t="s">
        <v>279</v>
      </c>
      <c r="B22" s="11">
        <v>100837000</v>
      </c>
      <c r="C22" s="11" t="s">
        <v>259</v>
      </c>
      <c r="D22" s="52" t="s">
        <v>280</v>
      </c>
      <c r="E22" s="11" t="s">
        <v>18</v>
      </c>
      <c r="F22" s="11" t="s">
        <v>260</v>
      </c>
      <c r="G22" s="6" t="s">
        <v>208</v>
      </c>
      <c r="H22" s="53" t="s">
        <v>386</v>
      </c>
      <c r="I22" s="26" t="s">
        <v>23</v>
      </c>
      <c r="J22" s="54" t="s">
        <v>361</v>
      </c>
      <c r="K22" s="58" t="s">
        <v>51</v>
      </c>
      <c r="L22" s="27" t="s">
        <v>387</v>
      </c>
      <c r="M22" s="26" t="s">
        <v>23</v>
      </c>
    </row>
    <row r="23" spans="1:13" ht="225" x14ac:dyDescent="0.25">
      <c r="A23" s="11" t="s">
        <v>246</v>
      </c>
      <c r="B23" s="11">
        <v>95516600</v>
      </c>
      <c r="C23" s="11" t="s">
        <v>215</v>
      </c>
      <c r="D23" s="52" t="s">
        <v>247</v>
      </c>
      <c r="E23" s="11" t="s">
        <v>217</v>
      </c>
      <c r="F23" s="11" t="s">
        <v>185</v>
      </c>
      <c r="G23" s="6"/>
      <c r="H23" s="53" t="s">
        <v>388</v>
      </c>
      <c r="I23" s="26" t="s">
        <v>23</v>
      </c>
      <c r="J23" s="54" t="s">
        <v>361</v>
      </c>
      <c r="K23" s="58" t="s">
        <v>51</v>
      </c>
      <c r="L23" s="27" t="s">
        <v>389</v>
      </c>
      <c r="M23" s="26" t="s">
        <v>23</v>
      </c>
    </row>
    <row r="24" spans="1:13" ht="150" x14ac:dyDescent="0.25">
      <c r="A24" s="11" t="s">
        <v>317</v>
      </c>
      <c r="B24" s="11">
        <v>92750097</v>
      </c>
      <c r="C24" s="11" t="s">
        <v>215</v>
      </c>
      <c r="D24" s="52" t="s">
        <v>318</v>
      </c>
      <c r="E24" s="11" t="s">
        <v>156</v>
      </c>
      <c r="F24" s="11" t="s">
        <v>319</v>
      </c>
      <c r="G24" s="6"/>
      <c r="H24" s="53" t="s">
        <v>390</v>
      </c>
      <c r="I24" s="26" t="s">
        <v>23</v>
      </c>
      <c r="J24" s="54" t="s">
        <v>361</v>
      </c>
      <c r="K24" s="58" t="s">
        <v>51</v>
      </c>
      <c r="L24" s="27" t="s">
        <v>389</v>
      </c>
      <c r="M24" s="26" t="s">
        <v>23</v>
      </c>
    </row>
    <row r="25" spans="1:13" ht="120" x14ac:dyDescent="0.25">
      <c r="A25" s="11" t="s">
        <v>299</v>
      </c>
      <c r="B25" s="11">
        <v>88339409</v>
      </c>
      <c r="C25" s="11" t="s">
        <v>205</v>
      </c>
      <c r="D25" s="52" t="s">
        <v>300</v>
      </c>
      <c r="E25" s="11" t="s">
        <v>206</v>
      </c>
      <c r="F25" s="11" t="s">
        <v>207</v>
      </c>
      <c r="G25" s="6" t="s">
        <v>208</v>
      </c>
      <c r="H25" s="53" t="s">
        <v>391</v>
      </c>
      <c r="I25" s="26" t="s">
        <v>23</v>
      </c>
      <c r="J25" s="54" t="s">
        <v>361</v>
      </c>
      <c r="K25" s="58" t="s">
        <v>51</v>
      </c>
      <c r="L25" s="27" t="s">
        <v>361</v>
      </c>
      <c r="M25" s="26" t="s">
        <v>51</v>
      </c>
    </row>
    <row r="26" spans="1:13" ht="180" x14ac:dyDescent="0.25">
      <c r="A26" s="11" t="s">
        <v>235</v>
      </c>
      <c r="B26" s="11">
        <v>85966000</v>
      </c>
      <c r="C26" s="11" t="s">
        <v>215</v>
      </c>
      <c r="D26" s="52" t="s">
        <v>236</v>
      </c>
      <c r="E26" s="11" t="s">
        <v>253</v>
      </c>
      <c r="F26" s="11" t="s">
        <v>254</v>
      </c>
      <c r="G26" s="6"/>
      <c r="H26" s="53" t="s">
        <v>392</v>
      </c>
      <c r="I26" s="26" t="s">
        <v>23</v>
      </c>
      <c r="J26" s="54" t="s">
        <v>361</v>
      </c>
      <c r="K26" s="58" t="s">
        <v>51</v>
      </c>
      <c r="L26" s="27" t="s">
        <v>389</v>
      </c>
      <c r="M26" s="26" t="s">
        <v>23</v>
      </c>
    </row>
    <row r="27" spans="1:13" ht="66" x14ac:dyDescent="0.25">
      <c r="A27" s="11" t="s">
        <v>226</v>
      </c>
      <c r="B27" s="11">
        <v>79505465</v>
      </c>
      <c r="C27" s="11" t="s">
        <v>205</v>
      </c>
      <c r="D27" s="52" t="s">
        <v>227</v>
      </c>
      <c r="E27" s="11" t="s">
        <v>220</v>
      </c>
      <c r="F27" s="11" t="s">
        <v>102</v>
      </c>
      <c r="G27" s="6" t="s">
        <v>221</v>
      </c>
      <c r="H27" s="53" t="s">
        <v>383</v>
      </c>
      <c r="I27" s="55" t="s">
        <v>51</v>
      </c>
      <c r="J27" s="54" t="s">
        <v>361</v>
      </c>
      <c r="K27" s="58" t="s">
        <v>51</v>
      </c>
      <c r="L27" s="27" t="s">
        <v>361</v>
      </c>
      <c r="M27" s="26" t="s">
        <v>51</v>
      </c>
    </row>
    <row r="28" spans="1:13" ht="195" x14ac:dyDescent="0.25">
      <c r="A28" s="11" t="s">
        <v>257</v>
      </c>
      <c r="B28" s="11">
        <v>79505465</v>
      </c>
      <c r="C28" s="11" t="s">
        <v>205</v>
      </c>
      <c r="D28" s="52" t="s">
        <v>258</v>
      </c>
      <c r="E28" s="11" t="s">
        <v>255</v>
      </c>
      <c r="F28" s="11" t="s">
        <v>256</v>
      </c>
      <c r="G28" s="6" t="s">
        <v>208</v>
      </c>
      <c r="H28" s="53" t="s">
        <v>393</v>
      </c>
      <c r="I28" s="26" t="s">
        <v>23</v>
      </c>
      <c r="J28" s="54" t="s">
        <v>361</v>
      </c>
      <c r="K28" s="58" t="s">
        <v>51</v>
      </c>
      <c r="L28" s="27" t="s">
        <v>389</v>
      </c>
      <c r="M28" s="26" t="s">
        <v>23</v>
      </c>
    </row>
    <row r="29" spans="1:13" ht="240" x14ac:dyDescent="0.25">
      <c r="A29" s="11" t="s">
        <v>293</v>
      </c>
      <c r="B29" s="11">
        <v>75719490</v>
      </c>
      <c r="C29" s="11" t="s">
        <v>205</v>
      </c>
      <c r="D29" s="52" t="s">
        <v>294</v>
      </c>
      <c r="E29" s="11" t="s">
        <v>292</v>
      </c>
      <c r="F29" s="11" t="s">
        <v>228</v>
      </c>
      <c r="G29" s="6" t="s">
        <v>208</v>
      </c>
      <c r="H29" s="53" t="s">
        <v>394</v>
      </c>
      <c r="I29" s="26" t="s">
        <v>23</v>
      </c>
      <c r="J29" s="54" t="s">
        <v>361</v>
      </c>
      <c r="K29" s="58" t="s">
        <v>51</v>
      </c>
      <c r="L29" s="27" t="s">
        <v>389</v>
      </c>
      <c r="M29" s="26" t="s">
        <v>23</v>
      </c>
    </row>
    <row r="30" spans="1:13" ht="105" x14ac:dyDescent="0.25">
      <c r="A30" s="11" t="s">
        <v>261</v>
      </c>
      <c r="B30" s="11">
        <v>3286991000</v>
      </c>
      <c r="C30" s="11" t="s">
        <v>259</v>
      </c>
      <c r="D30" s="56" t="s">
        <v>262</v>
      </c>
      <c r="E30" s="11" t="s">
        <v>18</v>
      </c>
      <c r="F30" s="11" t="s">
        <v>260</v>
      </c>
      <c r="G30" s="6" t="s">
        <v>208</v>
      </c>
      <c r="H30" s="59" t="s">
        <v>395</v>
      </c>
      <c r="I30" s="60" t="s">
        <v>23</v>
      </c>
      <c r="J30" s="61" t="s">
        <v>396</v>
      </c>
      <c r="K30" s="62" t="s">
        <v>51</v>
      </c>
      <c r="L30" s="63" t="s">
        <v>397</v>
      </c>
      <c r="M30" s="60" t="s">
        <v>51</v>
      </c>
    </row>
    <row r="31" spans="1:13" ht="79.5" customHeight="1" x14ac:dyDescent="0.25">
      <c r="A31" s="11" t="s">
        <v>250</v>
      </c>
      <c r="B31" s="11">
        <v>802187813</v>
      </c>
      <c r="C31" s="11" t="s">
        <v>215</v>
      </c>
      <c r="D31" s="56" t="s">
        <v>251</v>
      </c>
      <c r="E31" s="11" t="s">
        <v>217</v>
      </c>
      <c r="F31" s="11" t="s">
        <v>185</v>
      </c>
      <c r="G31" s="6"/>
      <c r="H31" s="64" t="s">
        <v>398</v>
      </c>
      <c r="I31" s="60" t="s">
        <v>23</v>
      </c>
      <c r="J31" s="61" t="s">
        <v>396</v>
      </c>
      <c r="K31" s="62" t="s">
        <v>51</v>
      </c>
      <c r="L31" s="63" t="s">
        <v>399</v>
      </c>
      <c r="M31" s="26"/>
    </row>
    <row r="32" spans="1:13" ht="90" x14ac:dyDescent="0.25">
      <c r="A32" s="11" t="s">
        <v>297</v>
      </c>
      <c r="B32" s="11">
        <v>198674673</v>
      </c>
      <c r="C32" s="11" t="s">
        <v>215</v>
      </c>
      <c r="D32" s="56" t="s">
        <v>298</v>
      </c>
      <c r="E32" s="11" t="s">
        <v>217</v>
      </c>
      <c r="F32" s="11" t="s">
        <v>185</v>
      </c>
      <c r="G32" s="6"/>
      <c r="H32" s="64" t="s">
        <v>400</v>
      </c>
      <c r="I32" s="60" t="s">
        <v>23</v>
      </c>
      <c r="J32" s="61" t="s">
        <v>396</v>
      </c>
      <c r="K32" s="62" t="s">
        <v>51</v>
      </c>
      <c r="L32" s="63" t="s">
        <v>401</v>
      </c>
      <c r="M32" s="26"/>
    </row>
    <row r="33" spans="1:13" ht="189" customHeight="1" x14ac:dyDescent="0.25">
      <c r="A33" s="11" t="s">
        <v>244</v>
      </c>
      <c r="B33" s="11">
        <v>115093823</v>
      </c>
      <c r="C33" s="11" t="s">
        <v>215</v>
      </c>
      <c r="D33" s="56" t="s">
        <v>245</v>
      </c>
      <c r="E33" s="11" t="s">
        <v>217</v>
      </c>
      <c r="F33" s="11" t="s">
        <v>185</v>
      </c>
      <c r="G33" s="6"/>
      <c r="H33" s="64" t="s">
        <v>402</v>
      </c>
      <c r="I33" s="60" t="s">
        <v>23</v>
      </c>
      <c r="J33" s="61" t="s">
        <v>396</v>
      </c>
      <c r="K33" s="62" t="s">
        <v>51</v>
      </c>
      <c r="L33" s="63" t="s">
        <v>403</v>
      </c>
      <c r="M33" s="26"/>
    </row>
    <row r="34" spans="1:13" ht="150" x14ac:dyDescent="0.25">
      <c r="A34" s="11" t="s">
        <v>229</v>
      </c>
      <c r="B34" s="11">
        <v>110880000</v>
      </c>
      <c r="C34" s="11" t="s">
        <v>215</v>
      </c>
      <c r="D34" s="65" t="s">
        <v>230</v>
      </c>
      <c r="E34" s="11" t="s">
        <v>231</v>
      </c>
      <c r="F34" s="11" t="s">
        <v>232</v>
      </c>
      <c r="G34" s="6"/>
      <c r="H34" s="66" t="s">
        <v>404</v>
      </c>
      <c r="I34" s="60" t="s">
        <v>23</v>
      </c>
      <c r="J34" s="61" t="s">
        <v>396</v>
      </c>
      <c r="K34" s="62" t="s">
        <v>51</v>
      </c>
      <c r="L34" s="67" t="s">
        <v>405</v>
      </c>
      <c r="M34" s="26" t="s">
        <v>23</v>
      </c>
    </row>
    <row r="35" spans="1:13" ht="60" x14ac:dyDescent="0.25">
      <c r="A35" s="11" t="s">
        <v>248</v>
      </c>
      <c r="B35" s="11">
        <v>106007286</v>
      </c>
      <c r="C35" s="11" t="s">
        <v>205</v>
      </c>
      <c r="D35" s="56" t="s">
        <v>249</v>
      </c>
      <c r="E35" s="11" t="s">
        <v>220</v>
      </c>
      <c r="F35" s="11" t="s">
        <v>207</v>
      </c>
      <c r="G35" s="6"/>
      <c r="H35" s="53" t="s">
        <v>406</v>
      </c>
      <c r="I35" s="62" t="s">
        <v>51</v>
      </c>
      <c r="J35" s="61" t="s">
        <v>396</v>
      </c>
      <c r="K35" s="62" t="s">
        <v>51</v>
      </c>
      <c r="L35" s="67" t="s">
        <v>407</v>
      </c>
      <c r="M35" s="26" t="s">
        <v>51</v>
      </c>
    </row>
    <row r="36" spans="1:13" ht="105" x14ac:dyDescent="0.25">
      <c r="A36" s="11" t="s">
        <v>275</v>
      </c>
      <c r="B36" s="11">
        <v>100837000</v>
      </c>
      <c r="C36" s="11" t="s">
        <v>259</v>
      </c>
      <c r="D36" s="68" t="s">
        <v>276</v>
      </c>
      <c r="E36" s="11" t="s">
        <v>18</v>
      </c>
      <c r="F36" s="11" t="s">
        <v>260</v>
      </c>
      <c r="G36" s="6" t="s">
        <v>208</v>
      </c>
      <c r="H36" s="53" t="s">
        <v>408</v>
      </c>
      <c r="I36" s="60" t="s">
        <v>23</v>
      </c>
      <c r="J36" s="61" t="s">
        <v>396</v>
      </c>
      <c r="K36" s="62" t="s">
        <v>51</v>
      </c>
      <c r="L36" s="67" t="s">
        <v>409</v>
      </c>
      <c r="M36" s="26" t="s">
        <v>23</v>
      </c>
    </row>
    <row r="37" spans="1:13" ht="105" x14ac:dyDescent="0.25">
      <c r="A37" s="11" t="s">
        <v>283</v>
      </c>
      <c r="B37" s="11">
        <v>96800000</v>
      </c>
      <c r="C37" s="11" t="s">
        <v>259</v>
      </c>
      <c r="D37" s="68" t="s">
        <v>284</v>
      </c>
      <c r="E37" s="11" t="s">
        <v>18</v>
      </c>
      <c r="F37" s="11" t="s">
        <v>260</v>
      </c>
      <c r="G37" s="6" t="s">
        <v>208</v>
      </c>
      <c r="H37" s="53" t="s">
        <v>410</v>
      </c>
      <c r="I37" s="60" t="s">
        <v>23</v>
      </c>
      <c r="J37" s="61" t="s">
        <v>396</v>
      </c>
      <c r="K37" s="62" t="s">
        <v>51</v>
      </c>
      <c r="L37" s="67" t="s">
        <v>411</v>
      </c>
      <c r="M37" s="26" t="s">
        <v>23</v>
      </c>
    </row>
    <row r="38" spans="1:13" ht="75" x14ac:dyDescent="0.25">
      <c r="A38" s="11" t="s">
        <v>315</v>
      </c>
      <c r="B38" s="11">
        <v>93610330</v>
      </c>
      <c r="C38" s="11" t="s">
        <v>205</v>
      </c>
      <c r="D38" s="68" t="s">
        <v>316</v>
      </c>
      <c r="E38" s="11" t="s">
        <v>311</v>
      </c>
      <c r="F38" s="11" t="s">
        <v>312</v>
      </c>
      <c r="G38" s="6" t="s">
        <v>208</v>
      </c>
      <c r="H38" s="53" t="s">
        <v>412</v>
      </c>
      <c r="I38" s="62" t="s">
        <v>51</v>
      </c>
      <c r="J38" s="61" t="s">
        <v>396</v>
      </c>
      <c r="K38" s="62" t="s">
        <v>51</v>
      </c>
      <c r="L38" s="67" t="s">
        <v>413</v>
      </c>
      <c r="M38" s="26" t="s">
        <v>23</v>
      </c>
    </row>
    <row r="39" spans="1:13" ht="60" x14ac:dyDescent="0.25">
      <c r="A39" s="11" t="s">
        <v>237</v>
      </c>
      <c r="B39" s="11">
        <v>89040000</v>
      </c>
      <c r="C39" s="11" t="s">
        <v>215</v>
      </c>
      <c r="D39" s="68" t="s">
        <v>238</v>
      </c>
      <c r="E39" s="11" t="s">
        <v>231</v>
      </c>
      <c r="F39" s="11" t="s">
        <v>239</v>
      </c>
      <c r="G39" s="6"/>
      <c r="H39" s="53" t="s">
        <v>414</v>
      </c>
      <c r="I39" s="62" t="s">
        <v>51</v>
      </c>
      <c r="J39" s="61" t="s">
        <v>396</v>
      </c>
      <c r="K39" s="62" t="s">
        <v>51</v>
      </c>
      <c r="L39" s="67" t="s">
        <v>415</v>
      </c>
      <c r="M39" s="26" t="s">
        <v>23</v>
      </c>
    </row>
    <row r="40" spans="1:13" ht="135" x14ac:dyDescent="0.25">
      <c r="A40" s="11" t="s">
        <v>235</v>
      </c>
      <c r="B40" s="11">
        <v>85966000</v>
      </c>
      <c r="C40" s="11" t="s">
        <v>215</v>
      </c>
      <c r="D40" s="68" t="s">
        <v>236</v>
      </c>
      <c r="E40" s="11" t="s">
        <v>231</v>
      </c>
      <c r="F40" s="11" t="s">
        <v>232</v>
      </c>
      <c r="G40" s="6"/>
      <c r="H40" s="53" t="s">
        <v>416</v>
      </c>
      <c r="I40" s="60" t="s">
        <v>23</v>
      </c>
      <c r="J40" s="61" t="s">
        <v>396</v>
      </c>
      <c r="K40" s="62" t="s">
        <v>51</v>
      </c>
      <c r="L40" s="27" t="s">
        <v>417</v>
      </c>
      <c r="M40" s="26" t="s">
        <v>51</v>
      </c>
    </row>
    <row r="41" spans="1:13" ht="195" x14ac:dyDescent="0.25">
      <c r="A41" s="11" t="s">
        <v>242</v>
      </c>
      <c r="B41" s="11">
        <v>79505465</v>
      </c>
      <c r="C41" s="11" t="s">
        <v>205</v>
      </c>
      <c r="D41" s="68" t="s">
        <v>243</v>
      </c>
      <c r="E41" s="11" t="s">
        <v>255</v>
      </c>
      <c r="F41" s="11" t="s">
        <v>256</v>
      </c>
      <c r="G41" s="6" t="s">
        <v>208</v>
      </c>
      <c r="H41" s="53" t="s">
        <v>418</v>
      </c>
      <c r="I41" s="60" t="s">
        <v>23</v>
      </c>
      <c r="J41" s="61" t="s">
        <v>396</v>
      </c>
      <c r="K41" s="62" t="s">
        <v>51</v>
      </c>
      <c r="L41" s="27" t="s">
        <v>419</v>
      </c>
      <c r="M41" s="26" t="s">
        <v>23</v>
      </c>
    </row>
    <row r="42" spans="1:13" ht="105" x14ac:dyDescent="0.25">
      <c r="A42" s="11" t="s">
        <v>281</v>
      </c>
      <c r="B42" s="11">
        <v>79310000</v>
      </c>
      <c r="C42" s="11" t="s">
        <v>259</v>
      </c>
      <c r="D42" s="68" t="s">
        <v>282</v>
      </c>
      <c r="E42" s="11" t="s">
        <v>18</v>
      </c>
      <c r="F42" s="11" t="s">
        <v>260</v>
      </c>
      <c r="G42" s="6" t="s">
        <v>208</v>
      </c>
      <c r="H42" s="53" t="s">
        <v>420</v>
      </c>
      <c r="I42" s="60" t="s">
        <v>23</v>
      </c>
      <c r="J42" s="61" t="s">
        <v>396</v>
      </c>
      <c r="K42" s="62" t="s">
        <v>51</v>
      </c>
      <c r="L42" s="27" t="s">
        <v>421</v>
      </c>
      <c r="M42" s="26" t="s">
        <v>23</v>
      </c>
    </row>
    <row r="43" spans="1:13" ht="75" x14ac:dyDescent="0.25">
      <c r="A43" s="11" t="s">
        <v>309</v>
      </c>
      <c r="B43" s="11">
        <v>75030302</v>
      </c>
      <c r="C43" s="11" t="s">
        <v>205</v>
      </c>
      <c r="D43" s="56" t="s">
        <v>310</v>
      </c>
      <c r="E43" s="11" t="s">
        <v>311</v>
      </c>
      <c r="F43" s="11" t="s">
        <v>312</v>
      </c>
      <c r="G43" s="6" t="s">
        <v>208</v>
      </c>
      <c r="H43" s="53" t="s">
        <v>422</v>
      </c>
      <c r="I43" s="62" t="s">
        <v>51</v>
      </c>
      <c r="J43" s="61" t="s">
        <v>396</v>
      </c>
      <c r="K43" s="62" t="s">
        <v>51</v>
      </c>
      <c r="L43" s="27" t="s">
        <v>423</v>
      </c>
      <c r="M43" s="26" t="s">
        <v>23</v>
      </c>
    </row>
    <row r="44" spans="1:13" ht="60" x14ac:dyDescent="0.25">
      <c r="A44" s="11" t="s">
        <v>250</v>
      </c>
      <c r="B44" s="11">
        <v>802187813</v>
      </c>
      <c r="C44" s="11" t="s">
        <v>215</v>
      </c>
      <c r="D44" s="56" t="s">
        <v>251</v>
      </c>
      <c r="E44" s="11" t="s">
        <v>252</v>
      </c>
      <c r="F44" s="11" t="s">
        <v>217</v>
      </c>
      <c r="G44" s="6"/>
      <c r="H44" s="69" t="s">
        <v>424</v>
      </c>
      <c r="I44" s="26" t="s">
        <v>23</v>
      </c>
      <c r="J44" s="54" t="s">
        <v>425</v>
      </c>
      <c r="K44" s="55" t="s">
        <v>51</v>
      </c>
      <c r="L44" s="27" t="s">
        <v>426</v>
      </c>
      <c r="M44" s="26" t="s">
        <v>23</v>
      </c>
    </row>
    <row r="45" spans="1:13" ht="60" x14ac:dyDescent="0.25">
      <c r="A45" s="11" t="s">
        <v>244</v>
      </c>
      <c r="B45" s="11">
        <v>115093823</v>
      </c>
      <c r="C45" s="11" t="s">
        <v>215</v>
      </c>
      <c r="D45" s="56" t="s">
        <v>245</v>
      </c>
      <c r="E45" s="11" t="s">
        <v>217</v>
      </c>
      <c r="F45" s="11" t="s">
        <v>185</v>
      </c>
      <c r="G45" s="6"/>
      <c r="H45" s="69" t="s">
        <v>427</v>
      </c>
      <c r="I45" s="26" t="s">
        <v>23</v>
      </c>
      <c r="J45" s="54" t="s">
        <v>425</v>
      </c>
      <c r="K45" s="55" t="s">
        <v>51</v>
      </c>
      <c r="L45" s="27" t="s">
        <v>426</v>
      </c>
      <c r="M45" s="26" t="s">
        <v>23</v>
      </c>
    </row>
    <row r="46" spans="1:13" ht="60" x14ac:dyDescent="0.25">
      <c r="A46" s="11" t="s">
        <v>233</v>
      </c>
      <c r="B46" s="11">
        <v>110880000</v>
      </c>
      <c r="C46" s="11" t="s">
        <v>215</v>
      </c>
      <c r="D46" s="56" t="s">
        <v>234</v>
      </c>
      <c r="E46" s="11" t="s">
        <v>253</v>
      </c>
      <c r="F46" s="11" t="s">
        <v>254</v>
      </c>
      <c r="G46" s="6"/>
      <c r="H46" s="69" t="s">
        <v>428</v>
      </c>
      <c r="I46" s="26" t="s">
        <v>23</v>
      </c>
      <c r="J46" s="54" t="s">
        <v>425</v>
      </c>
      <c r="K46" s="55" t="s">
        <v>51</v>
      </c>
      <c r="L46" s="27" t="s">
        <v>429</v>
      </c>
      <c r="M46" s="26" t="s">
        <v>23</v>
      </c>
    </row>
    <row r="47" spans="1:13" ht="66" x14ac:dyDescent="0.25">
      <c r="A47" s="11" t="s">
        <v>212</v>
      </c>
      <c r="B47" s="11">
        <v>104500000</v>
      </c>
      <c r="C47" s="11" t="s">
        <v>209</v>
      </c>
      <c r="D47" s="52" t="s">
        <v>213</v>
      </c>
      <c r="E47" s="11" t="s">
        <v>211</v>
      </c>
      <c r="F47" s="11" t="s">
        <v>210</v>
      </c>
      <c r="G47" s="6"/>
      <c r="H47" s="70" t="s">
        <v>430</v>
      </c>
      <c r="I47" s="26" t="s">
        <v>23</v>
      </c>
      <c r="J47" s="54" t="s">
        <v>425</v>
      </c>
      <c r="K47" s="55" t="s">
        <v>51</v>
      </c>
      <c r="L47" s="27" t="s">
        <v>431</v>
      </c>
      <c r="M47" s="26" t="s">
        <v>23</v>
      </c>
    </row>
    <row r="48" spans="1:13" ht="66" x14ac:dyDescent="0.25">
      <c r="A48" s="11" t="s">
        <v>214</v>
      </c>
      <c r="B48" s="11">
        <v>98670500</v>
      </c>
      <c r="C48" s="11" t="s">
        <v>215</v>
      </c>
      <c r="D48" s="52" t="s">
        <v>216</v>
      </c>
      <c r="E48" s="11" t="s">
        <v>217</v>
      </c>
      <c r="F48" s="11" t="s">
        <v>156</v>
      </c>
      <c r="G48" s="6"/>
      <c r="H48" s="70" t="s">
        <v>432</v>
      </c>
      <c r="I48" s="26" t="s">
        <v>23</v>
      </c>
      <c r="J48" s="54" t="s">
        <v>425</v>
      </c>
      <c r="K48" s="55" t="s">
        <v>51</v>
      </c>
      <c r="L48" s="27" t="s">
        <v>433</v>
      </c>
      <c r="M48" s="26" t="s">
        <v>23</v>
      </c>
    </row>
    <row r="49" spans="1:13" ht="66" x14ac:dyDescent="0.25">
      <c r="A49" s="11" t="s">
        <v>305</v>
      </c>
      <c r="B49" s="11">
        <v>94344529</v>
      </c>
      <c r="C49" s="11" t="s">
        <v>205</v>
      </c>
      <c r="D49" s="52" t="s">
        <v>306</v>
      </c>
      <c r="E49" s="11" t="s">
        <v>307</v>
      </c>
      <c r="F49" s="11" t="s">
        <v>308</v>
      </c>
      <c r="G49" s="6" t="s">
        <v>208</v>
      </c>
      <c r="H49" s="70" t="s">
        <v>434</v>
      </c>
      <c r="I49" s="26" t="s">
        <v>23</v>
      </c>
      <c r="J49" s="54" t="s">
        <v>425</v>
      </c>
      <c r="K49" s="55" t="s">
        <v>51</v>
      </c>
      <c r="L49" s="27" t="s">
        <v>435</v>
      </c>
      <c r="M49" s="26" t="s">
        <v>23</v>
      </c>
    </row>
    <row r="50" spans="1:13" ht="66" x14ac:dyDescent="0.25">
      <c r="A50" s="11" t="s">
        <v>277</v>
      </c>
      <c r="B50" s="11">
        <v>90640000</v>
      </c>
      <c r="C50" s="11" t="s">
        <v>259</v>
      </c>
      <c r="D50" s="52" t="s">
        <v>278</v>
      </c>
      <c r="E50" s="11" t="s">
        <v>18</v>
      </c>
      <c r="F50" s="11" t="s">
        <v>260</v>
      </c>
      <c r="G50" s="6" t="s">
        <v>208</v>
      </c>
      <c r="H50" s="70" t="s">
        <v>436</v>
      </c>
      <c r="I50" s="26" t="s">
        <v>23</v>
      </c>
      <c r="J50" s="54" t="s">
        <v>425</v>
      </c>
      <c r="K50" s="55" t="s">
        <v>51</v>
      </c>
      <c r="L50" s="27" t="s">
        <v>437</v>
      </c>
      <c r="M50" s="26" t="s">
        <v>23</v>
      </c>
    </row>
    <row r="51" spans="1:13" ht="66" x14ac:dyDescent="0.25">
      <c r="A51" s="11" t="s">
        <v>290</v>
      </c>
      <c r="B51" s="11">
        <v>88000000</v>
      </c>
      <c r="C51" s="11" t="s">
        <v>215</v>
      </c>
      <c r="D51" s="52" t="s">
        <v>291</v>
      </c>
      <c r="E51" s="11" t="s">
        <v>289</v>
      </c>
      <c r="F51" s="11" t="s">
        <v>254</v>
      </c>
      <c r="G51" s="6" t="s">
        <v>208</v>
      </c>
      <c r="H51" s="70" t="s">
        <v>438</v>
      </c>
      <c r="I51" s="26" t="s">
        <v>23</v>
      </c>
      <c r="J51" s="54" t="s">
        <v>425</v>
      </c>
      <c r="K51" s="55" t="s">
        <v>51</v>
      </c>
      <c r="L51" s="27" t="s">
        <v>439</v>
      </c>
      <c r="M51" s="26" t="s">
        <v>23</v>
      </c>
    </row>
    <row r="52" spans="1:13" ht="51" x14ac:dyDescent="0.25">
      <c r="A52" s="11" t="s">
        <v>313</v>
      </c>
      <c r="B52" s="11">
        <v>83291445</v>
      </c>
      <c r="C52" s="11" t="s">
        <v>205</v>
      </c>
      <c r="D52" s="52" t="s">
        <v>314</v>
      </c>
      <c r="E52" s="11" t="s">
        <v>311</v>
      </c>
      <c r="F52" s="11" t="s">
        <v>312</v>
      </c>
      <c r="G52" s="6" t="s">
        <v>208</v>
      </c>
      <c r="H52" s="70" t="s">
        <v>440</v>
      </c>
      <c r="I52" s="55" t="s">
        <v>51</v>
      </c>
      <c r="J52" s="54" t="s">
        <v>425</v>
      </c>
      <c r="K52" s="55" t="s">
        <v>51</v>
      </c>
      <c r="L52" s="27" t="s">
        <v>441</v>
      </c>
      <c r="M52" s="26" t="s">
        <v>23</v>
      </c>
    </row>
    <row r="53" spans="1:13" ht="60" x14ac:dyDescent="0.25">
      <c r="A53" s="11" t="s">
        <v>226</v>
      </c>
      <c r="B53" s="11">
        <v>79505465</v>
      </c>
      <c r="C53" s="11" t="s">
        <v>205</v>
      </c>
      <c r="D53" s="56" t="s">
        <v>227</v>
      </c>
      <c r="E53" s="11" t="s">
        <v>220</v>
      </c>
      <c r="F53" s="11" t="s">
        <v>207</v>
      </c>
      <c r="G53" s="6"/>
      <c r="H53" s="70" t="s">
        <v>440</v>
      </c>
      <c r="I53" s="55" t="s">
        <v>51</v>
      </c>
      <c r="J53" s="54" t="s">
        <v>425</v>
      </c>
      <c r="K53" s="55" t="s">
        <v>51</v>
      </c>
      <c r="L53" s="27" t="s">
        <v>442</v>
      </c>
      <c r="M53" s="26" t="s">
        <v>23</v>
      </c>
    </row>
    <row r="54" spans="1:13" ht="60" x14ac:dyDescent="0.25">
      <c r="A54" s="11" t="s">
        <v>273</v>
      </c>
      <c r="B54" s="11">
        <v>79310000</v>
      </c>
      <c r="C54" s="11" t="s">
        <v>259</v>
      </c>
      <c r="D54" s="56" t="s">
        <v>274</v>
      </c>
      <c r="E54" s="11" t="s">
        <v>18</v>
      </c>
      <c r="F54" s="11" t="s">
        <v>260</v>
      </c>
      <c r="G54" s="6" t="s">
        <v>208</v>
      </c>
      <c r="H54" s="70" t="s">
        <v>436</v>
      </c>
      <c r="I54" s="26" t="s">
        <v>23</v>
      </c>
      <c r="J54" s="54" t="s">
        <v>425</v>
      </c>
      <c r="K54" s="55" t="s">
        <v>51</v>
      </c>
      <c r="L54" s="27" t="s">
        <v>437</v>
      </c>
      <c r="M54" s="26" t="s">
        <v>23</v>
      </c>
    </row>
    <row r="55" spans="1:13" ht="317.25" customHeight="1" x14ac:dyDescent="0.25">
      <c r="A55" s="11" t="s">
        <v>303</v>
      </c>
      <c r="B55" s="11">
        <v>75719490</v>
      </c>
      <c r="C55" s="11" t="s">
        <v>205</v>
      </c>
      <c r="D55" s="52" t="s">
        <v>304</v>
      </c>
      <c r="E55" s="11" t="s">
        <v>206</v>
      </c>
      <c r="F55" s="11" t="s">
        <v>207</v>
      </c>
      <c r="G55" s="6" t="s">
        <v>208</v>
      </c>
      <c r="H55" s="71" t="s">
        <v>443</v>
      </c>
      <c r="I55" s="26" t="s">
        <v>57</v>
      </c>
      <c r="J55" s="54" t="s">
        <v>425</v>
      </c>
      <c r="K55" s="55" t="s">
        <v>51</v>
      </c>
      <c r="L55" s="27" t="s">
        <v>444</v>
      </c>
      <c r="M55" s="26" t="s">
        <v>23</v>
      </c>
    </row>
    <row r="56" spans="1:13" ht="49.5" x14ac:dyDescent="0.25">
      <c r="A56" s="11" t="s">
        <v>285</v>
      </c>
      <c r="B56" s="11">
        <v>74036840</v>
      </c>
      <c r="C56" s="11" t="s">
        <v>259</v>
      </c>
      <c r="D56" s="52" t="s">
        <v>286</v>
      </c>
      <c r="E56" s="11" t="s">
        <v>18</v>
      </c>
      <c r="F56" s="11" t="s">
        <v>260</v>
      </c>
      <c r="G56" s="6" t="s">
        <v>208</v>
      </c>
      <c r="H56" s="70" t="s">
        <v>436</v>
      </c>
      <c r="I56" s="26" t="s">
        <v>23</v>
      </c>
      <c r="J56" s="54" t="s">
        <v>425</v>
      </c>
      <c r="K56" s="55" t="s">
        <v>51</v>
      </c>
      <c r="L56" s="27" t="s">
        <v>437</v>
      </c>
      <c r="M56" s="26" t="s">
        <v>23</v>
      </c>
    </row>
  </sheetData>
  <autoFilter ref="A1:S56" xr:uid="{7D161206-A895-4710-841F-61F6F72330C0}"/>
  <conditionalFormatting sqref="D2:D56">
    <cfRule type="containsBlanks" dxfId="0" priority="1">
      <formula>LEN(TRIM(D2))=0</formula>
    </cfRule>
  </conditionalFormatting>
  <dataValidations count="1">
    <dataValidation type="list" allowBlank="1" showInputMessage="1" showErrorMessage="1" sqref="M2:M56 I2:I56 K2:K56" xr:uid="{02A6AF81-CD25-4154-8CAE-460ACF84B23C}">
      <formula1>$S$5:$S$7</formula1>
    </dataValidation>
  </dataValidations>
  <hyperlinks>
    <hyperlink ref="D44" r:id="rId1" xr:uid="{FD51FF66-7ED0-4A49-85E7-E032E119C2F5}"/>
    <hyperlink ref="D45" r:id="rId2" xr:uid="{B8EDD026-DA85-420B-A106-319956D3B192}"/>
    <hyperlink ref="D46" r:id="rId3" xr:uid="{6481D5BB-8696-4F36-94E1-25123E100086}"/>
    <hyperlink ref="D30" r:id="rId4" xr:uid="{DB0280CA-37B9-4B7B-978D-CA02CCB8C9E2}"/>
    <hyperlink ref="D53" r:id="rId5" xr:uid="{81C58B4B-58CB-4B71-B1F5-CD028C28D2D1}"/>
    <hyperlink ref="D54" r:id="rId6" xr:uid="{BAFFB6A1-2DCA-4D45-82BB-4AE3D631AB19}"/>
    <hyperlink ref="D32" r:id="rId7" xr:uid="{749B24CD-2164-4ED3-B80B-B4C4D9447FDB}"/>
    <hyperlink ref="D31" r:id="rId8" xr:uid="{75F3D67D-6D61-4C49-8408-E2B3B44634FC}"/>
    <hyperlink ref="D43" r:id="rId9" xr:uid="{7E044448-895A-4C01-8C32-F6E6E6CC48D7}"/>
    <hyperlink ref="D9" r:id="rId10" xr:uid="{DD64AD18-8874-47AE-BE1A-2F258A4C4872}"/>
    <hyperlink ref="D33" r:id="rId11" xr:uid="{CC20167E-D1FA-4C7F-8A8C-C91B9AC1A95F}"/>
    <hyperlink ref="D34" r:id="rId12" xr:uid="{BC4D9500-DD64-4501-B6BD-EA3B846001EA}"/>
    <hyperlink ref="D35" r:id="rId13" xr:uid="{FD78AD30-D4BA-4B66-97FE-6C187027059C}"/>
    <hyperlink ref="D36" r:id="rId14" xr:uid="{54CC868A-E9CC-4DB2-8828-9E493BBAE87B}"/>
    <hyperlink ref="D38" r:id="rId15" xr:uid="{B6197D7C-6A4E-4E99-8A3A-337D555B58CA}"/>
    <hyperlink ref="D37" r:id="rId16" xr:uid="{64ADC91D-2142-48F8-83AC-3458BE77B54B}"/>
    <hyperlink ref="D39" r:id="rId17" xr:uid="{7D69E904-B7DD-4F3E-856B-8685E165EEFE}"/>
    <hyperlink ref="D40" r:id="rId18" xr:uid="{5D3BB8B3-DCEE-4B00-B906-B4914D11F77E}"/>
    <hyperlink ref="D41" r:id="rId19" xr:uid="{A442A530-E43E-485D-8192-38ED00F9CAF7}"/>
    <hyperlink ref="D42" r:id="rId20" xr:uid="{F2648014-6E46-42F6-A5AF-D1D0CDB73CC8}"/>
  </hyperlinks>
  <pageMargins left="0.7" right="0.7" top="0.75" bottom="0.75" header="0.3" footer="0.3"/>
  <legacyDrawing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1. LIQUIDADOS 2025</vt:lpstr>
      <vt:lpstr>1.a calcu LIQUIDADOS 2025 (2)</vt:lpstr>
      <vt:lpstr>2. LIQUIDACIONES EN TRAMITE</vt:lpstr>
      <vt:lpstr>3.Muestra cambio superv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Cristian Ibañez Hernandez</dc:creator>
  <cp:keywords/>
  <dc:description/>
  <cp:lastModifiedBy>Sandra Patricia Garcia Caceres</cp:lastModifiedBy>
  <cp:revision/>
  <dcterms:created xsi:type="dcterms:W3CDTF">2025-10-15T19:36:10Z</dcterms:created>
  <dcterms:modified xsi:type="dcterms:W3CDTF">2025-12-02T13:45:02Z</dcterms:modified>
  <cp:category/>
  <cp:contentStatus/>
</cp:coreProperties>
</file>