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Contenedor\Users\sgarcia\Documents\Solicitudes publicación Web\"/>
    </mc:Choice>
  </mc:AlternateContent>
  <xr:revisionPtr revIDLastSave="0" documentId="8_{5374F51A-522F-4794-8B0D-3FAA7DF88015}" xr6:coauthVersionLast="47" xr6:coauthVersionMax="47" xr10:uidLastSave="{00000000-0000-0000-0000-000000000000}"/>
  <bookViews>
    <workbookView xWindow="-120" yWindow="-120" windowWidth="29040" windowHeight="15720" xr2:uid="{3C89D071-FDDF-49F3-83FC-A02B95A977A0}"/>
  </bookViews>
  <sheets>
    <sheet name="2025" sheetId="3" r:id="rId1"/>
  </sheets>
  <definedNames>
    <definedName name="_xlnm._FilterDatabase" localSheetId="0" hidden="1">'2025'!$A$9:$AK$65</definedName>
    <definedName name="_xlnm.Print_Area" localSheetId="0">'2025'!$A$1:$AG$57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3" i="3" l="1"/>
  <c r="AJ34" i="3"/>
  <c r="AJ29" i="3"/>
  <c r="O65" i="3"/>
  <c r="N65" i="3"/>
  <c r="AH65" i="3" l="1"/>
  <c r="AG65" i="3"/>
  <c r="AF65" i="3"/>
  <c r="AE65" i="3"/>
  <c r="AD65" i="3"/>
  <c r="AC65" i="3"/>
  <c r="AB65" i="3"/>
  <c r="AA65" i="3"/>
  <c r="Z65" i="3"/>
  <c r="Y65" i="3"/>
  <c r="X65" i="3"/>
  <c r="W65" i="3"/>
  <c r="V65" i="3"/>
  <c r="U65" i="3"/>
  <c r="T65" i="3"/>
  <c r="S65" i="3"/>
  <c r="R65" i="3"/>
  <c r="Q65" i="3"/>
  <c r="P65" i="3"/>
  <c r="M65" i="3"/>
  <c r="L65" i="3"/>
  <c r="K65" i="3"/>
  <c r="AI34" i="3" l="1"/>
  <c r="AI62" i="3" l="1"/>
  <c r="AI63" i="3"/>
  <c r="AI64" i="3"/>
  <c r="AI13" i="3" l="1"/>
  <c r="AI49" i="3" l="1"/>
  <c r="AI38" i="3" l="1"/>
  <c r="AI29" i="3"/>
  <c r="AI28" i="3"/>
  <c r="AJ21" i="3" l="1"/>
  <c r="AI21" i="3"/>
  <c r="AI22" i="3" l="1"/>
  <c r="AJ64" i="3" l="1"/>
  <c r="AJ63" i="3"/>
  <c r="AJ62" i="3"/>
  <c r="AJ61" i="3"/>
  <c r="AI61" i="3"/>
  <c r="AJ60" i="3"/>
  <c r="AI60" i="3"/>
  <c r="AJ59" i="3"/>
  <c r="AI59" i="3"/>
  <c r="AJ58" i="3"/>
  <c r="AI58" i="3"/>
  <c r="AJ57" i="3"/>
  <c r="AI57" i="3"/>
  <c r="AJ55" i="3"/>
  <c r="AI55" i="3"/>
  <c r="AI54" i="3"/>
  <c r="AJ52" i="3"/>
  <c r="AJ51" i="3"/>
  <c r="AI51" i="3"/>
  <c r="AJ50" i="3"/>
  <c r="AI50" i="3"/>
  <c r="AJ49" i="3"/>
  <c r="AJ48" i="3"/>
  <c r="AI48" i="3"/>
  <c r="AJ46" i="3"/>
  <c r="AJ44" i="3"/>
  <c r="AJ43" i="3"/>
  <c r="AI43" i="3"/>
  <c r="AJ42" i="3"/>
  <c r="AI42" i="3"/>
  <c r="AJ41" i="3"/>
  <c r="AI41" i="3"/>
  <c r="AJ40" i="3"/>
  <c r="AI40" i="3"/>
  <c r="AJ39" i="3"/>
  <c r="AI39" i="3"/>
  <c r="AJ37" i="3"/>
  <c r="AI37" i="3"/>
  <c r="AJ36" i="3"/>
  <c r="AI36" i="3"/>
  <c r="AJ35" i="3"/>
  <c r="AJ33" i="3"/>
  <c r="AI33" i="3"/>
  <c r="AJ32" i="3"/>
  <c r="AI32" i="3"/>
  <c r="AJ31" i="3"/>
  <c r="AJ30" i="3"/>
  <c r="AI30" i="3"/>
  <c r="AJ28" i="3"/>
  <c r="AJ27" i="3"/>
  <c r="AI27" i="3"/>
  <c r="AJ26" i="3"/>
  <c r="AI26" i="3"/>
  <c r="AJ25" i="3"/>
  <c r="AI25" i="3"/>
  <c r="AJ24" i="3"/>
  <c r="AI24" i="3"/>
  <c r="AJ23" i="3"/>
  <c r="AI23" i="3"/>
  <c r="AJ22" i="3"/>
  <c r="AJ20" i="3"/>
  <c r="AI20" i="3"/>
  <c r="AJ19" i="3"/>
  <c r="AI19" i="3"/>
  <c r="AJ18" i="3"/>
  <c r="AI18" i="3"/>
  <c r="AJ17" i="3"/>
  <c r="AI17" i="3"/>
  <c r="AJ16" i="3"/>
  <c r="AI16" i="3"/>
  <c r="AJ15" i="3"/>
  <c r="AI15" i="3"/>
  <c r="AJ14" i="3"/>
  <c r="AI14" i="3"/>
  <c r="AJ12" i="3"/>
  <c r="AI12" i="3"/>
  <c r="AJ11" i="3"/>
  <c r="AI11" i="3"/>
  <c r="AI65" i="3" l="1"/>
</calcChain>
</file>

<file path=xl/sharedStrings.xml><?xml version="1.0" encoding="utf-8"?>
<sst xmlns="http://schemas.openxmlformats.org/spreadsheetml/2006/main" count="491" uniqueCount="358">
  <si>
    <t>PROGRAMA DE TRANSPARENCIA Y ÉTICA PÚBLICA 
Unidad Administrativa Especial de Catastro Distrital</t>
  </si>
  <si>
    <t>VIGENCIA</t>
  </si>
  <si>
    <t>VERSIÓN</t>
  </si>
  <si>
    <t>Objetivo general</t>
  </si>
  <si>
    <t>Establecer las estrategias para la lucha contra la corrupción 2025, de la Unidad Administrativa Especial de Catastro Distrital</t>
  </si>
  <si>
    <t>Objetivo específico</t>
  </si>
  <si>
    <t>Implementar acciones específicas en cada uno de los componentes y subcomponentes del Programa de Transparencia y Ética Pública de la Unidad</t>
  </si>
  <si>
    <t>Coordinación del PTEP</t>
  </si>
  <si>
    <t>Elaborado con la coordinación de la Oficina Asesora de Planeación y Aseguramiento de Procesos de la UAECD</t>
  </si>
  <si>
    <t>Control de cambios</t>
  </si>
  <si>
    <t>La Subgerencia de Participación ciudadana, solicitó modificar en el PTEP 2025, el diálogo ciudadano programado para el mes de marzo, para llevarlo acabo en el mes de abril, acorde con la circular 004 de la veeduría distrital del 2024, ya que la alcaldía Mayor de BOgotá desarrollará su Audicencia Pública a finales del mes de marzo. Esta circular señala: "4. Diálogos ciudadanos distritales. ... En este sentido, las entidades distritales organizarán y convocarán como mínimo cuatro (4) diálogos ciudadanos por entidad, durante cada año, posteriores a la Audiencia Pública del Alcalde Mayor, que aborden temáticas de interés e impacto, así como las inquietudes, peticiones, quejas y reclamos del Sistema Bogotá te Escucha y los temas priorizados en la consulta ciudadana realizada por la Veeduría Distrital..." Este ajuste al PTEP, se aprobó en el CIGD del día 13 de marzo, según acta No. 3.</t>
  </si>
  <si>
    <t>MESES</t>
  </si>
  <si>
    <t>ENE</t>
  </si>
  <si>
    <t>FEB</t>
  </si>
  <si>
    <t>MAR</t>
  </si>
  <si>
    <t>ABR</t>
  </si>
  <si>
    <t>MAY</t>
  </si>
  <si>
    <t>JUN</t>
  </si>
  <si>
    <t>JUL</t>
  </si>
  <si>
    <t>AGO</t>
  </si>
  <si>
    <t>SEP</t>
  </si>
  <si>
    <t>OCT</t>
  </si>
  <si>
    <t>NOV</t>
  </si>
  <si>
    <t>DIC</t>
  </si>
  <si>
    <t>TOTAL</t>
  </si>
  <si>
    <t>EVIDENCIA - SEGUIMIENTO DE LA PRIMERA LÍNEA DE DEFENSA
- Dependencias -</t>
  </si>
  <si>
    <t>EVIDENCIA - SEGUIMIENTO DE LA SEGUNDA LÍNEA DE DEFENSA
- Oficina Asesora de Planeación y Aseguramiento de Procesos-</t>
  </si>
  <si>
    <t>SEGUIMIENTO DE LA TERCERA LÍNEA DE DEFENSA
- Oficina de Control Interno</t>
  </si>
  <si>
    <t>Ejes estratégicos</t>
  </si>
  <si>
    <t>Componente</t>
  </si>
  <si>
    <t>No</t>
  </si>
  <si>
    <t xml:space="preserve">Subcomponente / procesos   </t>
  </si>
  <si>
    <t>Actividades</t>
  </si>
  <si>
    <t>Meta producto</t>
  </si>
  <si>
    <t>Responsable</t>
  </si>
  <si>
    <t>Fecha inicio</t>
  </si>
  <si>
    <t>Fecha fin</t>
  </si>
  <si>
    <t>P</t>
  </si>
  <si>
    <t>E</t>
  </si>
  <si>
    <t>Eje Estratégico 1. Transparencia</t>
  </si>
  <si>
    <t>Es uno de los ejes del Gobierno Abierto de la ciudad y se plantea como la garantía de que la información del Distrito y sus entidades se disponga para la consulta y el uso de diferentes actores, con calidad, pertinencia y oportunidad, facilitando el control social y la participación incidente en la gestión pública, destacando elementos estratégicos como:
• Acceso, uso y apropiación de la información.
• Estandarización, para mejorar procesos de gestión y producción de información.
• Claridad en la gestión de trámites.
• Apertura de información sobre contenidos definidos por demanda ciudadana.
• Implementación de acciones de rendición de cuentas permanente y focalizada.
• Información como habilitador de control social.</t>
  </si>
  <si>
    <t xml:space="preserve">1. Mecanismos para la transparencia y acceso a la información
</t>
  </si>
  <si>
    <t>1.1</t>
  </si>
  <si>
    <t>Lineamiento de Transparencia Activa</t>
  </si>
  <si>
    <t>1.1.1</t>
  </si>
  <si>
    <t>Revisar y actualizar de ser necesario, la información de trámites inscritos en el SUIT.</t>
  </si>
  <si>
    <t>100% Trámites vigentes en SUIT (12 reportes)</t>
  </si>
  <si>
    <t>Gerencia Comercial y de Atención al Ciudadano - Subgerencia de Participación y Atención al Ciudadano</t>
  </si>
  <si>
    <t>31/12/2025</t>
  </si>
  <si>
    <t>Evidencias y seguimiento cualitativo, aplicativo Pandora</t>
  </si>
  <si>
    <t>Válida la evidencia revisada para el mes de mayo. Valida la evidencia revisada para el mes de junio. Válida la evidencia revisada para el mes de julio.  Válida la evidencia revisada para el mes de agosto.</t>
  </si>
  <si>
    <t>La ejecución reportada es concordante con la programación efectuada, correspondiendo al 8,33% por cada mes. El acumulado anual registra un valor del 66,64%. Los reportes para cada uno de los meses corresponden básicamente al mismo cuado ya sea este en Excel o en PDF, que no identifica el mes del reporte ni la fecha de elaboración del cuadro o de la revisón efectuada</t>
  </si>
  <si>
    <t>1.2</t>
  </si>
  <si>
    <t>Lineamientos de transparencia pasiva</t>
  </si>
  <si>
    <t>1.2.1</t>
  </si>
  <si>
    <t>Realizar y gestionar la publicación de los informes mensuales de solicitudes de información y PQRS atendidas</t>
  </si>
  <si>
    <t>12 Informes realizados y gestionados para publicación</t>
  </si>
  <si>
    <t>La ejecución reportada es concordante con la programación efectuada, correspondiendo al 8,33% por cada mes. El acumulado anual registra un valor del 66,64%.  Se videncia en formato PDF los informes correspondientes a los cortes de abril, mayo, junio y julio elaborados en mayo, junio, julio y agosto respectivamente; asì mismo se ecidencia en formato JPG pantallazo de la publicaciòn de cada uno de ellos en la página web</t>
  </si>
  <si>
    <t>1.3</t>
  </si>
  <si>
    <t>Elaboración de instrumentos de gestión de información</t>
  </si>
  <si>
    <t>1.3.1</t>
  </si>
  <si>
    <t>Actualizar los activos de información e índice de información clasificada y reservada de acuerdo con lo descrito en el instructivo de Gestión de Activos de información.</t>
  </si>
  <si>
    <t xml:space="preserve">Documento de Activos de información e índice de información clasificada actualizado en la herramienta definida en la UAECD </t>
  </si>
  <si>
    <t>Gerencia de Tecnología - Todas las dependencias</t>
  </si>
  <si>
    <t xml:space="preserve">Para cada uno de los meses del periodo revisado se programó un avance del 20% de la actividad , valor que se reporta como ejecutado con un acumulado anual del 80%. Revisado el aplicativo PANDORA se evidencian cuatro (4) carpetas: Preaprobacion_SI, Aprobación_GD, Aprobación_GJ y Aprobacion_jefes que contienen archivos PDF con las aprobaciones emitidas por estas instancias en lo relacionado con la revisión y actualización de las matrices de activos de información </t>
  </si>
  <si>
    <t>1.4</t>
  </si>
  <si>
    <t>Criterio diferencial de accesibilidad</t>
  </si>
  <si>
    <t>1.4.1</t>
  </si>
  <si>
    <t xml:space="preserve">Realizar seguimientos o monitoreos al avance en los criterios de accesibilidad web. </t>
  </si>
  <si>
    <t>2 seguimientos realizados</t>
  </si>
  <si>
    <t xml:space="preserve">Gerencia de Tecnología - Comunicaciones </t>
  </si>
  <si>
    <t>Válida la evidencia revisada para el mes de mayo.</t>
  </si>
  <si>
    <t xml:space="preserve">Para el mes de mayo se programó un avancel del 50% el cual se reporta como ejecutado para un avance acumulado del 50%. Revisado el aplicativo PANDORA se evidencian dos archivos, el primero corresponde a un rchivo Excel "Criteriosaccweb_2025", el segundo es un archivo Word "Informe de Evaluacion de Usabilidad y Accesibilidad Web" </t>
  </si>
  <si>
    <t>1.5</t>
  </si>
  <si>
    <t>Monitoreo de Acceso a la Información Pública</t>
  </si>
  <si>
    <t>1.5.1</t>
  </si>
  <si>
    <t>La ejecución reportada es concordante con la programación efectuada, correspondiendo al 8,33% por cada mes. El acumulado anual registra un valor del 66,64%.  Se evidencia en formato PDF los informes correspondientes a los cortes de abril, mayo, junio y julio elaborados en mayo, junio, julio y agosto respectivamente; asì mismo se encontró en formato JPG pantallazo de la publicaciòn de cada uno de ellos en la página web</t>
  </si>
  <si>
    <t>2. Rendición de cuentas</t>
  </si>
  <si>
    <t>2.1</t>
  </si>
  <si>
    <t>Información de calidad y en lenguaje comprensible</t>
  </si>
  <si>
    <t>2.1.1</t>
  </si>
  <si>
    <t>Elaborar y publicar informe de gestión</t>
  </si>
  <si>
    <t>1 Informe de gestión elaborado y publicado</t>
  </si>
  <si>
    <t>Oficina Asesora de Planeación y Aseguramiento de Procesos</t>
  </si>
  <si>
    <t>2.1.2</t>
  </si>
  <si>
    <t>Publicar comunicaciones internas y/o externas, utilizando imágenes,  videos y/o presentaciones sobre temas relacionados con la gestión de PQRS en la entidad, trámites, servicios y/o aplicación de lenguaje claro.</t>
  </si>
  <si>
    <t>4 publicaciones</t>
  </si>
  <si>
    <t>Gerencia Comercial y de Atención al Ciudadano - Subgerencia de Participación Atención al Ciudadano/ Comunicaciones</t>
  </si>
  <si>
    <t>30/11/2025</t>
  </si>
  <si>
    <t>Válida la evidencia revisada para el mes de mayo. Válida la evidencia revisada para el mes de agosto.</t>
  </si>
  <si>
    <t>Se evidencia publicaciones relacionadas con la prestación del servicio (feria de servicios localidad Santa Fé y Nota Telefónica.</t>
  </si>
  <si>
    <t>2.1.3</t>
  </si>
  <si>
    <t>Diseñar y publicar mensualmente piezas de divulgación de información institucional</t>
  </si>
  <si>
    <t>12 publicaciones mensuales</t>
  </si>
  <si>
    <t>Comunicaciones</t>
  </si>
  <si>
    <t>Al consultar los links de acceso a las evidencias cargados en el aplicativo PANDORA, se observaron publicaciones correspondientes al mes de enero; No obstante, la segunda línea de defensa valida evidencias correspondientes al II Cuatrimestre 2025, las cuales no se observaron en el seguimiento realizado.</t>
  </si>
  <si>
    <t>2.1.4</t>
  </si>
  <si>
    <t xml:space="preserve">Actualizar la caracterización de usuarios </t>
  </si>
  <si>
    <t>1 Documento de caracterización actualizado</t>
  </si>
  <si>
    <t xml:space="preserve"> Subgerencia de Participación y Atención al Ciudadano - y áreas misionales de la UAECD</t>
  </si>
  <si>
    <t>Válida la evidencia revisada para el mes de junio.</t>
  </si>
  <si>
    <t>Se observó Documento denominado caracterización de Grupos de Valor de la Gerencia Comercial y de Atención al Ciudadano, correspondiente a la vigencia 2025.</t>
  </si>
  <si>
    <t>2.2</t>
  </si>
  <si>
    <t>Diálogo de doble vía con la ciudadanía y sus organizaciones</t>
  </si>
  <si>
    <t>2.2.1</t>
  </si>
  <si>
    <t>Adelantar audiencia de rendición de cuentas propia de la UAECD</t>
  </si>
  <si>
    <t>1 Audiencia realizada</t>
  </si>
  <si>
    <t>Dirección -  Oficina Asesora de Planeación y Aseguramiento de Procesos - Comunicaciones - Procesos Misionales y de apoyo</t>
  </si>
  <si>
    <t>2.2.2</t>
  </si>
  <si>
    <t>Desarrollar diálogos ciudadanos en temáticas de interés.</t>
  </si>
  <si>
    <t>4 Diálogos realizados</t>
  </si>
  <si>
    <t>Subgerencia de Participación y Atención al Ciudadano - áreas misionales y Comunicaciones</t>
  </si>
  <si>
    <t>Se observó informe de actividades y rendición de cuentas de actividad realizada el 25 de junio (facebook live) “Todo lo que debes saber sobre la actualización catastral colaborativa” en la localidad de Ciudad Bolivar, con la participación de 61 personas  </t>
  </si>
  <si>
    <t>2.3</t>
  </si>
  <si>
    <t>Responsabilidad en la cultura de la rendición y petición de cuentas</t>
  </si>
  <si>
    <t>2.3.1</t>
  </si>
  <si>
    <t>Realizar una actividad de sensibilización y promoción sobre rendición de cuentas</t>
  </si>
  <si>
    <t>1 actividad realizada</t>
  </si>
  <si>
    <t>2.4</t>
  </si>
  <si>
    <t>Evaluación y retroalimentación a la gestión institucional</t>
  </si>
  <si>
    <t>2.4.1</t>
  </si>
  <si>
    <t>Elaborar informe de evaluación anual de la estrategia de rendición de cuentas</t>
  </si>
  <si>
    <t>1 informe elaborado</t>
  </si>
  <si>
    <t>2.5</t>
  </si>
  <si>
    <t>Rendición de cuentas focalizadas</t>
  </si>
  <si>
    <t>2.5.1.</t>
  </si>
  <si>
    <t>Adelantar rendición de cuentas(resultados de  Censo inmobiliario de Bogota. D.C.) con los grupos de valor relacionados</t>
  </si>
  <si>
    <t>Dirección -  Oficina Asesora de Planeación y Aseguramiento de Procesos - Comunicaciones - Proceso Misional</t>
  </si>
  <si>
    <t>30/04/2025</t>
  </si>
  <si>
    <t>2.6</t>
  </si>
  <si>
    <t>Articulación Institucional a los Nodos de Rendición de cuentas</t>
  </si>
  <si>
    <t>2.6.1</t>
  </si>
  <si>
    <t>Disponer la información necesaria requerida por la Secretaría Distrital de Hacienda como cabeza de sector, para la rendición de cuentas de la Alcaldía Mayor de Bogotá.</t>
  </si>
  <si>
    <t>Información entregada</t>
  </si>
  <si>
    <t>3. Mecanismos para mejorar la atención al ciudadano</t>
  </si>
  <si>
    <t>3.1</t>
  </si>
  <si>
    <t xml:space="preserve">Estructura administrativa y
Direccionamiento estratégico </t>
  </si>
  <si>
    <t>3.1.1</t>
  </si>
  <si>
    <t xml:space="preserve">Adelantar presentaciones al Comité Institucional de Gestión y Desempeño sobre la gestión del servicio al ciudadano </t>
  </si>
  <si>
    <t>10 Presentaciones realizadas</t>
  </si>
  <si>
    <t xml:space="preserve">Se evidencian presentaciones en PowerPoint al Comité Institucional de Gestión y Desempeño sobre la gestión del servicio al ciudadano:                                                                                               - Seguimiento Plan Cordis ER UAECD fase 5 del 1/01/2020 al 14/05/2025.  Reporte de PQRS por dependencia con corte al 14/05/2025.                                                                                                   -Seguimiento Plan Cordis ER UAECD desde el
1/01/2020 al 16/07/2025. Indicador oportunidad Cordis ER por dependencias fecha límite de culminación
30/06/2025. Reporte de PQRS por dependencia con corte al 16/07/2025.                                                                                                               - Seguimiento Plan Cordis ER UAECD desde el 1/01/2020 al 15/08/2025. Indicador oportunidad Cordis ER por dependencias fecha límite de culminación 31/07/2025 y Reporte de PQRS por dependencia con corte al 15/08/2025.                                                                                                                   -Seguimiento Plan Cordis UAECD Fase 5 del 1/01/2020 al 27/08/2025. Reporte de PQRS por dependencia con corte al 28/08/2025.                                                             </t>
  </si>
  <si>
    <t>3.2</t>
  </si>
  <si>
    <t>Fortalecimiento de los canales de atención</t>
  </si>
  <si>
    <t>3.2.1</t>
  </si>
  <si>
    <t>Realizar seguimiento a los indicadores sobre las solicitudes de los ciudadanos por los canales (Escrito, virtual, telefónico, presencial) y determinar acciones de mejora a que haya a lugar.</t>
  </si>
  <si>
    <t>12 Seguimientos realizados</t>
  </si>
  <si>
    <r>
      <t xml:space="preserve">Se observa documento en formato PDF de título seguimiento indicadores sobre las solicitudes de los ciudadanos por los canales (Escrito, virtual, telefónico, presencial) de los meses de mayo, junio y agosto de 2025.  El seguimiento de los indicadores se realiza la primera semana de cada mes revisando las atenciones por canal del mes anterior. La información del mes de julio no se encontraba y se solicitó el cargue y de manera inmediata se hizo el día 08/09/2025.                                                         </t>
    </r>
    <r>
      <rPr>
        <b/>
        <sz val="10"/>
        <color theme="1"/>
        <rFont val="Calibri"/>
        <family val="2"/>
        <scheme val="minor"/>
      </rPr>
      <t>Observación:</t>
    </r>
    <r>
      <rPr>
        <sz val="10"/>
        <color theme="1"/>
        <rFont val="Calibri"/>
        <family val="2"/>
        <scheme val="minor"/>
      </rPr>
      <t xml:space="preserve"> Se identificó que la segunda línea de defensa validó la evidencia correspondiente al mes de julio, a pesar de que esta no se encontraba debidamente cargada en el sistema.</t>
    </r>
  </si>
  <si>
    <t>3.2.2</t>
  </si>
  <si>
    <t>Gestionar capacitaciones para los servidores en temas como: servicio al ciudadano, protocolos de atención, gestión de las peticiones, gestión de la radicación de trámites catastrales.</t>
  </si>
  <si>
    <t>3 capacitaciones gestionadas</t>
  </si>
  <si>
    <t>Subgerencia del Talento Humano -  Gerencia Comercial y de Atención al Ciudadano - Subgerencia de Participación Ciudadana y Atención al Ciudadano</t>
  </si>
  <si>
    <t>31/10/2025</t>
  </si>
  <si>
    <t>Válida la evidencia revisada para el mes de julio.</t>
  </si>
  <si>
    <t xml:space="preserve">Se evidencia documento en formato PDF lista de asistencia a Capacitación funcional para la gestión de peticiones ciudadanas Bogotá te Escucha de fecha 08/05/2025 asistencia de 4 funcionarios de Catastro.                                                                                    - Documento en formato PDF lista de asistencia a escuela de conocimiento relacionamiento estratégico de fecha 14/05/2025 asistencia de 20 funcionarios de la Subgerencia de Participación y Atención al Ciudadano.                                                                                - Documento en formato PDF lista de asistencia a Capacitación funcional para la gestión de peticiones ciudadanas Bogotá te Escucha de fecha 08/05/2025 asistencia de 2 funcionarios de Catastro.                                                                                        - Captura de pantalla de programación capacitaciones manejo funcional y reportes Bogotá te Escucha de fechas 10 y 17 de julio de 2025.                                                              </t>
  </si>
  <si>
    <t>3.2.3</t>
  </si>
  <si>
    <t>Revisar la capacidad de los canales de atención y definir si es necesario redistribuir el personal asignado para la atención de los ciudadanos, dependiendo las necesidades del servicio.</t>
  </si>
  <si>
    <t>3 revisiones y/o ajustes realizados</t>
  </si>
  <si>
    <t>30/09/2025</t>
  </si>
  <si>
    <t>Se evidencia documento en formato Excel de título: Traslados segundo semestre donde se presenta una tabla con la distribución del personal de los diferentes canales de atención, definiendo cronograma general para garantizar la atención a la ciudadanía.</t>
  </si>
  <si>
    <t>3.3</t>
  </si>
  <si>
    <t>Talento Humano</t>
  </si>
  <si>
    <t>3.3.1</t>
  </si>
  <si>
    <t>Gestionar capacitaciones para los servidores en temas como:  servicio al ciudadano, protocolos de atención, gestión de las peticiones, gestión de la radicación de trámites catastrales.</t>
  </si>
  <si>
    <t xml:space="preserve">Se evidencia documento en formato PDF lista de asistencia a Capacitación funcional para la gestión de peticiones ciudadanas Bogotá te Escucha de fecha 08/05/2025 asistencia de 4 funcionarios de Catastro.                                                                                    - Documento en formato PDF lista de asistencia a escuela de conocimiento relacionamiento estratégico de fecha 14/05/2025 asistencia de 20 funcionarios de la Subgerencia de Participación y Atención al Ciudadano.                                                                                - Documento en formato PDF lista de asistencia a Capacitación funcional para la gestión de peticiones ciudadanas Bogotá te Escucha de fecha 08/05/2025 asistencia de 2 funcionarios de Catastro.                                                                                        - Captura de pantalla de programación capacitaciones manejo funcional y reportes Bogotá te Escucha de fechas 10 y 17 de julio de 2025.            </t>
  </si>
  <si>
    <t>3.3.2</t>
  </si>
  <si>
    <t>Bilinguismo en lenguaje de señas</t>
  </si>
  <si>
    <t>1 proceso de formación para la vigencia 2025 que se hará progresivo en las demás vigencias hasta lograr que el 25% del total del talento humano institucional sea bilingüe</t>
  </si>
  <si>
    <t>Subgerencia de Talento Humano</t>
  </si>
  <si>
    <t>3.4</t>
  </si>
  <si>
    <t>Normativo y procedimental</t>
  </si>
  <si>
    <t>3.4.1</t>
  </si>
  <si>
    <t>Adelantar seguimiento al agendamiento teniendo en cuenta la atención de personas con necesidades de atención preferencial.</t>
  </si>
  <si>
    <r>
      <t xml:space="preserve">Se evidencia documento en formato PDF consistente en capturas de pantalla del Tablero de Control SharePoint "Consulta personalizada agenda a un clic" de los meses de mayo y agosto de 2025, respecto al seguimiento realizado al agendamiento de personas con necesidad de atención preferencial. La información de los meses de junio y julio no se encontraba y se solicitó el cargue y de manera inmediata se hozo el día 08/09/2025.                                                    </t>
    </r>
    <r>
      <rPr>
        <b/>
        <sz val="10"/>
        <color theme="1"/>
        <rFont val="Calibri"/>
        <family val="2"/>
        <scheme val="minor"/>
      </rPr>
      <t>Observación:</t>
    </r>
    <r>
      <rPr>
        <sz val="10"/>
        <color theme="1"/>
        <rFont val="Calibri"/>
        <family val="2"/>
        <scheme val="minor"/>
      </rPr>
      <t xml:space="preserve"> Se identificó que la segunda línea de defensa validó la evidencia correspondiente a los meses de junio y julio, a pesar de que esta no se encontraba debidamente cargada en el sistema.</t>
    </r>
  </si>
  <si>
    <t>3.5</t>
  </si>
  <si>
    <t>Relacionamiento con el ciudadano</t>
  </si>
  <si>
    <t>3.5.1</t>
  </si>
  <si>
    <t>Realizar mediciones de satisfacción del servicio y plantear acciones de mejora en caso de requerirse</t>
  </si>
  <si>
    <t>2 Encuestas de satisfacción del servicio realizadas y mejoras planteadas en caso de requerirse</t>
  </si>
  <si>
    <t>Válida la evidencia revisada para el mes de agosto.</t>
  </si>
  <si>
    <r>
      <t xml:space="preserve">Se evidenció un documento en formato PDF denominado Producto 1. Definición de la nueva línea base y resultados – Fase I: Análisis de información, resultados y recomendaciones de la medición 1, elaborado por Consultores y Asesores TIC, el cual contiene la siguiente tabla de contenido:
-Objetivo
-Análisis de la información
-Objetivo general de la medición
-Objetivos específicos
-Percepción de los usuarios de los servicios de la UAECD durante el 2024 vs 2025
-Ficha técnica
-Satisfacción general
-Satisfacción por canales
-Fortalezas del servicio
-Relacionamiento con Catastro Distrital
-PQRS
-Recomendaciones
-Informe de lecciones aprendidas
</t>
    </r>
    <r>
      <rPr>
        <b/>
        <sz val="10"/>
        <rFont val="Calibri"/>
        <family val="2"/>
        <scheme val="minor"/>
      </rPr>
      <t>Observación:</t>
    </r>
    <r>
      <rPr>
        <sz val="10"/>
        <rFont val="Calibri"/>
        <family val="2"/>
        <scheme val="minor"/>
      </rPr>
      <t xml:space="preserve"> En el documento se identifican observaciones que requieren la formulación de acciones de mejora.</t>
    </r>
  </si>
  <si>
    <t>3.5.2</t>
  </si>
  <si>
    <t>Organizar una feria de servicio liderada por la Unidad dirigida a personas con discapacidad auditiva, en la cual se brinde información sobre los trámites y servicios que brinda la Unidad.</t>
  </si>
  <si>
    <t>1 feria realizada</t>
  </si>
  <si>
    <t>31/07/2025</t>
  </si>
  <si>
    <t>Se evidencia documento en formato PDF de título INFORME DE ACTIVIDADES DE PARTICIPACIÓN Y
RENDICIÓN DE CUENTAS con fecha 06/06/2025, horario de 7:00 am A 4:00 pm,  tipo de actividad feria de servicio incluyente, conto con 115 participantes, vinculación de las siguientes entidades:                                                                                  - Comisión Nacional del Servicio Civil                                                                                              - Secretaría Distrital de Hacienda                                                                                     - Secretaría Distrital de Integración Social                                                                                           - Capital Salud</t>
  </si>
  <si>
    <t>3.6</t>
  </si>
  <si>
    <t>Análisis de la información de las denuncias de corrupción</t>
  </si>
  <si>
    <t>3.6.1</t>
  </si>
  <si>
    <t>Realizar divulgación a ciudadanía/funcionarios sobre los canales de denuncias de corrupción y consultar sobre su percepción de los mismos</t>
  </si>
  <si>
    <t>2 divulgaciones realizadas</t>
  </si>
  <si>
    <t xml:space="preserve">Subgerencia de Participación y Atención al Ciudadano  - Oficina de Control Disciplinario </t>
  </si>
  <si>
    <t>Se evidencia documento en formato PDF, boletín informativo catastro de fecha 08/05/2025 en el cual se comunica los canales disponibles para denuncias, compromiso para erradicar la corrupción.  Percepción canales de radicación de denuncia por presuntos actos de corrupción 
Boletín informativo catastro de fecha 22/05/2025 en el cual se adjuntar un formulario para que los funcionarios de la UAECD lo diligencien con el fin de mejorar nuestros canales de radicación y seguir construyendo una entidad más transparente, segura y confiable, fue diligenciada por 33 funcionarios.                                          Boletín informativo catastro de fecha 22/05/2025 consultas disciplinarias a un clic espacio creado para incentivar la prevención de las faltas disciplinarias en la Unidad, consultas en la normatividad vigencia.</t>
  </si>
  <si>
    <t>4. Racionalización de trámites</t>
  </si>
  <si>
    <t>4.1</t>
  </si>
  <si>
    <t>Racionalización de trámites</t>
  </si>
  <si>
    <t>4.1.1</t>
  </si>
  <si>
    <t>Realizar seguimiento a la formulación y ejecución de la estrategia de racionalización de trámites</t>
  </si>
  <si>
    <t xml:space="preserve">12 Seguimientos a la formulación y ejecución de la estrategia </t>
  </si>
  <si>
    <t>Se evidenció el seguimiento realizado a la estrategia por parte de la Oficina Asesora de Planeación y Aseguramiento de Procesos, en donde se observa que los trámites Institucionales “Cambio de propietario o poseedor de un bien inmueble” se encuentra finalizado, teniendo en cuenta la puesta en producción del mismo y respecto del trámite “Englobe o desenglobe de dos o más predios” El área de tecnología se encuentra en etapa de análisis de impacto de la propuesta de desarrollo. Se realiza seguimiento con la Dirección para revisar las alternativas para dar cumplimiento a la estrategia y superar los retrasos presentados. </t>
  </si>
  <si>
    <t>4.2</t>
  </si>
  <si>
    <t>Consulta Ciudadana para la mejora de experiencias de los usuarios</t>
  </si>
  <si>
    <t>4.2.1</t>
  </si>
  <si>
    <t>Realizar ejercicio participativo para consulta a los ciudadanos para la mejora de los trámites</t>
  </si>
  <si>
    <t>1 Ejercicio realizado</t>
  </si>
  <si>
    <t>Subgerencia de Participación y Atención al Ciudadano - Oficina Asesora de Planeación</t>
  </si>
  <si>
    <t>31/03/2025</t>
  </si>
  <si>
    <t>4.2.2</t>
  </si>
  <si>
    <t>Socializar a la ciudadanía la información relacionada con el tramite automatizado en la vigencia.</t>
  </si>
  <si>
    <t>1 socialización o publicación</t>
  </si>
  <si>
    <t xml:space="preserve">5. Apertura de información de datos abiertos
</t>
  </si>
  <si>
    <t>5.1</t>
  </si>
  <si>
    <t>Apertura de datos para los
ciudadanos y grupos de
interés</t>
  </si>
  <si>
    <t>5.1.1</t>
  </si>
  <si>
    <t xml:space="preserve">Adelantar el seguimiento a la publicación de información de Datos Abiertos Bogotá </t>
  </si>
  <si>
    <t>4 Seguimientos realizados</t>
  </si>
  <si>
    <t>Subgerencia de Operaciones. IDECA</t>
  </si>
  <si>
    <t>Para el mes de julio se programó un avancel del 25% que se reporta como ejecutado, para un acumulado en el año del 75%. Revisados los soportes dispuestos se encontró que corresponden  a 2 archivos Excel y dos archivos PDF con datos al corte de diciembre de 2024, lo que no es coherente
En el aplicativo PANDORA para el mes de julio se detalla la realización del monitoreo y seguimiento mensual de la plataforma de Datos Abiertos Bogotá  y se aportan como soporte el archivo Excel "06_20250630REPORTEPDA" que en su hoja "TD_TEMATICA (2)" registra el seguimiento mes a  mes y hasta el corte de junio, el resumen por sector</t>
  </si>
  <si>
    <t>5.2</t>
  </si>
  <si>
    <t>Entrega de información en lenguaje sencillo que de cuenta de la gestión institucional</t>
  </si>
  <si>
    <t>5.2.1</t>
  </si>
  <si>
    <t>Gestionar capacitaciones para los servidores en temas relacionados con lenguaje claro para la atención a los ciudadanos.</t>
  </si>
  <si>
    <t>2 capacitaciones realizadas</t>
  </si>
  <si>
    <t xml:space="preserve">Subgerencia de Talento Humano - Gerencia Comercial y de Atención al Ciudadano - Subgerencia de Participación y Atención al Ciudadano	</t>
  </si>
  <si>
    <t>31/08/2025</t>
  </si>
  <si>
    <t>Parea el mes de agosto se programó el avance del segundo 50%, que se reporta como cumplido y con un avance acumulado del 100%  de la actividad. revisados los soportes se evidenciaron 4 soportes Lista de Asistencia (2 en Excel y 2 en PDF), de igual manera, el archivo correspondiente a la presentación para el taller.
En PANDORA se informa que se gestiona la realizaciòn de la capacitación a los servifores de Catastro Distrital  en Lenguaje claro y Medición de experiencias  ciudadanas, aportando copia PDF del radicado 20255010400071del 20 de agosto de 2025 de Función Pública dando respuesta a la solicitud en radicado 20259000410942 del 14 de agosto de 2025, solicitando  capacitación LCCI y Medición Experiencia Ciudadanas</t>
  </si>
  <si>
    <t>5.3</t>
  </si>
  <si>
    <t>Apertura de la información
presupuestal institucional y
de resultados</t>
  </si>
  <si>
    <t>5.3.1</t>
  </si>
  <si>
    <t>Realizar seguimiento a la actualización de la sección transparencia del portal web de la Entidad y generar alertas o recomendaciones a que haya lugar</t>
  </si>
  <si>
    <t>12 Seguimientos mensuales realizados</t>
  </si>
  <si>
    <t xml:space="preserve">La ejecución reportada es concordante con la programación efectuada, correspondiendo al 8,33% por cada mes. El acumulado anual registra un valor del 66,64%.  Revisado el aplicativo PANDORA se observa que para cada mes del periodo evaluado se reporta la realizaciòn del seguimiento a la sección de transparencia del portal web de la Entidad y la remisión de alertas </t>
  </si>
  <si>
    <t>5.4</t>
  </si>
  <si>
    <t>Estandarización de datos abiertos para intercambio de información</t>
  </si>
  <si>
    <t>5.4.1</t>
  </si>
  <si>
    <t>Publicar el inventario de activos de informacion de la UAECD actualizado para la vigencia 2025 en el portal de datos abiertos del distrito</t>
  </si>
  <si>
    <t>1 Publicación en portal de datos abiertos del distrito realizada</t>
  </si>
  <si>
    <t>Gerencia de Tecnología</t>
  </si>
  <si>
    <t>No registra programaciòn para el desarrollo de la actividad en cl cuatrimestre examinado. La programaciòn se concentra en los meses de de septiembre, octubre y noviembre</t>
  </si>
  <si>
    <t>6. Participación e innovación en la gestión pública</t>
  </si>
  <si>
    <t>6.1</t>
  </si>
  <si>
    <t>Ciudadanía en la toma de decisiones públicas</t>
  </si>
  <si>
    <t>6.1.1</t>
  </si>
  <si>
    <t>Realizar actividad de Cocreación para construcción del plan de Participación Ciudadana</t>
  </si>
  <si>
    <t>Subgerencia de Participación y Atención al Ciudadano -</t>
  </si>
  <si>
    <t>No registra programaciòn para el desarrollo de la actividad en cl cuatrimestre examinado. La programaciòn se concentra en el mes de noviembre</t>
  </si>
  <si>
    <t>6.2</t>
  </si>
  <si>
    <t>Iniciativas de innovación por
articulación institucional</t>
  </si>
  <si>
    <t>6.2.1</t>
  </si>
  <si>
    <t>Desarrollar las acciones para la generación del Indice de Calidad de Vida para funcionarios del Distrito. (Convenio Interadministrativo 091 de 2019- Prórroga Departamento Administrativo Servicio Civil)</t>
  </si>
  <si>
    <t>Acciones adelantadas para la estimación del Índice de calidad de vida para funcionarios del Distrito</t>
  </si>
  <si>
    <t>Subgerencia de Analítica de Datos. IDECA</t>
  </si>
  <si>
    <t>No registra programaciòn para el desarrollo de la actividad en cl cuatrimestre examinado. La programaciòn se concentra en el mes de diciembre</t>
  </si>
  <si>
    <t>6.2.2</t>
  </si>
  <si>
    <t>Desarrollar dos proyectos desde el Plan de Incubación o Aceleración en cooperación entre entidades Distritales y Académia</t>
  </si>
  <si>
    <t>Dos proyectos desarrollados desde el Plan de Incubación o Aceleración en cooperación entre entidades Distritales y Académia</t>
  </si>
  <si>
    <t>6.3</t>
  </si>
  <si>
    <t>Redes de innovación
pública</t>
  </si>
  <si>
    <t>6.3.1</t>
  </si>
  <si>
    <t>Implementar dos casos de uso de analítica de datos que aporten a las necesidades de ciudad en el marco del POT o de los desafios de las entidades del orden Distrital</t>
  </si>
  <si>
    <t>Dos casos de uso de analítica de datos implementados que aporten a las necesidades de ciudad en el marco del POT o de los desafios de las entidades del orden Distrital</t>
  </si>
  <si>
    <t>Para el mes de julio se programo el 50% en el desarrollo de la acvtividad formulada, la cual se reporta com cumplida.  En PANDORA se evidencia Caso de Uso No. 1 Clasificación del Uso Predial usando imágenes y modelos de Lenguaje Visual en estado finalizado, se soporta con archivo PDF "20250630_MEMORIA_TECNICA_CASOSDEUSOS</t>
  </si>
  <si>
    <t>Eje estratégico 2. Integridad</t>
  </si>
  <si>
    <t>Se refiere a la incorporación consciente de valores, principios y normas éticas, para mantener y dar prioridad a los intereses públicos y a la responsabilidad social, por encima de los intereses particulares. Integra elementos estratégicos como:
• Promover la coherencia entre los principios y valores enmarcados en el código de integridad.
• Adoptar una cultura orientada a vivir los valores de integridad en el servicio público y de respeto
al interés general. 
• Compromiso para prevenir y rechazar actos de corrupción.</t>
  </si>
  <si>
    <t xml:space="preserve">7. Promoción de la integridad y la ética pública
</t>
  </si>
  <si>
    <t>7.1</t>
  </si>
  <si>
    <t>Programas Gestión de  Integridad</t>
  </si>
  <si>
    <t>7.1.1</t>
  </si>
  <si>
    <t>Realizar actividades que generen apropiación del Código de integridad</t>
  </si>
  <si>
    <t>2 Actividades realizadas</t>
  </si>
  <si>
    <t>Subgerencia de Talento Humano, Gestores de Integridad</t>
  </si>
  <si>
    <t xml:space="preserve">Se evidencian publicaciones respecto a actividades que generen apropiación del Código de integridad así:                                                                                                    - Boletín informativo catastro de fecha 06/05/2025 contiene la siguiente información "Guardianes del valor el comienzo del gran desafío, invitación para participar en las tres actividades de integridad, una por semana"                                                                                         - Boletín informativo catastro de fecha 15/05/2025 contiene la siguiente información "Guardianes del valor el comienzo del gran desafío, invitación para participar en las tres actividades de integridad, una por semana"                                                                                            - Boletín informativo catastro de fecha 20/05/2025 contiene la siguiente información "Guardianes del valor el comienzo del gran desafío, invitación para participar en las tres actividades de integridad, una por semana"      </t>
  </si>
  <si>
    <t>7.1.2</t>
  </si>
  <si>
    <t>Diseñar y aplicar encuesta con el fin de evaluar la Gestión de Integridad y medir la apropiación de los valores del servicio público en la entidad.</t>
  </si>
  <si>
    <t>1 Encuesta diseñada y aplicada</t>
  </si>
  <si>
    <t>7.2</t>
  </si>
  <si>
    <t>Promoción de la integridad en las instituciones y grupos de interés</t>
  </si>
  <si>
    <t>7.2.1</t>
  </si>
  <si>
    <t>Gestionar publicación de piezas comunicacionales de los valores institucionales</t>
  </si>
  <si>
    <t>2 Piezas gestionadas para publicación</t>
  </si>
  <si>
    <t>7.3</t>
  </si>
  <si>
    <t>Participación en las estrategias distritales de Integridad</t>
  </si>
  <si>
    <t>7.3.1</t>
  </si>
  <si>
    <t>Participar en las actividades de Gestión de la Integridad que desde la Alcaldia Distrital se desarrollen</t>
  </si>
  <si>
    <t>Por demanda</t>
  </si>
  <si>
    <r>
      <rPr>
        <sz val="10"/>
        <rFont val="Calibri"/>
        <family val="2"/>
        <scheme val="minor"/>
      </rPr>
      <t xml:space="preserve">Se evidencia para el mes de mayo invitación a la UAECD para participar en actividad de Gestión de la Integridad por parte de la Alcaldía Distrital con fecha 20 y 30 de mayo de 2025, dicho soporte fue cargado en el aplicativo de Pandora el día 11/09/2025.                                                                         Para los meses de junio y julio no se evidencio invitación a la UAECD para participar en actividad de Gestión de la Integridad.                                                                             Para el mes de agosto se evidencia invitación a la UAECD para participar en actividad de Gestión de la Integridad denominada operación integridad por parte de la Alcaldía Distrital.                                                     </t>
    </r>
    <r>
      <rPr>
        <b/>
        <sz val="10"/>
        <rFont val="Calibri"/>
        <family val="2"/>
        <scheme val="minor"/>
      </rPr>
      <t>Observación:</t>
    </r>
    <r>
      <rPr>
        <sz val="10"/>
        <rFont val="Calibri"/>
        <family val="2"/>
        <scheme val="minor"/>
      </rPr>
      <t xml:space="preserve"> Se identificó que la segunda línea de defensa validó la evidencia correspondiente al mes de mayo a pesar de que esta no se encontraba debidamente cargada en el sistema.</t>
    </r>
  </si>
  <si>
    <t>7.4</t>
  </si>
  <si>
    <t>Gestión preventiva de conflicto de interés</t>
  </si>
  <si>
    <t>7.4.1</t>
  </si>
  <si>
    <t>Realizar actividades de comunicación y sensibilización sobre la importancia de declarar conflictos de intereses</t>
  </si>
  <si>
    <t>3 Actividades realizadas</t>
  </si>
  <si>
    <t xml:space="preserve">Se evidencian publicaciones en Boletín informativo catastro de fechas 03,05,10, 12, 17, 19 y 24 de junio, comunicando y sensibilizando sobre la importancia de declarar conflictos de intereses.  </t>
  </si>
  <si>
    <t>7.4.2</t>
  </si>
  <si>
    <t>Verificar que los servidores realicen la declaración de conflicto de intereses del SIDEAP junto con la Declaración de bienes y rentas del SIDEAP dentro de los tiempos legales establecidos y Verificar que los servidores públicos de la entidad obligados por la Ley 2013 de 2019 publiquen la declaración de bienes, rentas y conflicto de intereses, en el Aplicativo por la Integridad Pública del DAFP</t>
  </si>
  <si>
    <t>2 Verificaciones realizadas</t>
  </si>
  <si>
    <t>Se evidencian publicaciones en Boletín informativo catastro de fechas 01, 03, 008, 10, 15, 17, 22, 24 y 29 de julio, recordando el diligenciamiento de la declaración de conflicto de intereses del SIDEAP junto con la Declaración de bienes y rentas del SIDEAP dentro de los tiempos legales establecidos. También se evidencia un cuadro en el que se detalla el diligenciamiento de la declaración de conflicto de intereses del SIDEAP junto con la Declaración de bienes y rentas del SIDEAP por 421 funcionarios de la UAECD al 31 de julio de 2025.</t>
  </si>
  <si>
    <t>7.5</t>
  </si>
  <si>
    <t>Gestión prácticas Antisoborno, Antifraude</t>
  </si>
  <si>
    <t>7.5.1</t>
  </si>
  <si>
    <t>Adelantar campañas y/o actividades de prevención del delito de cohecho</t>
  </si>
  <si>
    <t>2  Campañas y/o actividades realizadas</t>
  </si>
  <si>
    <t xml:space="preserve">Oficina  Asesora de Planeación y Aseguramiento de Procesos - Oficina de Control Interno Disciplinario - Gerencia Comercial y de Atención al Ciudadano - Subgerencia de Participación y Atención al Ciudadano </t>
  </si>
  <si>
    <t>Se evidencian publicaciones en Boletín informativo catastro de fechas 29/05/2025 video explicando sobre el delito de cohecho. También el video se presentó en las pantallas de los televisores de Catastro.</t>
  </si>
  <si>
    <t>7.5.2</t>
  </si>
  <si>
    <t xml:space="preserve">Realizar actividades de fomento de la cultura disciplinaria y prevención de conductas disciplinables </t>
  </si>
  <si>
    <t>11 Actividades desarrolladas</t>
  </si>
  <si>
    <t>Oficina de Control Disciplinario Interno</t>
  </si>
  <si>
    <t>Se evidencia publicación en Boletín informativo catastro de fechas 06/05/2025 información sobre el proceso disciplinario.                                                                                    Se evidencia publicación en Boletín informativo catastro de fechas 08/05/2025 en el cual se comunica los canales disponibles para denuncias, compromiso para erradicar la corrupción.  Percepción canales de radicación de denuncia por presuntos actos de corrupción.                                                                                                  Se evidencia publicación en Boletín informativo catastro mes de junio la publicación de la cartilla "Modelo de Gestión de la Función Preventiva de la Procuraduría". También la invitación a participar en un juego "ética pública y conflicto de interés". Se evidencia para el mes de julio realización de actividad lúdica "Quien quiere ser disciplinado" la cual se presentó en el conversando con la Directora. Se evidencia actividad Sopa de letras OCDI para el mes de agosto.</t>
  </si>
  <si>
    <t>Eje estratégico 3. Monitoreo y control</t>
  </si>
  <si>
    <t>Son las acciones que se adelantan para prevenir, detectar, controlar y sancionar posibles hechos de corrupción. Se plantean elementos como:
• Gestión de riesgos de corrupción.
• Fortalecimiento del control preventivo y detectivo.
• Coordinación con organismos de control y sanción.
• Fortalecimiento de los mecanismos de denuncia.
• Acciones para detectar alertas de corrupción.</t>
  </si>
  <si>
    <t>8. Gestión de riesgos de corrupción - mapas de riesgos</t>
  </si>
  <si>
    <t>8.1</t>
  </si>
  <si>
    <t>Política de Administración de Riesgos</t>
  </si>
  <si>
    <t>8.1.1</t>
  </si>
  <si>
    <t>Realizar actividad para promover el conocimiento y apropiación de la Política de Administración del Riesgo</t>
  </si>
  <si>
    <t>1 Actividad realizada</t>
  </si>
  <si>
    <t>Se evidenció el cumplimiento de la actividad propuesta llevando  a cabo el “Encuentro de líderes MIPG”, realizado el 26 de mayo, en donde se revisaron los temas relacionados con Documentación, indicadores, acciones y oportunidades de mejora y riesgos. </t>
  </si>
  <si>
    <t>8.2</t>
  </si>
  <si>
    <t xml:space="preserve">Construcción del mapa de riesgo anticorrupción </t>
  </si>
  <si>
    <t>8.2.1</t>
  </si>
  <si>
    <t>Realizar ejercicio participativo para la construcción del mapa de riesgos de corrupción 2026</t>
  </si>
  <si>
    <t>8.3</t>
  </si>
  <si>
    <t>Consulta y divulgación</t>
  </si>
  <si>
    <t>8.3.1</t>
  </si>
  <si>
    <t>Publicar/Divulgar la versión definitiva del Mapa de riesgos de corrupción 2025</t>
  </si>
  <si>
    <t>1 Mapa de riesgos de corrupción publicado</t>
  </si>
  <si>
    <t>8.4</t>
  </si>
  <si>
    <t>Monitoreo y revisión</t>
  </si>
  <si>
    <t>8.4.1</t>
  </si>
  <si>
    <t xml:space="preserve">Realizar seguimiento a los riesgos de corrupción de la UAECD </t>
  </si>
  <si>
    <t>4 Seguimientos a la matriz de riesgos de corrupción</t>
  </si>
  <si>
    <t>Se observó el reporte consolidado por parte de la Oficina Asesora de Planeación y Aseguramiento de Procesos a la gestión de riesgos de corrupción. </t>
  </si>
  <si>
    <t>8.5</t>
  </si>
  <si>
    <t>Seguimiento</t>
  </si>
  <si>
    <t>8.5.1</t>
  </si>
  <si>
    <t>Realizar seguimiento a la publicación y ejecución del Programa de transparencia.</t>
  </si>
  <si>
    <t>3 Seguimientos a la publicación y ejecución del Programa</t>
  </si>
  <si>
    <t>Oficina de Control Interno</t>
  </si>
  <si>
    <t>Se observó Informe radicado No. 2025IE12976 de Seguimiento a la Ejecución del Programa de Transparencia y Ética Pública PTEP.</t>
  </si>
  <si>
    <t xml:space="preserve">9. Medidas de debida diligencia y prevención del lavado de activos
</t>
  </si>
  <si>
    <t>9.1</t>
  </si>
  <si>
    <t>Adecuación institucional para cumplir con la debida diligencia</t>
  </si>
  <si>
    <t>9.1.1</t>
  </si>
  <si>
    <t>Conformar el Equipo de trabajo de SARLAFT en la UAECD</t>
  </si>
  <si>
    <t>Designacion de servidores publicos de las dependencias responsables de los procesos involucrados en el Equipo SARLAFT.</t>
  </si>
  <si>
    <t>Oficina Asesora de Planeación y Aseguramiento de Procesos - CIGD</t>
  </si>
  <si>
    <t>9.2</t>
  </si>
  <si>
    <t>Construcción del plan de trabajo para adaptar y/o desarrollar la debida diligencia</t>
  </si>
  <si>
    <t>9.2.1</t>
  </si>
  <si>
    <t>Definicion del plan deacción para laadaptación de los elementosde prevenciónde riesgo LA/FT</t>
  </si>
  <si>
    <t>Plan de Accion  para laadaptación de los elementosde prevenciónde riesgo LA/FT 2026</t>
  </si>
  <si>
    <t>Oficina Asesora de Planeación y Aseguramiento de Procesos - Equipo de trabajo SARLAFT de la UAECD</t>
  </si>
  <si>
    <t xml:space="preserve">Se evidencia documento en formato Excel de título Plan de Acción implementación SARLAF y contiene las fases de diagnóstico y planeación fase de diseño del sistema, fase de implementación y fase de monitoreo y evaluación, además del cronograma. Por lo tanto, se da cumplimiento a la actividad planteada.  </t>
  </si>
  <si>
    <t>9.3</t>
  </si>
  <si>
    <t>Gestión de la debida diligencia</t>
  </si>
  <si>
    <t>9.3.1</t>
  </si>
  <si>
    <t>Análisis del contexto para la identificación de riesgos LA/FT</t>
  </si>
  <si>
    <t>Documento de Contexto intenacional, nacional y distrital de SARLAFT</t>
  </si>
  <si>
    <t>Se evidencio para los meses de mayo, junio y julio la identificación de riesgos LA/FT, tomando como base la caracterización de partes interesadas, diligenciamiento de la Matriz de Riesgos enfocado en Lavado de Activos y Financiación del Terrorismo.                                              Se evidencia documento en formato PDF Talleres de co-creación de Instrumentos clave para la prevención y control del Lavado de Activos en el Distrito realizado el 15 de agosto de 2025 el cual fue orientado por la Oficina de las Naciones Unidas contra la Droga y el Delito (UNODC) en conjunto con la Secretaría General de la Alcaldía Mayor de Bogotá.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</si>
</sst>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b/>
      <sz val="10"/>
      <name val="Calibri"/>
      <family val="2"/>
      <scheme val="minor"/>
    </font>
    <font>
      <sz val="10"/>
      <name val="Calibri"/>
      <family val="2"/>
      <scheme val="minor"/>
    </font>
    <font>
      <b/>
      <sz val="10"/>
      <color rgb="FF000000"/>
      <name val="Calibri"/>
      <family val="2"/>
      <scheme val="minor"/>
    </font>
    <font>
      <sz val="10"/>
      <color rgb="FF000000"/>
      <name val="Calibri"/>
      <family val="2"/>
      <scheme val="minor"/>
    </font>
    <font>
      <b/>
      <sz val="10"/>
      <color theme="1"/>
      <name val="Calibri"/>
      <family val="2"/>
      <scheme val="minor"/>
    </font>
    <font>
      <sz val="10"/>
      <color theme="1"/>
      <name val="Calibri"/>
      <family val="2"/>
      <scheme val="minor"/>
    </font>
    <font>
      <b/>
      <sz val="10"/>
      <color rgb="FF000000"/>
      <name val="Arial Narrow"/>
      <family val="2"/>
    </font>
    <font>
      <sz val="11"/>
      <color rgb="FFFF0000"/>
      <name val="Calibri"/>
      <family val="2"/>
      <scheme val="minor"/>
    </font>
    <font>
      <b/>
      <sz val="11"/>
      <color theme="1"/>
      <name val="Calibri"/>
      <family val="2"/>
      <scheme val="minor"/>
    </font>
    <font>
      <sz val="11"/>
      <name val="Calibri"/>
      <family val="2"/>
      <scheme val="minor"/>
    </font>
    <font>
      <sz val="11"/>
      <color rgb="FF000000"/>
      <name val="Calibri"/>
      <family val="2"/>
      <scheme val="minor"/>
    </font>
    <font>
      <b/>
      <sz val="11"/>
      <name val="Calibri"/>
      <family val="2"/>
      <scheme val="minor"/>
    </font>
    <font>
      <b/>
      <sz val="10"/>
      <color rgb="FF000000"/>
      <name val="Arial Narrow"/>
    </font>
    <font>
      <sz val="11"/>
      <color rgb="FF000000"/>
      <name val="Calibri"/>
      <charset val="1"/>
    </font>
    <font>
      <sz val="10"/>
      <color rgb="FF000000"/>
      <name val="Calibri"/>
      <charset val="1"/>
    </font>
  </fonts>
  <fills count="7">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theme="2" tint="-9.9978637043366805E-2"/>
        <bgColor indexed="64"/>
      </patternFill>
    </fill>
    <fill>
      <patternFill patternType="solid">
        <fgColor theme="4" tint="0.39997558519241921"/>
        <bgColor rgb="FF000000"/>
      </patternFill>
    </fill>
    <fill>
      <patternFill patternType="solid">
        <fgColor rgb="FF92D05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2">
    <xf numFmtId="0" fontId="0" fillId="0" borderId="0" xfId="0"/>
    <xf numFmtId="0" fontId="7" fillId="0" borderId="0" xfId="0" applyFont="1"/>
    <xf numFmtId="0" fontId="6" fillId="0" borderId="0" xfId="0" applyFont="1" applyAlignment="1">
      <alignment horizontal="center" vertical="center"/>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4" borderId="1" xfId="0" applyFont="1" applyFill="1" applyBorder="1" applyAlignment="1">
      <alignment vertical="center"/>
    </xf>
    <xf numFmtId="0" fontId="6" fillId="0" borderId="0" xfId="0" applyFont="1"/>
    <xf numFmtId="0" fontId="7" fillId="0" borderId="0" xfId="0" applyFont="1" applyAlignment="1">
      <alignment horizontal="center" vertical="center"/>
    </xf>
    <xf numFmtId="0" fontId="7" fillId="0" borderId="0" xfId="0" applyFont="1" applyAlignment="1">
      <alignment horizontal="center"/>
    </xf>
    <xf numFmtId="0" fontId="2" fillId="3" borderId="1" xfId="0" applyFont="1" applyFill="1" applyBorder="1" applyAlignment="1">
      <alignment horizontal="center" vertical="center"/>
    </xf>
    <xf numFmtId="0" fontId="6" fillId="4" borderId="1" xfId="0" applyFont="1" applyFill="1" applyBorder="1"/>
    <xf numFmtId="0" fontId="6" fillId="4" borderId="1" xfId="0" applyFont="1" applyFill="1" applyBorder="1" applyAlignment="1">
      <alignment horizontal="center"/>
    </xf>
    <xf numFmtId="0" fontId="7" fillId="0" borderId="0" xfId="0" applyFont="1" applyAlignment="1">
      <alignment vertical="center"/>
    </xf>
    <xf numFmtId="0" fontId="2" fillId="3" borderId="1"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4" fillId="0" borderId="2" xfId="0" applyFont="1" applyBorder="1" applyAlignment="1">
      <alignment vertical="center"/>
    </xf>
    <xf numFmtId="0" fontId="4" fillId="0" borderId="0" xfId="0" applyFont="1" applyAlignment="1">
      <alignment horizontal="center" vertical="center" wrapText="1"/>
    </xf>
    <xf numFmtId="0" fontId="4" fillId="0" borderId="0" xfId="0" applyFont="1" applyAlignment="1">
      <alignment vertical="center"/>
    </xf>
    <xf numFmtId="0" fontId="4" fillId="0" borderId="1" xfId="0" applyFont="1" applyBorder="1" applyAlignment="1">
      <alignment vertical="center" wrapText="1"/>
    </xf>
    <xf numFmtId="43" fontId="11" fillId="0" borderId="1" xfId="1" applyFont="1" applyFill="1" applyBorder="1" applyAlignment="1">
      <alignment horizontal="right" vertical="center" wrapText="1"/>
    </xf>
    <xf numFmtId="0" fontId="0" fillId="0" borderId="1" xfId="0" applyBorder="1" applyAlignment="1">
      <alignment horizontal="right" vertical="center" wrapText="1"/>
    </xf>
    <xf numFmtId="0" fontId="11" fillId="0" borderId="1" xfId="0" applyFont="1" applyBorder="1" applyAlignment="1">
      <alignment horizontal="right" vertical="center" wrapText="1"/>
    </xf>
    <xf numFmtId="43" fontId="11" fillId="0" borderId="1" xfId="3" applyFont="1" applyFill="1" applyBorder="1" applyAlignment="1">
      <alignment horizontal="right" vertical="center" wrapText="1"/>
    </xf>
    <xf numFmtId="2" fontId="12" fillId="0" borderId="1" xfId="0" applyNumberFormat="1" applyFont="1" applyBorder="1" applyAlignment="1">
      <alignment horizontal="right" vertical="center"/>
    </xf>
    <xf numFmtId="0" fontId="0" fillId="0" borderId="1" xfId="0" applyBorder="1" applyAlignment="1">
      <alignment horizontal="right"/>
    </xf>
    <xf numFmtId="2" fontId="11" fillId="0" borderId="1" xfId="0" applyNumberFormat="1" applyFont="1" applyBorder="1" applyAlignment="1">
      <alignment horizontal="center" vertical="center" wrapText="1"/>
    </xf>
    <xf numFmtId="2" fontId="11" fillId="0" borderId="1" xfId="0" applyNumberFormat="1" applyFont="1" applyBorder="1" applyAlignment="1">
      <alignment horizontal="right" vertical="center" wrapText="1"/>
    </xf>
    <xf numFmtId="2" fontId="11" fillId="0" borderId="1" xfId="1" applyNumberFormat="1" applyFont="1" applyFill="1" applyBorder="1" applyAlignment="1">
      <alignment horizontal="right" vertical="center" wrapText="1"/>
    </xf>
    <xf numFmtId="9" fontId="11" fillId="0" borderId="1" xfId="2" applyFont="1" applyFill="1" applyBorder="1" applyAlignment="1">
      <alignment horizontal="right" vertical="center" wrapText="1"/>
    </xf>
    <xf numFmtId="0" fontId="11" fillId="0" borderId="1" xfId="0" applyFont="1" applyBorder="1" applyAlignment="1">
      <alignment horizontal="right"/>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164" fontId="11" fillId="0" borderId="1" xfId="0" applyNumberFormat="1" applyFont="1" applyBorder="1" applyAlignment="1">
      <alignment horizontal="center" vertical="center" wrapText="1"/>
    </xf>
    <xf numFmtId="43" fontId="2" fillId="0" borderId="1" xfId="0" applyNumberFormat="1" applyFont="1" applyBorder="1" applyAlignment="1">
      <alignment horizontal="center" vertical="center" wrapText="1"/>
    </xf>
    <xf numFmtId="0" fontId="7" fillId="0" borderId="8" xfId="0" applyFont="1" applyBorder="1" applyAlignment="1">
      <alignment vertical="center" wrapText="1"/>
    </xf>
    <xf numFmtId="0" fontId="7" fillId="0" borderId="1" xfId="0" applyFont="1" applyBorder="1"/>
    <xf numFmtId="0" fontId="10" fillId="0" borderId="1" xfId="0" applyFont="1" applyBorder="1" applyAlignment="1">
      <alignment horizontal="left" vertical="center" wrapText="1"/>
    </xf>
    <xf numFmtId="0" fontId="7" fillId="0" borderId="8" xfId="0" applyFont="1" applyBorder="1" applyAlignment="1">
      <alignment vertical="center"/>
    </xf>
    <xf numFmtId="0" fontId="10" fillId="0" borderId="2" xfId="0" applyFont="1" applyBorder="1" applyAlignment="1">
      <alignment horizontal="center" vertical="center" wrapText="1"/>
    </xf>
    <xf numFmtId="0" fontId="10" fillId="0" borderId="2" xfId="0" applyFont="1" applyBorder="1" applyAlignment="1">
      <alignment vertical="top" wrapText="1"/>
    </xf>
    <xf numFmtId="0" fontId="12" fillId="0" borderId="1" xfId="0" applyFont="1" applyBorder="1" applyAlignment="1">
      <alignment horizontal="left" vertical="center" wrapText="1"/>
    </xf>
    <xf numFmtId="0" fontId="11" fillId="0" borderId="1" xfId="0" applyFont="1" applyBorder="1" applyAlignment="1">
      <alignment horizontal="center" vertical="center" wrapText="1"/>
    </xf>
    <xf numFmtId="165" fontId="11" fillId="0" borderId="1" xfId="0" applyNumberFormat="1" applyFont="1" applyBorder="1" applyAlignment="1">
      <alignment horizontal="center" vertical="center" wrapText="1"/>
    </xf>
    <xf numFmtId="0" fontId="11" fillId="0" borderId="1" xfId="0" applyFont="1" applyBorder="1" applyAlignment="1">
      <alignment horizontal="left" vertical="center" wrapText="1"/>
    </xf>
    <xf numFmtId="165" fontId="11" fillId="0" borderId="5" xfId="0" applyNumberFormat="1"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justify" vertical="center" wrapText="1"/>
    </xf>
    <xf numFmtId="0" fontId="11" fillId="0" borderId="2" xfId="0" applyFont="1" applyBorder="1" applyAlignment="1">
      <alignment horizontal="left" vertical="center" wrapText="1"/>
    </xf>
    <xf numFmtId="0" fontId="11" fillId="0" borderId="2" xfId="0" applyFont="1" applyBorder="1" applyAlignment="1">
      <alignment horizontal="center" vertical="center" wrapText="1"/>
    </xf>
    <xf numFmtId="43" fontId="11" fillId="0" borderId="2" xfId="1" applyFont="1" applyFill="1" applyBorder="1" applyAlignment="1">
      <alignment horizontal="right" vertical="center" wrapText="1"/>
    </xf>
    <xf numFmtId="0" fontId="12" fillId="0" borderId="1" xfId="0" applyFont="1" applyBorder="1" applyAlignment="1">
      <alignment horizontal="center" vertical="center" wrapText="1"/>
    </xf>
    <xf numFmtId="9" fontId="11" fillId="0" borderId="1" xfId="1" applyNumberFormat="1" applyFont="1" applyFill="1" applyBorder="1" applyAlignment="1">
      <alignment horizontal="right" vertical="center" wrapText="1"/>
    </xf>
    <xf numFmtId="43" fontId="11" fillId="0" borderId="1" xfId="1" applyFont="1" applyFill="1" applyBorder="1" applyAlignment="1">
      <alignment horizontal="center" vertical="center" wrapText="1"/>
    </xf>
    <xf numFmtId="0" fontId="0" fillId="0" borderId="1" xfId="0" applyBorder="1" applyAlignment="1">
      <alignment vertical="center"/>
    </xf>
    <xf numFmtId="2" fontId="11" fillId="0" borderId="1" xfId="3" applyNumberFormat="1" applyFont="1" applyFill="1" applyBorder="1" applyAlignment="1">
      <alignment horizontal="center" vertical="center"/>
    </xf>
    <xf numFmtId="0" fontId="11" fillId="0" borderId="1" xfId="0" applyFont="1" applyBorder="1" applyAlignment="1">
      <alignment vertical="center" wrapText="1"/>
    </xf>
    <xf numFmtId="14" fontId="11" fillId="0" borderId="1" xfId="0" applyNumberFormat="1" applyFont="1" applyBorder="1" applyAlignment="1">
      <alignment horizontal="center" vertical="center"/>
    </xf>
    <xf numFmtId="0" fontId="11" fillId="0" borderId="2" xfId="0" applyFont="1" applyBorder="1" applyAlignment="1">
      <alignment vertical="center" wrapText="1"/>
    </xf>
    <xf numFmtId="43" fontId="11" fillId="0" borderId="1" xfId="1" applyFont="1" applyFill="1" applyBorder="1" applyAlignment="1">
      <alignment vertical="center" wrapText="1"/>
    </xf>
    <xf numFmtId="43" fontId="11" fillId="0" borderId="1" xfId="1" applyFont="1" applyFill="1" applyBorder="1" applyAlignment="1">
      <alignment wrapText="1"/>
    </xf>
    <xf numFmtId="0" fontId="10" fillId="0" borderId="2" xfId="0" applyFont="1" applyBorder="1" applyAlignment="1">
      <alignment horizontal="left" vertical="center" wrapText="1"/>
    </xf>
    <xf numFmtId="2" fontId="0" fillId="0" borderId="1" xfId="0" applyNumberForma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vertical="center" wrapText="1"/>
    </xf>
    <xf numFmtId="14" fontId="12" fillId="0" borderId="1" xfId="0" applyNumberFormat="1" applyFont="1" applyBorder="1" applyAlignment="1">
      <alignment horizontal="center" vertical="center"/>
    </xf>
    <xf numFmtId="10" fontId="11" fillId="0" borderId="1" xfId="1" applyNumberFormat="1" applyFont="1" applyFill="1" applyBorder="1" applyAlignment="1">
      <alignment horizontal="right"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0" borderId="2" xfId="0" applyFont="1" applyBorder="1" applyAlignment="1">
      <alignment horizontal="center" vertical="center" wrapText="1"/>
    </xf>
    <xf numFmtId="0" fontId="13" fillId="0" borderId="2" xfId="0" applyFont="1" applyBorder="1" applyAlignment="1">
      <alignment vertical="center" wrapText="1"/>
    </xf>
    <xf numFmtId="43" fontId="1" fillId="0" borderId="1" xfId="1" applyFont="1" applyFill="1" applyBorder="1" applyAlignment="1">
      <alignment horizontal="right" vertical="center"/>
    </xf>
    <xf numFmtId="43" fontId="6" fillId="0" borderId="0" xfId="0" applyNumberFormat="1" applyFont="1" applyAlignment="1">
      <alignment vertical="center"/>
    </xf>
    <xf numFmtId="43" fontId="11" fillId="6" borderId="1" xfId="1" applyFont="1" applyFill="1" applyBorder="1" applyAlignment="1">
      <alignment horizontal="right" vertical="center" wrapText="1"/>
    </xf>
    <xf numFmtId="0" fontId="0" fillId="6" borderId="1" xfId="0" applyFill="1" applyBorder="1" applyAlignment="1">
      <alignment horizontal="right" vertical="center" wrapText="1"/>
    </xf>
    <xf numFmtId="0" fontId="0" fillId="6" borderId="1" xfId="0" applyFill="1" applyBorder="1" applyAlignment="1">
      <alignment horizontal="right"/>
    </xf>
    <xf numFmtId="0" fontId="11" fillId="6" borderId="1" xfId="0" applyFont="1" applyFill="1" applyBorder="1" applyAlignment="1">
      <alignment horizontal="right" vertical="center" wrapText="1"/>
    </xf>
    <xf numFmtId="43" fontId="11" fillId="6" borderId="1" xfId="3" applyFont="1" applyFill="1" applyBorder="1" applyAlignment="1">
      <alignment horizontal="right" vertical="center" wrapText="1"/>
    </xf>
    <xf numFmtId="2" fontId="12" fillId="6" borderId="1" xfId="0" applyNumberFormat="1" applyFont="1" applyFill="1" applyBorder="1" applyAlignment="1">
      <alignment horizontal="right" vertical="center"/>
    </xf>
    <xf numFmtId="2" fontId="11" fillId="6" borderId="1" xfId="0" applyNumberFormat="1" applyFont="1" applyFill="1" applyBorder="1" applyAlignment="1">
      <alignment horizontal="center" vertical="center" wrapText="1"/>
    </xf>
    <xf numFmtId="2" fontId="11" fillId="6" borderId="1" xfId="0" applyNumberFormat="1" applyFont="1" applyFill="1" applyBorder="1" applyAlignment="1">
      <alignment horizontal="right" vertical="center" wrapText="1"/>
    </xf>
    <xf numFmtId="2" fontId="11" fillId="6" borderId="1" xfId="1" applyNumberFormat="1" applyFont="1" applyFill="1" applyBorder="1" applyAlignment="1">
      <alignment horizontal="right"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7" fillId="0" borderId="1" xfId="0" applyFont="1" applyBorder="1" applyAlignment="1">
      <alignment vertical="center"/>
    </xf>
    <xf numFmtId="0" fontId="7" fillId="0" borderId="1" xfId="0" applyFont="1" applyBorder="1" applyAlignment="1">
      <alignment vertical="center" wrapText="1"/>
    </xf>
    <xf numFmtId="43" fontId="10" fillId="0" borderId="0" xfId="0" applyNumberFormat="1" applyFont="1" applyAlignment="1">
      <alignment vertical="center"/>
    </xf>
    <xf numFmtId="0" fontId="0" fillId="0" borderId="1" xfId="0" applyBorder="1"/>
    <xf numFmtId="2" fontId="11" fillId="0" borderId="1" xfId="0" applyNumberFormat="1" applyFont="1" applyBorder="1" applyAlignment="1">
      <alignment horizontal="right" vertical="center"/>
    </xf>
    <xf numFmtId="0" fontId="12" fillId="0" borderId="1" xfId="0" applyFont="1" applyBorder="1" applyAlignment="1">
      <alignment horizontal="right"/>
    </xf>
    <xf numFmtId="0" fontId="7" fillId="4" borderId="1" xfId="0" applyFont="1" applyFill="1" applyBorder="1" applyAlignment="1">
      <alignment vertical="center"/>
    </xf>
    <xf numFmtId="0" fontId="7" fillId="4" borderId="0" xfId="0" applyFont="1" applyFill="1"/>
    <xf numFmtId="0" fontId="10" fillId="4" borderId="1" xfId="0" applyFont="1" applyFill="1" applyBorder="1" applyAlignment="1">
      <alignment vertical="center"/>
    </xf>
    <xf numFmtId="0" fontId="10" fillId="4" borderId="1" xfId="0" applyFont="1" applyFill="1" applyBorder="1" applyAlignment="1">
      <alignment horizontal="left" vertical="center"/>
    </xf>
    <xf numFmtId="0" fontId="10" fillId="4" borderId="1" xfId="0" applyFont="1" applyFill="1" applyBorder="1" applyAlignment="1">
      <alignment horizontal="center" vertical="center"/>
    </xf>
    <xf numFmtId="0" fontId="0" fillId="4" borderId="1" xfId="0" applyFill="1" applyBorder="1" applyAlignment="1">
      <alignment horizontal="right" vertical="center"/>
    </xf>
    <xf numFmtId="0" fontId="0" fillId="4" borderId="1" xfId="0" applyFill="1" applyBorder="1" applyAlignment="1">
      <alignment vertical="center"/>
    </xf>
    <xf numFmtId="43" fontId="2" fillId="4" borderId="8" xfId="0" applyNumberFormat="1" applyFont="1" applyFill="1" applyBorder="1" applyAlignment="1">
      <alignment vertical="center" wrapText="1"/>
    </xf>
    <xf numFmtId="43" fontId="2" fillId="4" borderId="9" xfId="0" applyNumberFormat="1" applyFont="1" applyFill="1" applyBorder="1" applyAlignment="1">
      <alignment vertical="center" wrapText="1"/>
    </xf>
    <xf numFmtId="0" fontId="7" fillId="4" borderId="1" xfId="0" applyFont="1" applyFill="1" applyBorder="1"/>
    <xf numFmtId="0" fontId="6" fillId="0" borderId="2" xfId="0" applyFont="1" applyBorder="1" applyAlignment="1">
      <alignment horizontal="left" vertical="center"/>
    </xf>
    <xf numFmtId="0" fontId="6" fillId="0" borderId="1" xfId="0" applyFont="1" applyBorder="1" applyAlignment="1">
      <alignment horizontal="left" vertical="center"/>
    </xf>
    <xf numFmtId="43" fontId="3" fillId="0" borderId="0" xfId="1" applyFont="1" applyFill="1" applyBorder="1" applyAlignment="1">
      <alignment horizontal="right" vertical="center" wrapText="1"/>
    </xf>
    <xf numFmtId="164" fontId="2" fillId="0" borderId="0" xfId="0" applyNumberFormat="1" applyFont="1" applyAlignment="1">
      <alignment horizontal="center" vertical="center" wrapText="1"/>
    </xf>
    <xf numFmtId="43" fontId="7" fillId="0" borderId="0" xfId="0" applyNumberFormat="1" applyFont="1"/>
    <xf numFmtId="43" fontId="7" fillId="0" borderId="0" xfId="0" applyNumberFormat="1" applyFont="1" applyAlignment="1">
      <alignment horizontal="center" vertical="center"/>
    </xf>
    <xf numFmtId="43" fontId="10" fillId="6" borderId="0" xfId="0" applyNumberFormat="1" applyFont="1" applyFill="1" applyAlignment="1">
      <alignment vertical="center"/>
    </xf>
    <xf numFmtId="43" fontId="9" fillId="0" borderId="1" xfId="1" applyFont="1" applyFill="1" applyBorder="1" applyAlignment="1">
      <alignment horizontal="right" vertical="center" wrapText="1"/>
    </xf>
    <xf numFmtId="0" fontId="0" fillId="0" borderId="1" xfId="0" applyBorder="1" applyAlignment="1">
      <alignment horizontal="right" vertical="center"/>
    </xf>
    <xf numFmtId="0" fontId="0" fillId="6" borderId="0" xfId="0" applyFill="1"/>
    <xf numFmtId="2" fontId="11" fillId="6" borderId="1" xfId="3" applyNumberFormat="1" applyFont="1" applyFill="1" applyBorder="1" applyAlignment="1">
      <alignment horizontal="center" vertical="center" wrapText="1"/>
    </xf>
    <xf numFmtId="0" fontId="11" fillId="6" borderId="1" xfId="0" applyFont="1" applyFill="1" applyBorder="1" applyAlignment="1">
      <alignment horizontal="right"/>
    </xf>
    <xf numFmtId="0" fontId="0" fillId="6" borderId="1" xfId="0" applyFill="1" applyBorder="1" applyAlignment="1">
      <alignment horizontal="right" vertical="center"/>
    </xf>
    <xf numFmtId="9" fontId="11" fillId="6" borderId="1" xfId="2" applyFont="1" applyFill="1" applyBorder="1" applyAlignment="1">
      <alignment horizontal="right" vertical="center" wrapText="1"/>
    </xf>
    <xf numFmtId="164" fontId="11" fillId="6" borderId="1" xfId="0" applyNumberFormat="1" applyFont="1" applyFill="1" applyBorder="1" applyAlignment="1">
      <alignment horizontal="right" vertical="center" wrapText="1"/>
    </xf>
    <xf numFmtId="43" fontId="1" fillId="6" borderId="1" xfId="1" applyFont="1" applyFill="1" applyBorder="1" applyAlignment="1">
      <alignment horizontal="right" vertical="center"/>
    </xf>
    <xf numFmtId="43" fontId="6" fillId="6" borderId="0" xfId="0" applyNumberFormat="1" applyFont="1" applyFill="1" applyAlignment="1">
      <alignment vertical="center"/>
    </xf>
    <xf numFmtId="2" fontId="11" fillId="6" borderId="1" xfId="2" applyNumberFormat="1" applyFont="1" applyFill="1" applyBorder="1" applyAlignment="1">
      <alignment horizontal="right" vertical="center" wrapText="1"/>
    </xf>
    <xf numFmtId="43" fontId="6" fillId="0" borderId="0" xfId="0" applyNumberFormat="1" applyFont="1"/>
    <xf numFmtId="14" fontId="15" fillId="0" borderId="0" xfId="0" applyNumberFormat="1" applyFont="1" applyAlignment="1">
      <alignment horizontal="center" vertical="center"/>
    </xf>
    <xf numFmtId="0" fontId="7" fillId="0" borderId="1" xfId="0" applyFont="1" applyBorder="1" applyAlignment="1">
      <alignment vertical="top" wrapText="1"/>
    </xf>
    <xf numFmtId="0" fontId="16" fillId="0" borderId="10" xfId="0" applyFont="1" applyBorder="1" applyAlignment="1">
      <alignment vertical="top" wrapText="1"/>
    </xf>
    <xf numFmtId="0" fontId="16" fillId="0" borderId="10" xfId="0" applyFont="1" applyBorder="1" applyAlignment="1">
      <alignment wrapText="1"/>
    </xf>
    <xf numFmtId="0" fontId="7" fillId="0" borderId="2" xfId="0" applyFont="1" applyBorder="1" applyAlignment="1">
      <alignment vertical="top" wrapText="1"/>
    </xf>
    <xf numFmtId="0" fontId="7" fillId="0" borderId="4" xfId="0" applyFont="1" applyBorder="1"/>
    <xf numFmtId="0" fontId="7" fillId="4" borderId="2" xfId="0" applyFont="1" applyFill="1" applyBorder="1"/>
    <xf numFmtId="0" fontId="3" fillId="0" borderId="1" xfId="0" applyFont="1" applyBorder="1" applyAlignment="1">
      <alignment vertical="top" wrapText="1"/>
    </xf>
    <xf numFmtId="0" fontId="7" fillId="0" borderId="1" xfId="0" applyFont="1" applyBorder="1" applyAlignment="1">
      <alignment vertical="top"/>
    </xf>
    <xf numFmtId="0" fontId="14" fillId="5" borderId="1"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0" xfId="0" applyFont="1" applyFill="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5" fillId="0" borderId="1" xfId="0" applyFont="1" applyBorder="1" applyAlignment="1">
      <alignment horizontal="left" vertical="center" wrapText="1"/>
    </xf>
    <xf numFmtId="0" fontId="2"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7" fillId="0" borderId="3" xfId="0" applyFont="1" applyBorder="1" applyAlignment="1">
      <alignment horizontal="center"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5" fillId="0" borderId="2" xfId="0" applyFont="1" applyBorder="1" applyAlignment="1">
      <alignment horizontal="left" vertical="center" wrapText="1"/>
    </xf>
  </cellXfs>
  <cellStyles count="4">
    <cellStyle name="Millares" xfId="1" builtinId="3"/>
    <cellStyle name="Millares 2" xfId="3" xr:uid="{00000000-0005-0000-0000-00002F000000}"/>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01818-EE26-4D56-B49A-63C92530D81E}">
  <sheetPr>
    <pageSetUpPr fitToPage="1"/>
  </sheetPr>
  <dimension ref="A1:BJ68"/>
  <sheetViews>
    <sheetView tabSelected="1" topLeftCell="B8" zoomScale="60" zoomScaleNormal="60" zoomScaleSheetLayoutView="85" workbookViewId="0">
      <pane xSplit="4" ySplit="3" topLeftCell="F18" activePane="bottomRight" state="frozen"/>
      <selection pane="topRight"/>
      <selection pane="bottomLeft"/>
      <selection pane="bottomRight" activeCell="F18" sqref="F18"/>
    </sheetView>
  </sheetViews>
  <sheetFormatPr baseColWidth="10" defaultColWidth="11.42578125" defaultRowHeight="12.75" x14ac:dyDescent="0.2"/>
  <cols>
    <col min="1" max="1" width="28.85546875" style="1" customWidth="1"/>
    <col min="2" max="2" width="26.7109375" style="1" customWidth="1"/>
    <col min="3" max="3" width="5" style="1" bestFit="1" customWidth="1"/>
    <col min="4" max="4" width="20.42578125" style="6" customWidth="1"/>
    <col min="5" max="5" width="6.85546875" style="7" customWidth="1"/>
    <col min="6" max="6" width="48.85546875" style="1" customWidth="1"/>
    <col min="7" max="7" width="28.28515625" style="1" customWidth="1"/>
    <col min="8" max="8" width="26.140625" style="8" customWidth="1"/>
    <col min="9" max="9" width="13.5703125" style="8" customWidth="1"/>
    <col min="10" max="10" width="14.140625" style="8" customWidth="1"/>
    <col min="11" max="11" width="10.42578125" style="1" customWidth="1"/>
    <col min="12" max="12" width="9.7109375" style="1" customWidth="1"/>
    <col min="13" max="13" width="9.28515625" style="1" customWidth="1"/>
    <col min="14" max="14" width="12.140625" style="1" customWidth="1"/>
    <col min="15" max="15" width="11.28515625" style="1" customWidth="1"/>
    <col min="16" max="16" width="10.42578125" style="1" customWidth="1"/>
    <col min="17" max="17" width="9.5703125" style="1" customWidth="1"/>
    <col min="18" max="18" width="10.7109375" style="1" customWidth="1"/>
    <col min="19" max="19" width="9.7109375" style="1" customWidth="1"/>
    <col min="20" max="20" width="11.28515625" style="1" customWidth="1"/>
    <col min="21" max="21" width="10.85546875" style="1" customWidth="1"/>
    <col min="22" max="22" width="9.42578125" style="1" customWidth="1"/>
    <col min="23" max="23" width="12.140625" style="1" customWidth="1"/>
    <col min="24" max="24" width="10.140625" style="1" customWidth="1"/>
    <col min="25" max="25" width="10.5703125" style="1" customWidth="1"/>
    <col min="26" max="26" width="8.5703125" style="1" customWidth="1"/>
    <col min="27" max="27" width="12.5703125" style="1" customWidth="1"/>
    <col min="28" max="29" width="11" style="1" customWidth="1"/>
    <col min="30" max="30" width="11.140625" style="1" customWidth="1"/>
    <col min="31" max="31" width="13.42578125" style="1" customWidth="1"/>
    <col min="32" max="32" width="10.28515625" style="1" customWidth="1"/>
    <col min="33" max="33" width="10" style="1" customWidth="1"/>
    <col min="34" max="34" width="10.85546875" style="1" customWidth="1"/>
    <col min="35" max="35" width="12" style="1" customWidth="1"/>
    <col min="36" max="36" width="14.42578125" style="1" customWidth="1"/>
    <col min="37" max="37" width="44" style="12" customWidth="1"/>
    <col min="38" max="38" width="45.42578125" style="1" customWidth="1"/>
    <col min="39" max="39" width="57.5703125" style="1" customWidth="1"/>
    <col min="40" max="16384" width="11.42578125" style="1"/>
  </cols>
  <sheetData>
    <row r="1" spans="1:39" ht="33" customHeight="1" x14ac:dyDescent="0.2">
      <c r="A1" s="139" t="s">
        <v>0</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row>
    <row r="2" spans="1:39" ht="24.75" customHeight="1" x14ac:dyDescent="0.2">
      <c r="A2" s="16" t="s">
        <v>1</v>
      </c>
      <c r="B2" s="90">
        <v>2025</v>
      </c>
      <c r="D2" s="17"/>
      <c r="E2" s="18"/>
      <c r="F2" s="2"/>
      <c r="G2" s="2"/>
      <c r="H2" s="2"/>
    </row>
    <row r="3" spans="1:39" ht="28.5" customHeight="1" x14ac:dyDescent="0.2">
      <c r="A3" s="19" t="s">
        <v>2</v>
      </c>
      <c r="B3" s="91">
        <v>2</v>
      </c>
      <c r="D3" s="20"/>
      <c r="E3" s="21"/>
      <c r="F3" s="2"/>
      <c r="G3" s="2"/>
      <c r="H3" s="2"/>
    </row>
    <row r="4" spans="1:39" ht="37.5" customHeight="1" x14ac:dyDescent="0.2">
      <c r="A4" s="22" t="s">
        <v>3</v>
      </c>
      <c r="B4" s="148" t="s">
        <v>4</v>
      </c>
      <c r="C4" s="148"/>
      <c r="D4" s="148"/>
      <c r="E4" s="15"/>
      <c r="F4" s="15"/>
      <c r="G4" s="15"/>
      <c r="H4" s="2"/>
    </row>
    <row r="5" spans="1:39" ht="45.75" customHeight="1" x14ac:dyDescent="0.2">
      <c r="A5" s="22" t="s">
        <v>5</v>
      </c>
      <c r="B5" s="148" t="s">
        <v>6</v>
      </c>
      <c r="C5" s="148"/>
      <c r="D5" s="148"/>
      <c r="E5" s="14"/>
      <c r="F5" s="14"/>
      <c r="G5" s="14"/>
      <c r="H5" s="2"/>
    </row>
    <row r="6" spans="1:39" ht="45.75" customHeight="1" x14ac:dyDescent="0.2">
      <c r="A6" s="108" t="s">
        <v>7</v>
      </c>
      <c r="B6" s="161" t="s">
        <v>8</v>
      </c>
      <c r="C6" s="161"/>
      <c r="D6" s="161"/>
      <c r="E6" s="14"/>
      <c r="F6" s="14"/>
      <c r="G6" s="14"/>
      <c r="H6" s="2"/>
    </row>
    <row r="7" spans="1:39" ht="72" customHeight="1" x14ac:dyDescent="0.2">
      <c r="A7" s="109" t="s">
        <v>9</v>
      </c>
      <c r="B7" s="148" t="s">
        <v>10</v>
      </c>
      <c r="C7" s="148"/>
      <c r="D7" s="148"/>
      <c r="E7" s="148"/>
      <c r="F7" s="148"/>
      <c r="G7" s="148"/>
      <c r="H7" s="148"/>
      <c r="I7" s="2"/>
    </row>
    <row r="8" spans="1:39" ht="25.5" customHeight="1" x14ac:dyDescent="0.2">
      <c r="A8" s="150" t="s">
        <v>11</v>
      </c>
      <c r="B8" s="150"/>
      <c r="C8" s="150"/>
      <c r="D8" s="150"/>
      <c r="E8" s="150"/>
      <c r="F8" s="150"/>
      <c r="G8" s="150"/>
      <c r="H8" s="150"/>
      <c r="I8" s="150"/>
      <c r="J8" s="150"/>
      <c r="K8" s="146" t="s">
        <v>12</v>
      </c>
      <c r="L8" s="147"/>
      <c r="M8" s="146" t="s">
        <v>13</v>
      </c>
      <c r="N8" s="147"/>
      <c r="O8" s="146" t="s">
        <v>14</v>
      </c>
      <c r="P8" s="147"/>
      <c r="Q8" s="146" t="s">
        <v>15</v>
      </c>
      <c r="R8" s="147"/>
      <c r="S8" s="146" t="s">
        <v>16</v>
      </c>
      <c r="T8" s="147"/>
      <c r="U8" s="146" t="s">
        <v>17</v>
      </c>
      <c r="V8" s="147"/>
      <c r="W8" s="146" t="s">
        <v>18</v>
      </c>
      <c r="X8" s="147"/>
      <c r="Y8" s="146" t="s">
        <v>19</v>
      </c>
      <c r="Z8" s="147"/>
      <c r="AA8" s="146" t="s">
        <v>20</v>
      </c>
      <c r="AB8" s="147"/>
      <c r="AC8" s="146" t="s">
        <v>21</v>
      </c>
      <c r="AD8" s="147"/>
      <c r="AE8" s="146" t="s">
        <v>22</v>
      </c>
      <c r="AF8" s="147"/>
      <c r="AG8" s="146" t="s">
        <v>23</v>
      </c>
      <c r="AH8" s="147"/>
      <c r="AI8" s="149" t="s">
        <v>24</v>
      </c>
      <c r="AJ8" s="149"/>
      <c r="AK8" s="138" t="s">
        <v>25</v>
      </c>
      <c r="AL8" s="138" t="s">
        <v>26</v>
      </c>
      <c r="AM8" s="136" t="s">
        <v>27</v>
      </c>
    </row>
    <row r="9" spans="1:39" ht="47.25" customHeight="1" x14ac:dyDescent="0.2">
      <c r="A9" s="9" t="s">
        <v>28</v>
      </c>
      <c r="B9" s="3" t="s">
        <v>29</v>
      </c>
      <c r="C9" s="3" t="s">
        <v>30</v>
      </c>
      <c r="D9" s="4" t="s">
        <v>31</v>
      </c>
      <c r="E9" s="3" t="s">
        <v>30</v>
      </c>
      <c r="F9" s="3" t="s">
        <v>32</v>
      </c>
      <c r="G9" s="4" t="s">
        <v>33</v>
      </c>
      <c r="H9" s="3" t="s">
        <v>34</v>
      </c>
      <c r="I9" s="4" t="s">
        <v>35</v>
      </c>
      <c r="J9" s="3" t="s">
        <v>36</v>
      </c>
      <c r="K9" s="13" t="s">
        <v>37</v>
      </c>
      <c r="L9" s="13" t="s">
        <v>38</v>
      </c>
      <c r="M9" s="13" t="s">
        <v>37</v>
      </c>
      <c r="N9" s="13" t="s">
        <v>38</v>
      </c>
      <c r="O9" s="13" t="s">
        <v>37</v>
      </c>
      <c r="P9" s="13" t="s">
        <v>38</v>
      </c>
      <c r="Q9" s="13" t="s">
        <v>37</v>
      </c>
      <c r="R9" s="13" t="s">
        <v>38</v>
      </c>
      <c r="S9" s="13" t="s">
        <v>37</v>
      </c>
      <c r="T9" s="13" t="s">
        <v>38</v>
      </c>
      <c r="U9" s="13" t="s">
        <v>37</v>
      </c>
      <c r="V9" s="13" t="s">
        <v>38</v>
      </c>
      <c r="W9" s="13" t="s">
        <v>37</v>
      </c>
      <c r="X9" s="13" t="s">
        <v>38</v>
      </c>
      <c r="Y9" s="13" t="s">
        <v>37</v>
      </c>
      <c r="Z9" s="13" t="s">
        <v>38</v>
      </c>
      <c r="AA9" s="13" t="s">
        <v>37</v>
      </c>
      <c r="AB9" s="13" t="s">
        <v>38</v>
      </c>
      <c r="AC9" s="13" t="s">
        <v>37</v>
      </c>
      <c r="AD9" s="13" t="s">
        <v>38</v>
      </c>
      <c r="AE9" s="13" t="s">
        <v>37</v>
      </c>
      <c r="AF9" s="13" t="s">
        <v>38</v>
      </c>
      <c r="AG9" s="13" t="s">
        <v>37</v>
      </c>
      <c r="AH9" s="13" t="s">
        <v>38</v>
      </c>
      <c r="AI9" s="13" t="s">
        <v>37</v>
      </c>
      <c r="AJ9" s="13" t="s">
        <v>38</v>
      </c>
      <c r="AK9" s="138"/>
      <c r="AL9" s="138"/>
      <c r="AM9" s="137"/>
    </row>
    <row r="10" spans="1:39" ht="15.75" customHeight="1" x14ac:dyDescent="0.2">
      <c r="A10" s="5" t="s">
        <v>39</v>
      </c>
      <c r="B10" s="10"/>
      <c r="C10" s="10"/>
      <c r="D10" s="10"/>
      <c r="E10" s="10"/>
      <c r="F10" s="10"/>
      <c r="G10" s="10"/>
      <c r="H10" s="11"/>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98"/>
      <c r="AL10" s="99"/>
      <c r="AM10" s="99"/>
    </row>
    <row r="11" spans="1:39" ht="96.75" customHeight="1" x14ac:dyDescent="0.2">
      <c r="A11" s="151" t="s">
        <v>40</v>
      </c>
      <c r="B11" s="143" t="s">
        <v>41</v>
      </c>
      <c r="C11" s="34" t="s">
        <v>42</v>
      </c>
      <c r="D11" s="35" t="s">
        <v>43</v>
      </c>
      <c r="E11" s="36" t="s">
        <v>44</v>
      </c>
      <c r="F11" s="37" t="s">
        <v>45</v>
      </c>
      <c r="G11" s="38" t="s">
        <v>46</v>
      </c>
      <c r="H11" s="38" t="s">
        <v>47</v>
      </c>
      <c r="I11" s="39">
        <v>45689</v>
      </c>
      <c r="J11" s="39" t="s">
        <v>48</v>
      </c>
      <c r="K11" s="23">
        <v>8.33</v>
      </c>
      <c r="L11" s="23">
        <v>8.33</v>
      </c>
      <c r="M11" s="23">
        <v>8.33</v>
      </c>
      <c r="N11" s="23">
        <v>8.33</v>
      </c>
      <c r="O11" s="23">
        <v>8.33</v>
      </c>
      <c r="P11" s="23">
        <v>8.33</v>
      </c>
      <c r="Q11" s="23">
        <v>8.33</v>
      </c>
      <c r="R11" s="23">
        <v>8.33</v>
      </c>
      <c r="S11" s="81">
        <v>8.33</v>
      </c>
      <c r="T11" s="81">
        <v>8.33</v>
      </c>
      <c r="U11" s="81">
        <v>8.33</v>
      </c>
      <c r="V11" s="81">
        <v>8.33</v>
      </c>
      <c r="W11" s="81">
        <v>8.33</v>
      </c>
      <c r="X11" s="81">
        <v>8.33</v>
      </c>
      <c r="Y11" s="81">
        <v>8.33</v>
      </c>
      <c r="Z11" s="81">
        <v>8.33</v>
      </c>
      <c r="AA11" s="23">
        <v>8.33</v>
      </c>
      <c r="AB11" s="23"/>
      <c r="AC11" s="23">
        <v>8.33</v>
      </c>
      <c r="AD11" s="23"/>
      <c r="AE11" s="23">
        <v>8.33</v>
      </c>
      <c r="AF11" s="23"/>
      <c r="AG11" s="23">
        <v>8.3699999999999992</v>
      </c>
      <c r="AH11" s="23"/>
      <c r="AI11" s="40">
        <f t="shared" ref="AI11:AI43" si="0">K11+M11+O11+Q11+S11+U11+W11+Y11+AA11+AC11+AE11+AG11</f>
        <v>100</v>
      </c>
      <c r="AJ11" s="41">
        <f t="shared" ref="AJ11:AJ55" si="1">+L11+N11+P11+R11+T11+V11+X11+Z11+AB11+AD11+AF11+AH11</f>
        <v>66.64</v>
      </c>
      <c r="AK11" s="42" t="s">
        <v>49</v>
      </c>
      <c r="AL11" s="93" t="s">
        <v>50</v>
      </c>
      <c r="AM11" s="93" t="s">
        <v>51</v>
      </c>
    </row>
    <row r="12" spans="1:39" ht="99.75" customHeight="1" x14ac:dyDescent="0.2">
      <c r="A12" s="151"/>
      <c r="B12" s="144"/>
      <c r="C12" s="34" t="s">
        <v>52</v>
      </c>
      <c r="D12" s="44" t="s">
        <v>53</v>
      </c>
      <c r="E12" s="36" t="s">
        <v>54</v>
      </c>
      <c r="F12" s="37" t="s">
        <v>55</v>
      </c>
      <c r="G12" s="38" t="s">
        <v>56</v>
      </c>
      <c r="H12" s="38" t="s">
        <v>47</v>
      </c>
      <c r="I12" s="39">
        <v>45689</v>
      </c>
      <c r="J12" s="39" t="s">
        <v>48</v>
      </c>
      <c r="K12" s="24">
        <v>8.33</v>
      </c>
      <c r="L12" s="24">
        <v>8.33</v>
      </c>
      <c r="M12" s="24">
        <v>8.33</v>
      </c>
      <c r="N12" s="24">
        <v>8.33</v>
      </c>
      <c r="O12" s="24">
        <v>8.33</v>
      </c>
      <c r="P12" s="24">
        <v>8.33</v>
      </c>
      <c r="Q12" s="24">
        <v>8.33</v>
      </c>
      <c r="R12" s="24">
        <v>8.33</v>
      </c>
      <c r="S12" s="82">
        <v>8.33</v>
      </c>
      <c r="T12" s="82">
        <v>8.33</v>
      </c>
      <c r="U12" s="82">
        <v>8.33</v>
      </c>
      <c r="V12" s="82">
        <v>8.33</v>
      </c>
      <c r="W12" s="82">
        <v>8.33</v>
      </c>
      <c r="X12" s="82">
        <v>8.33</v>
      </c>
      <c r="Y12" s="82">
        <v>8.33</v>
      </c>
      <c r="Z12" s="82">
        <v>8.33</v>
      </c>
      <c r="AA12" s="24">
        <v>8.33</v>
      </c>
      <c r="AB12" s="23"/>
      <c r="AC12" s="24">
        <v>8.33</v>
      </c>
      <c r="AD12" s="24"/>
      <c r="AE12" s="24">
        <v>8.33</v>
      </c>
      <c r="AF12" s="24"/>
      <c r="AG12" s="24">
        <v>8.3699999999999992</v>
      </c>
      <c r="AH12" s="24"/>
      <c r="AI12" s="40">
        <f t="shared" si="0"/>
        <v>100</v>
      </c>
      <c r="AJ12" s="41">
        <f t="shared" si="1"/>
        <v>66.64</v>
      </c>
      <c r="AK12" s="42" t="s">
        <v>49</v>
      </c>
      <c r="AL12" s="93" t="s">
        <v>50</v>
      </c>
      <c r="AM12" s="93" t="s">
        <v>57</v>
      </c>
    </row>
    <row r="13" spans="1:39" ht="74.25" customHeight="1" x14ac:dyDescent="0.2">
      <c r="A13" s="151"/>
      <c r="B13" s="144"/>
      <c r="C13" s="46" t="s">
        <v>58</v>
      </c>
      <c r="D13" s="47" t="s">
        <v>59</v>
      </c>
      <c r="E13" s="36" t="s">
        <v>60</v>
      </c>
      <c r="F13" s="48" t="s">
        <v>61</v>
      </c>
      <c r="G13" s="49" t="s">
        <v>62</v>
      </c>
      <c r="H13" s="49" t="s">
        <v>63</v>
      </c>
      <c r="I13" s="50">
        <v>45778</v>
      </c>
      <c r="J13" s="50">
        <v>45930</v>
      </c>
      <c r="K13" s="23"/>
      <c r="L13" s="23"/>
      <c r="M13" s="23"/>
      <c r="N13" s="23"/>
      <c r="O13" s="23"/>
      <c r="P13" s="23"/>
      <c r="Q13" s="23"/>
      <c r="R13" s="23"/>
      <c r="S13" s="81">
        <v>20</v>
      </c>
      <c r="T13" s="81">
        <v>20</v>
      </c>
      <c r="U13" s="81">
        <v>20</v>
      </c>
      <c r="V13" s="81">
        <v>20</v>
      </c>
      <c r="W13" s="81">
        <v>20</v>
      </c>
      <c r="X13" s="81">
        <v>20</v>
      </c>
      <c r="Y13" s="81">
        <v>20</v>
      </c>
      <c r="Z13" s="81">
        <v>20</v>
      </c>
      <c r="AA13" s="23">
        <v>20</v>
      </c>
      <c r="AB13" s="23"/>
      <c r="AC13" s="23"/>
      <c r="AD13" s="23"/>
      <c r="AE13" s="23"/>
      <c r="AF13" s="23"/>
      <c r="AG13" s="23"/>
      <c r="AH13" s="23"/>
      <c r="AI13" s="40">
        <f t="shared" ref="AI13" si="2">K13+M13+O13+Q13+S13+U13+W13+Y13+AA13+AC13+AE13+AG13</f>
        <v>100</v>
      </c>
      <c r="AJ13" s="41">
        <f>T13+V13+X13+Z13+AB13+AD13+AF13+AH13</f>
        <v>80</v>
      </c>
      <c r="AK13" s="42" t="s">
        <v>49</v>
      </c>
      <c r="AL13" s="93" t="s">
        <v>50</v>
      </c>
      <c r="AM13" s="93" t="s">
        <v>64</v>
      </c>
    </row>
    <row r="14" spans="1:39" ht="76.5" x14ac:dyDescent="0.2">
      <c r="A14" s="151"/>
      <c r="B14" s="144"/>
      <c r="C14" s="34" t="s">
        <v>65</v>
      </c>
      <c r="D14" s="44" t="s">
        <v>66</v>
      </c>
      <c r="E14" s="36" t="s">
        <v>67</v>
      </c>
      <c r="F14" s="51" t="s">
        <v>68</v>
      </c>
      <c r="G14" s="49" t="s">
        <v>69</v>
      </c>
      <c r="H14" s="49" t="s">
        <v>70</v>
      </c>
      <c r="I14" s="50">
        <v>45778</v>
      </c>
      <c r="J14" s="50">
        <v>45991</v>
      </c>
      <c r="K14" s="23"/>
      <c r="L14" s="23"/>
      <c r="M14" s="23"/>
      <c r="N14" s="23"/>
      <c r="O14" s="23"/>
      <c r="P14" s="23"/>
      <c r="Q14" s="23"/>
      <c r="R14" s="23"/>
      <c r="S14" s="81">
        <v>50</v>
      </c>
      <c r="T14" s="81">
        <v>50</v>
      </c>
      <c r="U14" s="81"/>
      <c r="V14" s="81"/>
      <c r="W14" s="81"/>
      <c r="X14" s="81"/>
      <c r="Y14" s="81"/>
      <c r="Z14" s="81"/>
      <c r="AA14" s="23"/>
      <c r="AB14" s="23"/>
      <c r="AC14" s="23"/>
      <c r="AD14" s="23"/>
      <c r="AE14" s="23">
        <v>50</v>
      </c>
      <c r="AF14" s="23"/>
      <c r="AG14" s="23"/>
      <c r="AH14" s="23"/>
      <c r="AI14" s="40">
        <f t="shared" si="0"/>
        <v>100</v>
      </c>
      <c r="AJ14" s="41">
        <f t="shared" si="1"/>
        <v>50</v>
      </c>
      <c r="AK14" s="42" t="s">
        <v>49</v>
      </c>
      <c r="AL14" s="92" t="s">
        <v>71</v>
      </c>
      <c r="AM14" s="93" t="s">
        <v>72</v>
      </c>
    </row>
    <row r="15" spans="1:39" ht="106.5" customHeight="1" x14ac:dyDescent="0.2">
      <c r="A15" s="151"/>
      <c r="B15" s="145"/>
      <c r="C15" s="34" t="s">
        <v>73</v>
      </c>
      <c r="D15" s="44" t="s">
        <v>74</v>
      </c>
      <c r="E15" s="36" t="s">
        <v>75</v>
      </c>
      <c r="F15" s="37" t="s">
        <v>55</v>
      </c>
      <c r="G15" s="38" t="s">
        <v>56</v>
      </c>
      <c r="H15" s="38" t="s">
        <v>47</v>
      </c>
      <c r="I15" s="52">
        <v>45659</v>
      </c>
      <c r="J15" s="39" t="s">
        <v>48</v>
      </c>
      <c r="K15" s="24">
        <v>8.33</v>
      </c>
      <c r="L15" s="24">
        <v>8.33</v>
      </c>
      <c r="M15" s="24">
        <v>8.33</v>
      </c>
      <c r="N15" s="24">
        <v>8.33</v>
      </c>
      <c r="O15" s="24">
        <v>8.33</v>
      </c>
      <c r="P15" s="24">
        <v>8.33</v>
      </c>
      <c r="Q15" s="24">
        <v>8.33</v>
      </c>
      <c r="R15" s="24">
        <v>8.33</v>
      </c>
      <c r="S15" s="82">
        <v>8.33</v>
      </c>
      <c r="T15" s="82">
        <v>8.33</v>
      </c>
      <c r="U15" s="82">
        <v>8.33</v>
      </c>
      <c r="V15" s="82">
        <v>8.33</v>
      </c>
      <c r="W15" s="82">
        <v>8.33</v>
      </c>
      <c r="X15" s="82">
        <v>8.33</v>
      </c>
      <c r="Y15" s="82">
        <v>8.33</v>
      </c>
      <c r="Z15" s="82">
        <v>8.33</v>
      </c>
      <c r="AA15" s="24">
        <v>8.33</v>
      </c>
      <c r="AB15" s="23"/>
      <c r="AC15" s="24">
        <v>8.33</v>
      </c>
      <c r="AD15" s="24"/>
      <c r="AE15" s="24">
        <v>8.33</v>
      </c>
      <c r="AF15" s="24"/>
      <c r="AG15" s="24">
        <v>8.3699999999999992</v>
      </c>
      <c r="AH15" s="24"/>
      <c r="AI15" s="40">
        <f t="shared" si="0"/>
        <v>100</v>
      </c>
      <c r="AJ15" s="41">
        <f t="shared" si="1"/>
        <v>66.64</v>
      </c>
      <c r="AK15" s="42" t="s">
        <v>49</v>
      </c>
      <c r="AL15" s="93" t="s">
        <v>50</v>
      </c>
      <c r="AM15" s="93" t="s">
        <v>76</v>
      </c>
    </row>
    <row r="16" spans="1:39" ht="55.5" customHeight="1" x14ac:dyDescent="0.2">
      <c r="A16" s="151"/>
      <c r="B16" s="143" t="s">
        <v>77</v>
      </c>
      <c r="C16" s="142" t="s">
        <v>78</v>
      </c>
      <c r="D16" s="141" t="s">
        <v>79</v>
      </c>
      <c r="E16" s="36" t="s">
        <v>80</v>
      </c>
      <c r="F16" s="51" t="s">
        <v>81</v>
      </c>
      <c r="G16" s="49" t="s">
        <v>82</v>
      </c>
      <c r="H16" s="49" t="s">
        <v>83</v>
      </c>
      <c r="I16" s="52">
        <v>45659</v>
      </c>
      <c r="J16" s="50">
        <v>45688</v>
      </c>
      <c r="K16" s="23">
        <v>100</v>
      </c>
      <c r="L16" s="23">
        <v>100</v>
      </c>
      <c r="M16" s="23"/>
      <c r="N16" s="23"/>
      <c r="O16" s="23"/>
      <c r="P16" s="23"/>
      <c r="Q16" s="23"/>
      <c r="R16" s="23"/>
      <c r="S16" s="81"/>
      <c r="T16" s="81"/>
      <c r="U16" s="81"/>
      <c r="V16" s="81"/>
      <c r="W16" s="81"/>
      <c r="X16" s="81"/>
      <c r="Y16" s="81"/>
      <c r="Z16" s="81"/>
      <c r="AA16" s="23"/>
      <c r="AB16" s="23"/>
      <c r="AC16" s="23"/>
      <c r="AD16" s="23"/>
      <c r="AE16" s="23"/>
      <c r="AF16" s="23"/>
      <c r="AG16" s="23"/>
      <c r="AH16" s="23"/>
      <c r="AI16" s="40">
        <f t="shared" si="0"/>
        <v>100</v>
      </c>
      <c r="AJ16" s="41">
        <f t="shared" si="1"/>
        <v>100</v>
      </c>
      <c r="AK16" s="45"/>
      <c r="AL16" s="92"/>
      <c r="AM16" s="43"/>
    </row>
    <row r="17" spans="1:62" ht="91.5" customHeight="1" x14ac:dyDescent="0.2">
      <c r="A17" s="151"/>
      <c r="B17" s="144"/>
      <c r="C17" s="142"/>
      <c r="D17" s="141"/>
      <c r="E17" s="36" t="s">
        <v>84</v>
      </c>
      <c r="F17" s="51" t="s">
        <v>85</v>
      </c>
      <c r="G17" s="49" t="s">
        <v>86</v>
      </c>
      <c r="H17" s="49" t="s">
        <v>87</v>
      </c>
      <c r="I17" s="53">
        <v>45659</v>
      </c>
      <c r="J17" s="53" t="s">
        <v>88</v>
      </c>
      <c r="K17" s="23"/>
      <c r="L17" s="23"/>
      <c r="M17" s="25">
        <v>25</v>
      </c>
      <c r="N17" s="25">
        <v>25</v>
      </c>
      <c r="O17" s="25"/>
      <c r="P17" s="25"/>
      <c r="Q17" s="25"/>
      <c r="R17" s="25"/>
      <c r="S17" s="84">
        <v>25</v>
      </c>
      <c r="T17" s="84">
        <v>25</v>
      </c>
      <c r="U17" s="84"/>
      <c r="V17" s="84"/>
      <c r="W17" s="84"/>
      <c r="X17" s="84"/>
      <c r="Y17" s="84">
        <v>25</v>
      </c>
      <c r="Z17" s="84">
        <v>25</v>
      </c>
      <c r="AA17" s="25"/>
      <c r="AB17" s="23"/>
      <c r="AC17" s="25"/>
      <c r="AD17" s="25"/>
      <c r="AE17" s="25">
        <v>25</v>
      </c>
      <c r="AF17" s="23"/>
      <c r="AG17" s="23"/>
      <c r="AH17" s="23"/>
      <c r="AI17" s="40">
        <f t="shared" si="0"/>
        <v>100</v>
      </c>
      <c r="AJ17" s="41">
        <f t="shared" si="1"/>
        <v>75</v>
      </c>
      <c r="AK17" s="42" t="s">
        <v>49</v>
      </c>
      <c r="AL17" s="93" t="s">
        <v>89</v>
      </c>
      <c r="AM17" s="128" t="s">
        <v>90</v>
      </c>
    </row>
    <row r="18" spans="1:62" ht="64.5" customHeight="1" x14ac:dyDescent="0.2">
      <c r="A18" s="151"/>
      <c r="B18" s="144"/>
      <c r="C18" s="142"/>
      <c r="D18" s="141"/>
      <c r="E18" s="36" t="s">
        <v>91</v>
      </c>
      <c r="F18" s="51" t="s">
        <v>92</v>
      </c>
      <c r="G18" s="49" t="s">
        <v>93</v>
      </c>
      <c r="H18" s="49" t="s">
        <v>94</v>
      </c>
      <c r="I18" s="52">
        <v>45659</v>
      </c>
      <c r="J18" s="50">
        <v>46022</v>
      </c>
      <c r="K18" s="23">
        <v>8.33</v>
      </c>
      <c r="L18" s="23">
        <v>8.33</v>
      </c>
      <c r="M18" s="23">
        <v>8.33</v>
      </c>
      <c r="N18" s="23">
        <v>8.33</v>
      </c>
      <c r="O18" s="23">
        <v>8.33</v>
      </c>
      <c r="P18" s="23">
        <v>8.33</v>
      </c>
      <c r="Q18" s="23">
        <v>8.33</v>
      </c>
      <c r="R18" s="23">
        <v>8.33</v>
      </c>
      <c r="S18" s="81">
        <v>8.33</v>
      </c>
      <c r="T18" s="81">
        <v>8.33</v>
      </c>
      <c r="U18" s="81">
        <v>8.33</v>
      </c>
      <c r="V18" s="81">
        <v>8.33</v>
      </c>
      <c r="W18" s="81">
        <v>8.33</v>
      </c>
      <c r="X18" s="81">
        <v>8.33</v>
      </c>
      <c r="Y18" s="81">
        <v>8.33</v>
      </c>
      <c r="Z18" s="81">
        <v>8.33</v>
      </c>
      <c r="AA18" s="23">
        <v>8.33</v>
      </c>
      <c r="AB18" s="23"/>
      <c r="AC18" s="23">
        <v>8.33</v>
      </c>
      <c r="AD18" s="23"/>
      <c r="AE18" s="23">
        <v>8.33</v>
      </c>
      <c r="AF18" s="24"/>
      <c r="AG18" s="23">
        <v>8.3699999999999992</v>
      </c>
      <c r="AH18" s="23"/>
      <c r="AI18" s="40">
        <f t="shared" si="0"/>
        <v>100</v>
      </c>
      <c r="AJ18" s="41">
        <f t="shared" si="1"/>
        <v>66.64</v>
      </c>
      <c r="AK18" s="42" t="s">
        <v>49</v>
      </c>
      <c r="AL18" s="93" t="s">
        <v>50</v>
      </c>
      <c r="AM18" s="128" t="s">
        <v>95</v>
      </c>
    </row>
    <row r="19" spans="1:62" ht="42.75" customHeight="1" x14ac:dyDescent="0.2">
      <c r="A19" s="151"/>
      <c r="B19" s="144"/>
      <c r="C19" s="142"/>
      <c r="D19" s="141"/>
      <c r="E19" s="36" t="s">
        <v>96</v>
      </c>
      <c r="F19" s="51" t="s">
        <v>97</v>
      </c>
      <c r="G19" s="49" t="s">
        <v>98</v>
      </c>
      <c r="H19" s="49" t="s">
        <v>99</v>
      </c>
      <c r="I19" s="52">
        <v>45809</v>
      </c>
      <c r="J19" s="50">
        <v>45838</v>
      </c>
      <c r="K19" s="23"/>
      <c r="L19" s="23"/>
      <c r="M19" s="23"/>
      <c r="N19" s="23"/>
      <c r="O19" s="23"/>
      <c r="P19" s="23"/>
      <c r="Q19" s="23"/>
      <c r="R19" s="23"/>
      <c r="S19" s="81"/>
      <c r="T19" s="81"/>
      <c r="U19" s="81">
        <v>100</v>
      </c>
      <c r="V19" s="81">
        <v>100</v>
      </c>
      <c r="W19" s="81"/>
      <c r="X19" s="81"/>
      <c r="Y19" s="81"/>
      <c r="Z19" s="81"/>
      <c r="AA19" s="23"/>
      <c r="AB19" s="23"/>
      <c r="AC19" s="23"/>
      <c r="AD19" s="23"/>
      <c r="AE19" s="23"/>
      <c r="AF19" s="23"/>
      <c r="AG19" s="23"/>
      <c r="AH19" s="23"/>
      <c r="AI19" s="40">
        <f t="shared" si="0"/>
        <v>100</v>
      </c>
      <c r="AJ19" s="41">
        <f t="shared" si="1"/>
        <v>100</v>
      </c>
      <c r="AK19" s="42" t="s">
        <v>49</v>
      </c>
      <c r="AL19" s="92" t="s">
        <v>100</v>
      </c>
      <c r="AM19" s="128" t="s">
        <v>101</v>
      </c>
    </row>
    <row r="20" spans="1:62" ht="63.75" customHeight="1" x14ac:dyDescent="0.2">
      <c r="A20" s="151"/>
      <c r="B20" s="144"/>
      <c r="C20" s="143" t="s">
        <v>102</v>
      </c>
      <c r="D20" s="143" t="s">
        <v>103</v>
      </c>
      <c r="E20" s="36" t="s">
        <v>104</v>
      </c>
      <c r="F20" s="51" t="s">
        <v>105</v>
      </c>
      <c r="G20" s="49" t="s">
        <v>106</v>
      </c>
      <c r="H20" s="49" t="s">
        <v>107</v>
      </c>
      <c r="I20" s="52">
        <v>45689</v>
      </c>
      <c r="J20" s="50">
        <v>45777</v>
      </c>
      <c r="K20" s="23"/>
      <c r="L20" s="23"/>
      <c r="M20" s="23">
        <v>30</v>
      </c>
      <c r="N20" s="23">
        <v>30</v>
      </c>
      <c r="O20" s="23">
        <v>30</v>
      </c>
      <c r="P20" s="23">
        <v>30</v>
      </c>
      <c r="Q20" s="23">
        <v>40</v>
      </c>
      <c r="R20" s="23">
        <v>40</v>
      </c>
      <c r="S20" s="81"/>
      <c r="T20" s="81"/>
      <c r="U20" s="81"/>
      <c r="V20" s="81"/>
      <c r="W20" s="81"/>
      <c r="X20" s="81"/>
      <c r="Y20" s="81"/>
      <c r="Z20" s="81"/>
      <c r="AA20" s="23"/>
      <c r="AB20" s="23"/>
      <c r="AC20" s="23"/>
      <c r="AD20" s="23"/>
      <c r="AE20" s="23"/>
      <c r="AF20" s="23"/>
      <c r="AG20" s="23"/>
      <c r="AH20" s="23"/>
      <c r="AI20" s="40">
        <f t="shared" si="0"/>
        <v>100</v>
      </c>
      <c r="AJ20" s="41">
        <f t="shared" si="1"/>
        <v>100</v>
      </c>
      <c r="AK20" s="42"/>
      <c r="AL20" s="93"/>
      <c r="AM20" s="131"/>
    </row>
    <row r="21" spans="1:62" ht="49.5" customHeight="1" x14ac:dyDescent="0.2">
      <c r="A21" s="151"/>
      <c r="B21" s="144"/>
      <c r="C21" s="145"/>
      <c r="D21" s="145"/>
      <c r="E21" s="36" t="s">
        <v>108</v>
      </c>
      <c r="F21" s="51" t="s">
        <v>109</v>
      </c>
      <c r="G21" s="49" t="s">
        <v>110</v>
      </c>
      <c r="H21" s="49" t="s">
        <v>111</v>
      </c>
      <c r="I21" s="52">
        <v>45717</v>
      </c>
      <c r="J21" s="50">
        <v>45961</v>
      </c>
      <c r="K21" s="23"/>
      <c r="L21" s="23"/>
      <c r="M21" s="23"/>
      <c r="N21" s="23"/>
      <c r="O21" s="23"/>
      <c r="P21" s="23"/>
      <c r="Q21" s="23">
        <v>25</v>
      </c>
      <c r="R21" s="23">
        <v>25</v>
      </c>
      <c r="S21" s="81"/>
      <c r="T21" s="81"/>
      <c r="U21" s="81">
        <v>25</v>
      </c>
      <c r="V21" s="81">
        <v>25</v>
      </c>
      <c r="W21" s="81"/>
      <c r="X21" s="81"/>
      <c r="Y21" s="81"/>
      <c r="Z21" s="81"/>
      <c r="AA21" s="23">
        <v>25</v>
      </c>
      <c r="AB21" s="23"/>
      <c r="AC21" s="23"/>
      <c r="AD21" s="23"/>
      <c r="AE21" s="23"/>
      <c r="AF21" s="23"/>
      <c r="AG21" s="23">
        <v>25</v>
      </c>
      <c r="AH21" s="23"/>
      <c r="AI21" s="40">
        <f t="shared" si="0"/>
        <v>100</v>
      </c>
      <c r="AJ21" s="41">
        <f t="shared" si="1"/>
        <v>50</v>
      </c>
      <c r="AK21" s="42" t="s">
        <v>49</v>
      </c>
      <c r="AL21" s="45" t="s">
        <v>100</v>
      </c>
      <c r="AM21" s="130" t="s">
        <v>112</v>
      </c>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1"/>
    </row>
    <row r="22" spans="1:62" ht="51.75" customHeight="1" x14ac:dyDescent="0.25">
      <c r="A22" s="151"/>
      <c r="B22" s="144"/>
      <c r="C22" s="34" t="s">
        <v>113</v>
      </c>
      <c r="D22" s="44" t="s">
        <v>114</v>
      </c>
      <c r="E22" s="54" t="s">
        <v>115</v>
      </c>
      <c r="F22" s="51" t="s">
        <v>116</v>
      </c>
      <c r="G22" s="49" t="s">
        <v>117</v>
      </c>
      <c r="H22" s="49" t="s">
        <v>83</v>
      </c>
      <c r="I22" s="52">
        <v>45717</v>
      </c>
      <c r="J22" s="50">
        <v>45747</v>
      </c>
      <c r="K22" s="23"/>
      <c r="L22" s="23"/>
      <c r="M22" s="95"/>
      <c r="N22"/>
      <c r="O22" s="23">
        <v>100</v>
      </c>
      <c r="P22" s="23">
        <v>100</v>
      </c>
      <c r="Q22" s="23"/>
      <c r="R22" s="23"/>
      <c r="S22" s="81"/>
      <c r="T22" s="81"/>
      <c r="U22" s="81"/>
      <c r="V22" s="81"/>
      <c r="W22" s="81"/>
      <c r="X22" s="81"/>
      <c r="Y22" s="117"/>
      <c r="Z22" s="117"/>
      <c r="AA22" s="23"/>
      <c r="AB22" s="23"/>
      <c r="AC22" s="23"/>
      <c r="AD22" s="23"/>
      <c r="AE22" s="23"/>
      <c r="AF22" s="23"/>
      <c r="AG22" s="23"/>
      <c r="AH22" s="23"/>
      <c r="AI22" s="40">
        <f t="shared" si="0"/>
        <v>100</v>
      </c>
      <c r="AJ22" s="41">
        <f t="shared" si="1"/>
        <v>100</v>
      </c>
      <c r="AK22" s="42"/>
      <c r="AL22" s="93"/>
      <c r="AM22" s="132"/>
    </row>
    <row r="23" spans="1:62" ht="46.5" customHeight="1" x14ac:dyDescent="0.2">
      <c r="A23" s="151"/>
      <c r="B23" s="144"/>
      <c r="C23" s="34" t="s">
        <v>118</v>
      </c>
      <c r="D23" s="44" t="s">
        <v>119</v>
      </c>
      <c r="E23" s="36" t="s">
        <v>120</v>
      </c>
      <c r="F23" s="51" t="s">
        <v>121</v>
      </c>
      <c r="G23" s="49" t="s">
        <v>122</v>
      </c>
      <c r="H23" s="49" t="s">
        <v>83</v>
      </c>
      <c r="I23" s="52">
        <v>45992</v>
      </c>
      <c r="J23" s="50">
        <v>46022</v>
      </c>
      <c r="K23" s="23"/>
      <c r="L23" s="23"/>
      <c r="M23" s="23"/>
      <c r="N23" s="23"/>
      <c r="O23" s="115"/>
      <c r="P23" s="115"/>
      <c r="Q23" s="23"/>
      <c r="R23" s="23"/>
      <c r="S23" s="81"/>
      <c r="T23" s="81"/>
      <c r="U23" s="81"/>
      <c r="V23" s="81"/>
      <c r="W23" s="81"/>
      <c r="X23" s="81"/>
      <c r="Y23" s="81"/>
      <c r="Z23" s="81"/>
      <c r="AA23" s="23"/>
      <c r="AB23" s="23"/>
      <c r="AC23" s="23"/>
      <c r="AD23" s="23"/>
      <c r="AE23" s="23"/>
      <c r="AF23" s="23"/>
      <c r="AG23" s="23">
        <v>100</v>
      </c>
      <c r="AH23" s="23"/>
      <c r="AI23" s="40">
        <f t="shared" si="0"/>
        <v>100</v>
      </c>
      <c r="AJ23" s="41">
        <f t="shared" si="1"/>
        <v>0</v>
      </c>
      <c r="AK23" s="42"/>
      <c r="AL23" s="43"/>
      <c r="AM23" s="43"/>
    </row>
    <row r="24" spans="1:62" ht="66" customHeight="1" x14ac:dyDescent="0.25">
      <c r="A24" s="151"/>
      <c r="B24" s="144"/>
      <c r="C24" s="34" t="s">
        <v>123</v>
      </c>
      <c r="D24" s="44" t="s">
        <v>124</v>
      </c>
      <c r="E24" s="36" t="s">
        <v>125</v>
      </c>
      <c r="F24" s="51" t="s">
        <v>126</v>
      </c>
      <c r="G24" s="49" t="s">
        <v>117</v>
      </c>
      <c r="H24" s="49" t="s">
        <v>127</v>
      </c>
      <c r="I24" s="39">
        <v>45659</v>
      </c>
      <c r="J24" s="39" t="s">
        <v>128</v>
      </c>
      <c r="K24" s="28"/>
      <c r="L24" s="28"/>
      <c r="M24" s="23">
        <v>20</v>
      </c>
      <c r="N24" s="23">
        <v>20</v>
      </c>
      <c r="O24" s="23">
        <v>60</v>
      </c>
      <c r="P24" s="23">
        <v>60</v>
      </c>
      <c r="Q24" s="23">
        <v>20</v>
      </c>
      <c r="R24" s="23">
        <v>20</v>
      </c>
      <c r="S24" s="83"/>
      <c r="T24" s="83"/>
      <c r="U24" s="83"/>
      <c r="V24" s="83"/>
      <c r="W24" s="83"/>
      <c r="X24" s="83"/>
      <c r="Y24" s="83"/>
      <c r="Z24" s="83"/>
      <c r="AA24" s="28"/>
      <c r="AB24" s="23"/>
      <c r="AC24" s="28"/>
      <c r="AD24" s="28"/>
      <c r="AE24" s="28"/>
      <c r="AF24" s="28"/>
      <c r="AG24" s="28"/>
      <c r="AH24" s="28"/>
      <c r="AI24" s="40">
        <f t="shared" si="0"/>
        <v>100</v>
      </c>
      <c r="AJ24" s="41">
        <f t="shared" si="1"/>
        <v>100</v>
      </c>
      <c r="AK24" s="42"/>
      <c r="AL24" s="93"/>
      <c r="AM24" s="43"/>
    </row>
    <row r="25" spans="1:62" ht="72" customHeight="1" x14ac:dyDescent="0.25">
      <c r="A25" s="151"/>
      <c r="B25" s="144"/>
      <c r="C25" s="46" t="s">
        <v>129</v>
      </c>
      <c r="D25" s="46" t="s">
        <v>130</v>
      </c>
      <c r="E25" s="36" t="s">
        <v>131</v>
      </c>
      <c r="F25" s="55" t="s">
        <v>132</v>
      </c>
      <c r="G25" s="49" t="s">
        <v>133</v>
      </c>
      <c r="H25" s="49" t="s">
        <v>107</v>
      </c>
      <c r="I25" s="52">
        <v>45672</v>
      </c>
      <c r="J25" s="50">
        <v>45731</v>
      </c>
      <c r="K25" s="28"/>
      <c r="L25" s="28"/>
      <c r="M25" s="23">
        <v>50</v>
      </c>
      <c r="N25" s="23">
        <v>50</v>
      </c>
      <c r="O25" s="23">
        <v>50</v>
      </c>
      <c r="P25" s="23">
        <v>50</v>
      </c>
      <c r="Q25" s="28"/>
      <c r="R25" s="28"/>
      <c r="S25" s="83"/>
      <c r="T25" s="83"/>
      <c r="U25" s="83"/>
      <c r="V25" s="83"/>
      <c r="W25" s="83"/>
      <c r="X25" s="83"/>
      <c r="Y25" s="83"/>
      <c r="Z25" s="83"/>
      <c r="AA25" s="28"/>
      <c r="AB25" s="23"/>
      <c r="AC25" s="23"/>
      <c r="AD25" s="23"/>
      <c r="AE25" s="23"/>
      <c r="AF25" s="23"/>
      <c r="AG25" s="23"/>
      <c r="AH25" s="23"/>
      <c r="AI25" s="40">
        <f t="shared" si="0"/>
        <v>100</v>
      </c>
      <c r="AJ25" s="41">
        <f t="shared" si="1"/>
        <v>100</v>
      </c>
      <c r="AK25" s="42"/>
      <c r="AL25" s="93"/>
      <c r="AM25" s="43"/>
    </row>
    <row r="26" spans="1:62" ht="258.75" customHeight="1" x14ac:dyDescent="0.2">
      <c r="A26" s="151"/>
      <c r="B26" s="154" t="s">
        <v>134</v>
      </c>
      <c r="C26" s="34" t="s">
        <v>135</v>
      </c>
      <c r="D26" s="35" t="s">
        <v>136</v>
      </c>
      <c r="E26" s="36" t="s">
        <v>137</v>
      </c>
      <c r="F26" s="51" t="s">
        <v>138</v>
      </c>
      <c r="G26" s="49" t="s">
        <v>139</v>
      </c>
      <c r="H26" s="49" t="s">
        <v>47</v>
      </c>
      <c r="I26" s="50">
        <v>45691</v>
      </c>
      <c r="J26" s="50">
        <v>45991</v>
      </c>
      <c r="K26" s="23"/>
      <c r="L26" s="23"/>
      <c r="M26" s="23">
        <v>10</v>
      </c>
      <c r="N26" s="23">
        <v>10</v>
      </c>
      <c r="O26" s="23">
        <v>10</v>
      </c>
      <c r="P26" s="23">
        <v>10</v>
      </c>
      <c r="Q26" s="23">
        <v>10</v>
      </c>
      <c r="R26" s="23">
        <v>10</v>
      </c>
      <c r="S26" s="81">
        <v>10</v>
      </c>
      <c r="T26" s="81">
        <v>10</v>
      </c>
      <c r="U26" s="81">
        <v>10</v>
      </c>
      <c r="V26" s="81">
        <v>10</v>
      </c>
      <c r="W26" s="81">
        <v>10</v>
      </c>
      <c r="X26" s="81">
        <v>10</v>
      </c>
      <c r="Y26" s="81">
        <v>10</v>
      </c>
      <c r="Z26" s="81">
        <v>10</v>
      </c>
      <c r="AA26" s="23">
        <v>10</v>
      </c>
      <c r="AB26" s="23"/>
      <c r="AC26" s="23">
        <v>10</v>
      </c>
      <c r="AD26" s="23"/>
      <c r="AE26" s="23">
        <v>10</v>
      </c>
      <c r="AF26" s="23"/>
      <c r="AG26" s="23"/>
      <c r="AH26" s="23"/>
      <c r="AI26" s="40">
        <f t="shared" si="0"/>
        <v>100</v>
      </c>
      <c r="AJ26" s="41">
        <f t="shared" si="1"/>
        <v>70</v>
      </c>
      <c r="AK26" s="42" t="s">
        <v>49</v>
      </c>
      <c r="AL26" s="93" t="s">
        <v>50</v>
      </c>
      <c r="AM26" s="128" t="s">
        <v>140</v>
      </c>
    </row>
    <row r="27" spans="1:62" ht="174" customHeight="1" x14ac:dyDescent="0.2">
      <c r="A27" s="151"/>
      <c r="B27" s="155"/>
      <c r="C27" s="143" t="s">
        <v>141</v>
      </c>
      <c r="D27" s="143" t="s">
        <v>142</v>
      </c>
      <c r="E27" s="36" t="s">
        <v>143</v>
      </c>
      <c r="F27" s="51" t="s">
        <v>144</v>
      </c>
      <c r="G27" s="49" t="s">
        <v>145</v>
      </c>
      <c r="H27" s="49" t="s">
        <v>47</v>
      </c>
      <c r="I27" s="50">
        <v>45659</v>
      </c>
      <c r="J27" s="50">
        <v>46022</v>
      </c>
      <c r="K27" s="23">
        <v>8.33</v>
      </c>
      <c r="L27" s="23">
        <v>8.33</v>
      </c>
      <c r="M27" s="23">
        <v>8.33</v>
      </c>
      <c r="N27" s="23">
        <v>8.33</v>
      </c>
      <c r="O27" s="23">
        <v>8.33</v>
      </c>
      <c r="P27" s="23">
        <v>8.33</v>
      </c>
      <c r="Q27" s="23">
        <v>8.33</v>
      </c>
      <c r="R27" s="23">
        <v>8.33</v>
      </c>
      <c r="S27" s="81">
        <v>8.33</v>
      </c>
      <c r="T27" s="81">
        <v>8.33</v>
      </c>
      <c r="U27" s="81">
        <v>8.33</v>
      </c>
      <c r="V27" s="81">
        <v>8.33</v>
      </c>
      <c r="W27" s="81">
        <v>8.33</v>
      </c>
      <c r="X27" s="81">
        <v>8.33</v>
      </c>
      <c r="Y27" s="81">
        <v>8.33</v>
      </c>
      <c r="Z27" s="81">
        <v>8.33</v>
      </c>
      <c r="AA27" s="23">
        <v>8.33</v>
      </c>
      <c r="AB27" s="23"/>
      <c r="AC27" s="23">
        <v>8.33</v>
      </c>
      <c r="AD27" s="23"/>
      <c r="AE27" s="23">
        <v>8.33</v>
      </c>
      <c r="AF27" s="23"/>
      <c r="AG27" s="23">
        <v>8.3699999999999992</v>
      </c>
      <c r="AH27" s="23"/>
      <c r="AI27" s="40">
        <f t="shared" si="0"/>
        <v>100</v>
      </c>
      <c r="AJ27" s="41">
        <f t="shared" si="1"/>
        <v>66.64</v>
      </c>
      <c r="AK27" s="42" t="s">
        <v>49</v>
      </c>
      <c r="AL27" s="93" t="s">
        <v>50</v>
      </c>
      <c r="AM27" s="128" t="s">
        <v>146</v>
      </c>
    </row>
    <row r="28" spans="1:62" ht="204.75" customHeight="1" x14ac:dyDescent="0.2">
      <c r="A28" s="151"/>
      <c r="B28" s="155"/>
      <c r="C28" s="144"/>
      <c r="D28" s="144"/>
      <c r="E28" s="54" t="s">
        <v>147</v>
      </c>
      <c r="F28" s="56" t="s">
        <v>148</v>
      </c>
      <c r="G28" s="57" t="s">
        <v>149</v>
      </c>
      <c r="H28" s="49" t="s">
        <v>150</v>
      </c>
      <c r="I28" s="53">
        <v>45660</v>
      </c>
      <c r="J28" s="53" t="s">
        <v>151</v>
      </c>
      <c r="K28" s="25"/>
      <c r="L28" s="25"/>
      <c r="M28" s="25"/>
      <c r="N28" s="25"/>
      <c r="O28" s="29">
        <v>33</v>
      </c>
      <c r="P28" s="29">
        <v>33</v>
      </c>
      <c r="Q28" s="29"/>
      <c r="R28" s="29"/>
      <c r="S28" s="87"/>
      <c r="T28" s="87"/>
      <c r="U28" s="87"/>
      <c r="V28" s="87"/>
      <c r="W28" s="87">
        <v>33</v>
      </c>
      <c r="X28" s="87">
        <v>33</v>
      </c>
      <c r="Y28" s="87"/>
      <c r="Z28" s="87"/>
      <c r="AA28" s="29"/>
      <c r="AB28" s="23"/>
      <c r="AC28" s="29">
        <v>34</v>
      </c>
      <c r="AD28" s="25"/>
      <c r="AE28" s="25"/>
      <c r="AF28" s="25"/>
      <c r="AG28" s="58"/>
      <c r="AH28" s="58"/>
      <c r="AI28" s="40">
        <f t="shared" si="0"/>
        <v>100</v>
      </c>
      <c r="AJ28" s="41">
        <f t="shared" si="1"/>
        <v>66</v>
      </c>
      <c r="AK28" s="42" t="s">
        <v>49</v>
      </c>
      <c r="AL28" s="92" t="s">
        <v>152</v>
      </c>
      <c r="AM28" s="128" t="s">
        <v>153</v>
      </c>
    </row>
    <row r="29" spans="1:62" ht="83.25" customHeight="1" x14ac:dyDescent="0.2">
      <c r="A29" s="151"/>
      <c r="B29" s="155"/>
      <c r="C29" s="145"/>
      <c r="D29" s="145"/>
      <c r="E29" s="54" t="s">
        <v>154</v>
      </c>
      <c r="F29" s="56" t="s">
        <v>155</v>
      </c>
      <c r="G29" s="57" t="s">
        <v>156</v>
      </c>
      <c r="H29" s="49" t="s">
        <v>47</v>
      </c>
      <c r="I29" s="53">
        <v>45660</v>
      </c>
      <c r="J29" s="53" t="s">
        <v>157</v>
      </c>
      <c r="K29" s="25"/>
      <c r="L29" s="25"/>
      <c r="M29" s="25"/>
      <c r="N29" s="25"/>
      <c r="O29" s="30">
        <v>33</v>
      </c>
      <c r="P29" s="30">
        <v>33</v>
      </c>
      <c r="Q29" s="30"/>
      <c r="R29" s="30"/>
      <c r="S29" s="88"/>
      <c r="T29" s="88"/>
      <c r="U29" s="88">
        <v>33</v>
      </c>
      <c r="V29" s="88">
        <v>33</v>
      </c>
      <c r="W29" s="88"/>
      <c r="X29" s="88"/>
      <c r="Y29" s="88"/>
      <c r="Z29" s="88"/>
      <c r="AA29" s="30">
        <v>34</v>
      </c>
      <c r="AB29" s="23"/>
      <c r="AC29" s="25"/>
      <c r="AD29" s="25"/>
      <c r="AE29" s="25"/>
      <c r="AF29" s="25"/>
      <c r="AG29" s="58"/>
      <c r="AH29" s="58"/>
      <c r="AI29" s="40">
        <f t="shared" si="0"/>
        <v>100</v>
      </c>
      <c r="AJ29" s="41">
        <f>P29+V29+AB29</f>
        <v>66</v>
      </c>
      <c r="AK29" s="42" t="s">
        <v>49</v>
      </c>
      <c r="AL29" s="92" t="s">
        <v>100</v>
      </c>
      <c r="AM29" s="128" t="s">
        <v>158</v>
      </c>
    </row>
    <row r="30" spans="1:62" ht="228" customHeight="1" x14ac:dyDescent="0.2">
      <c r="A30" s="151"/>
      <c r="B30" s="155"/>
      <c r="C30" s="142" t="s">
        <v>159</v>
      </c>
      <c r="D30" s="141" t="s">
        <v>160</v>
      </c>
      <c r="E30" s="36" t="s">
        <v>161</v>
      </c>
      <c r="F30" s="56" t="s">
        <v>162</v>
      </c>
      <c r="G30" s="57" t="s">
        <v>149</v>
      </c>
      <c r="H30" s="49" t="s">
        <v>150</v>
      </c>
      <c r="I30" s="127">
        <v>45660</v>
      </c>
      <c r="J30" s="53" t="s">
        <v>151</v>
      </c>
      <c r="K30" s="23"/>
      <c r="L30" s="23"/>
      <c r="M30" s="23"/>
      <c r="N30" s="23"/>
      <c r="O30" s="30">
        <v>33</v>
      </c>
      <c r="P30" s="30">
        <v>33</v>
      </c>
      <c r="Q30" s="25"/>
      <c r="R30" s="25"/>
      <c r="S30" s="84"/>
      <c r="T30" s="84"/>
      <c r="U30" s="84"/>
      <c r="V30" s="84"/>
      <c r="W30" s="88">
        <v>33</v>
      </c>
      <c r="X30" s="88">
        <v>33</v>
      </c>
      <c r="Y30" s="84"/>
      <c r="Z30" s="84"/>
      <c r="AA30" s="25"/>
      <c r="AB30" s="23"/>
      <c r="AC30" s="30">
        <v>34</v>
      </c>
      <c r="AD30" s="23"/>
      <c r="AE30" s="23"/>
      <c r="AF30" s="23"/>
      <c r="AG30" s="23"/>
      <c r="AH30" s="23"/>
      <c r="AI30" s="40">
        <f t="shared" si="0"/>
        <v>100</v>
      </c>
      <c r="AJ30" s="41">
        <f t="shared" si="1"/>
        <v>66</v>
      </c>
      <c r="AK30" s="42" t="s">
        <v>49</v>
      </c>
      <c r="AL30" s="92" t="s">
        <v>152</v>
      </c>
      <c r="AM30" s="128" t="s">
        <v>163</v>
      </c>
    </row>
    <row r="31" spans="1:62" ht="96.75" customHeight="1" x14ac:dyDescent="0.2">
      <c r="A31" s="151"/>
      <c r="B31" s="155"/>
      <c r="C31" s="142"/>
      <c r="D31" s="141"/>
      <c r="E31" s="36" t="s">
        <v>164</v>
      </c>
      <c r="F31" s="51" t="s">
        <v>165</v>
      </c>
      <c r="G31" s="49" t="s">
        <v>166</v>
      </c>
      <c r="H31" s="59" t="s">
        <v>167</v>
      </c>
      <c r="I31" s="50">
        <v>45901</v>
      </c>
      <c r="J31" s="50">
        <v>45930</v>
      </c>
      <c r="K31" s="23"/>
      <c r="L31" s="23"/>
      <c r="M31" s="23"/>
      <c r="N31" s="23"/>
      <c r="O31" s="23"/>
      <c r="P31" s="23"/>
      <c r="Q31" s="23"/>
      <c r="R31" s="23"/>
      <c r="S31" s="81"/>
      <c r="T31" s="81"/>
      <c r="U31" s="81"/>
      <c r="V31" s="81"/>
      <c r="W31" s="81"/>
      <c r="X31" s="81"/>
      <c r="Y31" s="81"/>
      <c r="Z31" s="81"/>
      <c r="AA31" s="60">
        <v>1</v>
      </c>
      <c r="AB31" s="23"/>
      <c r="AC31" s="23"/>
      <c r="AD31" s="23"/>
      <c r="AE31" s="23"/>
      <c r="AF31" s="60"/>
      <c r="AG31" s="23"/>
      <c r="AH31" s="23"/>
      <c r="AI31" s="61">
        <v>100</v>
      </c>
      <c r="AJ31" s="41">
        <f t="shared" si="1"/>
        <v>0</v>
      </c>
      <c r="AK31" s="45"/>
      <c r="AL31" s="43"/>
      <c r="AM31" s="43"/>
    </row>
    <row r="32" spans="1:62" ht="172.5" customHeight="1" x14ac:dyDescent="0.2">
      <c r="A32" s="151"/>
      <c r="B32" s="155"/>
      <c r="C32" s="35" t="s">
        <v>168</v>
      </c>
      <c r="D32" s="35" t="s">
        <v>169</v>
      </c>
      <c r="E32" s="36" t="s">
        <v>170</v>
      </c>
      <c r="F32" s="51" t="s">
        <v>171</v>
      </c>
      <c r="G32" s="49" t="s">
        <v>145</v>
      </c>
      <c r="H32" s="49" t="s">
        <v>47</v>
      </c>
      <c r="I32" s="50">
        <v>45660</v>
      </c>
      <c r="J32" s="50">
        <v>46022</v>
      </c>
      <c r="K32" s="23">
        <v>8.33</v>
      </c>
      <c r="L32" s="23">
        <v>8.33</v>
      </c>
      <c r="M32" s="23">
        <v>8.33</v>
      </c>
      <c r="N32" s="23">
        <v>8.33</v>
      </c>
      <c r="O32" s="23">
        <v>8.33</v>
      </c>
      <c r="P32" s="23">
        <v>8.33</v>
      </c>
      <c r="Q32" s="23">
        <v>8.33</v>
      </c>
      <c r="R32" s="23">
        <v>8.33</v>
      </c>
      <c r="S32" s="81">
        <v>8.33</v>
      </c>
      <c r="T32" s="81">
        <v>8.33</v>
      </c>
      <c r="U32" s="81">
        <v>8.33</v>
      </c>
      <c r="V32" s="81">
        <v>8.33</v>
      </c>
      <c r="W32" s="81">
        <v>8.33</v>
      </c>
      <c r="X32" s="81">
        <v>8.33</v>
      </c>
      <c r="Y32" s="81">
        <v>8.33</v>
      </c>
      <c r="Z32" s="81">
        <v>8.33</v>
      </c>
      <c r="AA32" s="23">
        <v>8.33</v>
      </c>
      <c r="AB32" s="23"/>
      <c r="AC32" s="23">
        <v>8.33</v>
      </c>
      <c r="AD32" s="23"/>
      <c r="AE32" s="23">
        <v>8.33</v>
      </c>
      <c r="AF32" s="23"/>
      <c r="AG32" s="23">
        <v>8.3699999999999992</v>
      </c>
      <c r="AH32" s="23"/>
      <c r="AI32" s="40">
        <f t="shared" si="0"/>
        <v>100</v>
      </c>
      <c r="AJ32" s="41">
        <f t="shared" si="1"/>
        <v>66.64</v>
      </c>
      <c r="AK32" s="42" t="s">
        <v>49</v>
      </c>
      <c r="AL32" s="93" t="s">
        <v>50</v>
      </c>
      <c r="AM32" s="128" t="s">
        <v>172</v>
      </c>
    </row>
    <row r="33" spans="1:39" ht="327.75" customHeight="1" x14ac:dyDescent="0.2">
      <c r="A33" s="151"/>
      <c r="B33" s="155"/>
      <c r="C33" s="142" t="s">
        <v>173</v>
      </c>
      <c r="D33" s="141" t="s">
        <v>174</v>
      </c>
      <c r="E33" s="36" t="s">
        <v>175</v>
      </c>
      <c r="F33" s="51" t="s">
        <v>176</v>
      </c>
      <c r="G33" s="49" t="s">
        <v>177</v>
      </c>
      <c r="H33" s="49" t="s">
        <v>47</v>
      </c>
      <c r="I33" s="50">
        <v>45870</v>
      </c>
      <c r="J33" s="50">
        <v>46022</v>
      </c>
      <c r="K33" s="23"/>
      <c r="L33" s="23"/>
      <c r="M33" s="23"/>
      <c r="N33" s="23"/>
      <c r="O33" s="23"/>
      <c r="P33" s="23"/>
      <c r="Q33" s="23"/>
      <c r="R33" s="23"/>
      <c r="S33" s="81"/>
      <c r="T33" s="81"/>
      <c r="U33" s="81"/>
      <c r="V33" s="81"/>
      <c r="W33" s="81"/>
      <c r="X33" s="81"/>
      <c r="Y33" s="81">
        <v>50</v>
      </c>
      <c r="Z33" s="81">
        <v>50</v>
      </c>
      <c r="AA33" s="23"/>
      <c r="AB33" s="23"/>
      <c r="AC33" s="23"/>
      <c r="AD33" s="23"/>
      <c r="AE33" s="23"/>
      <c r="AF33" s="23"/>
      <c r="AG33" s="23">
        <v>50</v>
      </c>
      <c r="AH33" s="23"/>
      <c r="AI33" s="40">
        <f t="shared" si="0"/>
        <v>100</v>
      </c>
      <c r="AJ33" s="41">
        <f t="shared" si="1"/>
        <v>50</v>
      </c>
      <c r="AK33" s="42" t="s">
        <v>49</v>
      </c>
      <c r="AL33" s="92" t="s">
        <v>178</v>
      </c>
      <c r="AM33" s="134" t="s">
        <v>179</v>
      </c>
    </row>
    <row r="34" spans="1:39" ht="162" customHeight="1" x14ac:dyDescent="0.2">
      <c r="A34" s="151"/>
      <c r="B34" s="155"/>
      <c r="C34" s="142"/>
      <c r="D34" s="141"/>
      <c r="E34" s="54" t="s">
        <v>180</v>
      </c>
      <c r="F34" s="51" t="s">
        <v>181</v>
      </c>
      <c r="G34" s="49" t="s">
        <v>182</v>
      </c>
      <c r="H34" s="49" t="s">
        <v>47</v>
      </c>
      <c r="I34" s="53">
        <v>45664</v>
      </c>
      <c r="J34" s="53" t="s">
        <v>183</v>
      </c>
      <c r="K34" s="25"/>
      <c r="L34" s="25"/>
      <c r="M34" s="25"/>
      <c r="N34" s="25"/>
      <c r="O34" s="25"/>
      <c r="P34" s="25"/>
      <c r="Q34" s="25"/>
      <c r="R34" s="25"/>
      <c r="S34" s="84"/>
      <c r="T34" s="84"/>
      <c r="U34" s="84"/>
      <c r="V34" s="84"/>
      <c r="W34" s="88">
        <v>100</v>
      </c>
      <c r="X34" s="88">
        <v>100</v>
      </c>
      <c r="Y34" s="84"/>
      <c r="Z34" s="84"/>
      <c r="AA34" s="25"/>
      <c r="AB34" s="23"/>
      <c r="AC34" s="25"/>
      <c r="AD34" s="25"/>
      <c r="AE34" s="25"/>
      <c r="AF34" s="25"/>
      <c r="AG34" s="25"/>
      <c r="AH34" s="23"/>
      <c r="AI34" s="40">
        <f t="shared" si="0"/>
        <v>100</v>
      </c>
      <c r="AJ34" s="41">
        <f>X34</f>
        <v>100</v>
      </c>
      <c r="AK34" s="42" t="s">
        <v>49</v>
      </c>
      <c r="AL34" s="92" t="s">
        <v>152</v>
      </c>
      <c r="AM34" s="128" t="s">
        <v>184</v>
      </c>
    </row>
    <row r="35" spans="1:39" ht="254.25" customHeight="1" x14ac:dyDescent="0.2">
      <c r="A35" s="151"/>
      <c r="B35" s="156"/>
      <c r="C35" s="34" t="s">
        <v>185</v>
      </c>
      <c r="D35" s="35" t="s">
        <v>186</v>
      </c>
      <c r="E35" s="62" t="s">
        <v>187</v>
      </c>
      <c r="F35" s="51" t="s">
        <v>188</v>
      </c>
      <c r="G35" s="49" t="s">
        <v>189</v>
      </c>
      <c r="H35" s="49" t="s">
        <v>190</v>
      </c>
      <c r="I35" s="53">
        <v>45778</v>
      </c>
      <c r="J35" s="53" t="s">
        <v>157</v>
      </c>
      <c r="K35" s="26"/>
      <c r="L35" s="26"/>
      <c r="M35" s="26"/>
      <c r="N35" s="26"/>
      <c r="O35" s="26"/>
      <c r="P35" s="26"/>
      <c r="Q35" s="26"/>
      <c r="R35" s="26"/>
      <c r="S35" s="118">
        <v>50</v>
      </c>
      <c r="T35" s="118">
        <v>50</v>
      </c>
      <c r="U35" s="85"/>
      <c r="V35" s="85"/>
      <c r="W35" s="85"/>
      <c r="X35" s="85"/>
      <c r="Y35" s="85"/>
      <c r="Z35" s="85"/>
      <c r="AA35" s="63">
        <v>50</v>
      </c>
      <c r="AB35" s="23"/>
      <c r="AC35" s="26"/>
      <c r="AD35" s="26"/>
      <c r="AE35" s="26"/>
      <c r="AF35" s="26"/>
      <c r="AG35" s="26"/>
      <c r="AH35" s="26"/>
      <c r="AI35" s="40">
        <v>100</v>
      </c>
      <c r="AJ35" s="41">
        <f t="shared" si="1"/>
        <v>50</v>
      </c>
      <c r="AK35" s="42" t="s">
        <v>49</v>
      </c>
      <c r="AL35" s="92" t="s">
        <v>71</v>
      </c>
      <c r="AM35" s="131" t="s">
        <v>191</v>
      </c>
    </row>
    <row r="36" spans="1:39" ht="128.25" customHeight="1" x14ac:dyDescent="0.2">
      <c r="A36" s="151"/>
      <c r="B36" s="154" t="s">
        <v>192</v>
      </c>
      <c r="C36" s="34" t="s">
        <v>193</v>
      </c>
      <c r="D36" s="44" t="s">
        <v>194</v>
      </c>
      <c r="E36" s="36" t="s">
        <v>195</v>
      </c>
      <c r="F36" s="56" t="s">
        <v>196</v>
      </c>
      <c r="G36" s="57" t="s">
        <v>197</v>
      </c>
      <c r="H36" s="57" t="s">
        <v>83</v>
      </c>
      <c r="I36" s="50">
        <v>45659</v>
      </c>
      <c r="J36" s="50">
        <v>46022</v>
      </c>
      <c r="K36" s="23">
        <v>8.33</v>
      </c>
      <c r="L36" s="23">
        <v>8.33</v>
      </c>
      <c r="M36" s="23">
        <v>8.33</v>
      </c>
      <c r="N36" s="23">
        <v>8.33</v>
      </c>
      <c r="O36" s="23">
        <v>8.33</v>
      </c>
      <c r="P36" s="23">
        <v>8.33</v>
      </c>
      <c r="Q36" s="23">
        <v>8.33</v>
      </c>
      <c r="R36" s="23">
        <v>8.33</v>
      </c>
      <c r="S36" s="81">
        <v>8.33</v>
      </c>
      <c r="T36" s="81">
        <v>8.33</v>
      </c>
      <c r="U36" s="81">
        <v>8.33</v>
      </c>
      <c r="V36" s="81">
        <v>8.33</v>
      </c>
      <c r="W36" s="81">
        <v>8.33</v>
      </c>
      <c r="X36" s="81">
        <v>8.33</v>
      </c>
      <c r="Y36" s="81">
        <v>8.33</v>
      </c>
      <c r="Z36" s="81">
        <v>8.33</v>
      </c>
      <c r="AA36" s="23">
        <v>8.33</v>
      </c>
      <c r="AB36" s="23"/>
      <c r="AC36" s="23">
        <v>8.33</v>
      </c>
      <c r="AD36" s="23"/>
      <c r="AE36" s="23">
        <v>8.33</v>
      </c>
      <c r="AF36" s="23"/>
      <c r="AG36" s="23">
        <v>8.3699999999999992</v>
      </c>
      <c r="AH36" s="23"/>
      <c r="AI36" s="40">
        <f t="shared" si="0"/>
        <v>100</v>
      </c>
      <c r="AJ36" s="41">
        <f t="shared" si="1"/>
        <v>66.64</v>
      </c>
      <c r="AK36" s="42" t="s">
        <v>49</v>
      </c>
      <c r="AL36" s="42" t="s">
        <v>50</v>
      </c>
      <c r="AM36" s="130" t="s">
        <v>198</v>
      </c>
    </row>
    <row r="37" spans="1:39" ht="46.5" customHeight="1" x14ac:dyDescent="0.25">
      <c r="A37" s="151"/>
      <c r="B37" s="155"/>
      <c r="C37" s="154" t="s">
        <v>199</v>
      </c>
      <c r="D37" s="154" t="s">
        <v>200</v>
      </c>
      <c r="E37" s="54" t="s">
        <v>201</v>
      </c>
      <c r="F37" s="64" t="s">
        <v>202</v>
      </c>
      <c r="G37" s="54" t="s">
        <v>203</v>
      </c>
      <c r="H37" s="49" t="s">
        <v>204</v>
      </c>
      <c r="I37" s="65">
        <v>45660</v>
      </c>
      <c r="J37" s="65" t="s">
        <v>205</v>
      </c>
      <c r="K37" s="33"/>
      <c r="L37" s="33"/>
      <c r="M37" s="23"/>
      <c r="N37" s="23"/>
      <c r="O37" s="23">
        <v>100</v>
      </c>
      <c r="P37" s="23">
        <v>100</v>
      </c>
      <c r="Q37" s="23"/>
      <c r="R37" s="23"/>
      <c r="S37" s="81"/>
      <c r="T37" s="81"/>
      <c r="U37" s="119"/>
      <c r="V37" s="119"/>
      <c r="W37" s="119"/>
      <c r="X37" s="119"/>
      <c r="Y37" s="119"/>
      <c r="Z37" s="119"/>
      <c r="AA37" s="23"/>
      <c r="AB37" s="23"/>
      <c r="AC37" s="23"/>
      <c r="AD37" s="23"/>
      <c r="AE37" s="23"/>
      <c r="AF37" s="23"/>
      <c r="AG37" s="23"/>
      <c r="AH37" s="23"/>
      <c r="AI37" s="40">
        <f t="shared" si="0"/>
        <v>100</v>
      </c>
      <c r="AJ37" s="41">
        <f t="shared" si="1"/>
        <v>100</v>
      </c>
      <c r="AK37" s="42"/>
      <c r="AL37" s="93"/>
      <c r="AM37" s="132"/>
    </row>
    <row r="38" spans="1:39" ht="119.25" customHeight="1" x14ac:dyDescent="0.2">
      <c r="A38" s="151"/>
      <c r="B38" s="156"/>
      <c r="C38" s="156"/>
      <c r="D38" s="156"/>
      <c r="E38" s="54" t="s">
        <v>206</v>
      </c>
      <c r="F38" s="66" t="s">
        <v>207</v>
      </c>
      <c r="G38" s="49" t="s">
        <v>208</v>
      </c>
      <c r="H38" s="49" t="s">
        <v>87</v>
      </c>
      <c r="I38" s="53">
        <v>45668</v>
      </c>
      <c r="J38" s="53" t="s">
        <v>88</v>
      </c>
      <c r="K38" s="25"/>
      <c r="L38" s="25"/>
      <c r="M38" s="25"/>
      <c r="N38" s="25"/>
      <c r="O38" s="25"/>
      <c r="P38" s="25"/>
      <c r="Q38" s="25"/>
      <c r="R38" s="25"/>
      <c r="S38" s="84"/>
      <c r="T38" s="84"/>
      <c r="U38" s="84"/>
      <c r="V38" s="84"/>
      <c r="W38" s="84"/>
      <c r="X38" s="84"/>
      <c r="Y38" s="84"/>
      <c r="Z38" s="84"/>
      <c r="AA38" s="25"/>
      <c r="AB38" s="23"/>
      <c r="AC38" s="25"/>
      <c r="AD38" s="25"/>
      <c r="AE38" s="23">
        <v>100</v>
      </c>
      <c r="AF38" s="25"/>
      <c r="AG38" s="23"/>
      <c r="AH38" s="23"/>
      <c r="AI38" s="40">
        <f t="shared" si="0"/>
        <v>100</v>
      </c>
      <c r="AJ38" s="41"/>
      <c r="AK38" s="45"/>
      <c r="AL38" s="43"/>
      <c r="AM38" s="43"/>
    </row>
    <row r="39" spans="1:39" ht="162" customHeight="1" x14ac:dyDescent="0.2">
      <c r="A39" s="151"/>
      <c r="B39" s="142" t="s">
        <v>209</v>
      </c>
      <c r="C39" s="34" t="s">
        <v>210</v>
      </c>
      <c r="D39" s="44" t="s">
        <v>211</v>
      </c>
      <c r="E39" s="36" t="s">
        <v>212</v>
      </c>
      <c r="F39" s="37" t="s">
        <v>213</v>
      </c>
      <c r="G39" s="49" t="s">
        <v>214</v>
      </c>
      <c r="H39" s="49" t="s">
        <v>215</v>
      </c>
      <c r="I39" s="50">
        <v>45658</v>
      </c>
      <c r="J39" s="50">
        <v>46022</v>
      </c>
      <c r="K39" s="23">
        <v>25</v>
      </c>
      <c r="L39" s="23">
        <v>25</v>
      </c>
      <c r="M39" s="23"/>
      <c r="N39" s="23"/>
      <c r="O39" s="23"/>
      <c r="P39" s="23"/>
      <c r="Q39" s="23">
        <v>25</v>
      </c>
      <c r="R39" s="23">
        <v>25</v>
      </c>
      <c r="S39" s="81"/>
      <c r="T39" s="81"/>
      <c r="U39" s="81"/>
      <c r="V39" s="81"/>
      <c r="W39" s="81">
        <v>25</v>
      </c>
      <c r="X39" s="81">
        <v>25</v>
      </c>
      <c r="Y39" s="81"/>
      <c r="Z39" s="81"/>
      <c r="AA39" s="23"/>
      <c r="AB39" s="23"/>
      <c r="AC39" s="23">
        <v>25</v>
      </c>
      <c r="AD39" s="23"/>
      <c r="AE39" s="23"/>
      <c r="AF39" s="23"/>
      <c r="AG39" s="23"/>
      <c r="AH39" s="23"/>
      <c r="AI39" s="40">
        <f t="shared" si="0"/>
        <v>100</v>
      </c>
      <c r="AJ39" s="41">
        <f t="shared" si="1"/>
        <v>75</v>
      </c>
      <c r="AK39" s="42" t="s">
        <v>49</v>
      </c>
      <c r="AL39" s="92" t="s">
        <v>152</v>
      </c>
      <c r="AM39" s="93" t="s">
        <v>216</v>
      </c>
    </row>
    <row r="40" spans="1:39" ht="183.75" customHeight="1" x14ac:dyDescent="0.25">
      <c r="A40" s="151"/>
      <c r="B40" s="142"/>
      <c r="C40" s="34" t="s">
        <v>217</v>
      </c>
      <c r="D40" s="44" t="s">
        <v>218</v>
      </c>
      <c r="E40" s="36" t="s">
        <v>219</v>
      </c>
      <c r="F40" s="56" t="s">
        <v>220</v>
      </c>
      <c r="G40" s="36" t="s">
        <v>221</v>
      </c>
      <c r="H40" s="38" t="s">
        <v>222</v>
      </c>
      <c r="I40" s="39">
        <v>45661</v>
      </c>
      <c r="J40" s="39" t="s">
        <v>223</v>
      </c>
      <c r="K40" s="23"/>
      <c r="L40" s="23"/>
      <c r="M40" s="23"/>
      <c r="N40" s="23"/>
      <c r="O40" s="23"/>
      <c r="P40" s="23"/>
      <c r="Q40" s="23">
        <v>50</v>
      </c>
      <c r="R40" s="23">
        <v>50</v>
      </c>
      <c r="S40" s="81"/>
      <c r="T40" s="81"/>
      <c r="U40" s="81"/>
      <c r="V40" s="81"/>
      <c r="W40" s="81"/>
      <c r="X40" s="81"/>
      <c r="Y40" s="81">
        <v>50</v>
      </c>
      <c r="Z40" s="81">
        <v>50</v>
      </c>
      <c r="AA40" s="23"/>
      <c r="AB40" s="23"/>
      <c r="AC40" s="23"/>
      <c r="AD40" s="23"/>
      <c r="AE40" s="23"/>
      <c r="AF40" s="23"/>
      <c r="AG40" s="28"/>
      <c r="AH40" s="28"/>
      <c r="AI40" s="40">
        <f t="shared" si="0"/>
        <v>100</v>
      </c>
      <c r="AJ40" s="41">
        <f t="shared" si="1"/>
        <v>100</v>
      </c>
      <c r="AK40" s="42" t="s">
        <v>49</v>
      </c>
      <c r="AL40" s="92" t="s">
        <v>178</v>
      </c>
      <c r="AM40" s="93" t="s">
        <v>224</v>
      </c>
    </row>
    <row r="41" spans="1:39" ht="87.75" customHeight="1" x14ac:dyDescent="0.2">
      <c r="A41" s="151"/>
      <c r="B41" s="142"/>
      <c r="C41" s="34" t="s">
        <v>225</v>
      </c>
      <c r="D41" s="44" t="s">
        <v>226</v>
      </c>
      <c r="E41" s="36" t="s">
        <v>227</v>
      </c>
      <c r="F41" s="37" t="s">
        <v>228</v>
      </c>
      <c r="G41" s="38" t="s">
        <v>229</v>
      </c>
      <c r="H41" s="38" t="s">
        <v>83</v>
      </c>
      <c r="I41" s="39">
        <v>45689</v>
      </c>
      <c r="J41" s="39" t="s">
        <v>48</v>
      </c>
      <c r="K41" s="23">
        <v>8.33</v>
      </c>
      <c r="L41" s="23">
        <v>8.33</v>
      </c>
      <c r="M41" s="23">
        <v>8.33</v>
      </c>
      <c r="N41" s="23">
        <v>8.33</v>
      </c>
      <c r="O41" s="23">
        <v>8.33</v>
      </c>
      <c r="P41" s="23">
        <v>8.33</v>
      </c>
      <c r="Q41" s="23">
        <v>8.33</v>
      </c>
      <c r="R41" s="23">
        <v>8.33</v>
      </c>
      <c r="S41" s="81">
        <v>8.33</v>
      </c>
      <c r="T41" s="81">
        <v>8.33</v>
      </c>
      <c r="U41" s="81">
        <v>8.33</v>
      </c>
      <c r="V41" s="81">
        <v>8.33</v>
      </c>
      <c r="W41" s="81">
        <v>8.33</v>
      </c>
      <c r="X41" s="81">
        <v>8.33</v>
      </c>
      <c r="Y41" s="81">
        <v>8.33</v>
      </c>
      <c r="Z41" s="81">
        <v>8.33</v>
      </c>
      <c r="AA41" s="23">
        <v>8.33</v>
      </c>
      <c r="AB41" s="23"/>
      <c r="AC41" s="23">
        <v>8.33</v>
      </c>
      <c r="AD41" s="23"/>
      <c r="AE41" s="67">
        <v>8.33</v>
      </c>
      <c r="AF41" s="23"/>
      <c r="AG41" s="23">
        <v>8.3699999999999992</v>
      </c>
      <c r="AH41" s="23"/>
      <c r="AI41" s="40">
        <f t="shared" si="0"/>
        <v>100</v>
      </c>
      <c r="AJ41" s="41">
        <f t="shared" si="1"/>
        <v>66.64</v>
      </c>
      <c r="AK41" s="42" t="s">
        <v>49</v>
      </c>
      <c r="AL41" s="93" t="s">
        <v>50</v>
      </c>
      <c r="AM41" s="93" t="s">
        <v>230</v>
      </c>
    </row>
    <row r="42" spans="1:39" ht="46.5" customHeight="1" x14ac:dyDescent="0.25">
      <c r="A42" s="151"/>
      <c r="B42" s="142"/>
      <c r="C42" s="34" t="s">
        <v>231</v>
      </c>
      <c r="D42" s="44" t="s">
        <v>232</v>
      </c>
      <c r="E42" s="36" t="s">
        <v>233</v>
      </c>
      <c r="F42" s="37" t="s">
        <v>234</v>
      </c>
      <c r="G42" s="49" t="s">
        <v>235</v>
      </c>
      <c r="H42" s="38" t="s">
        <v>236</v>
      </c>
      <c r="I42" s="39">
        <v>45666</v>
      </c>
      <c r="J42" s="39" t="s">
        <v>88</v>
      </c>
      <c r="K42" s="23"/>
      <c r="L42" s="23"/>
      <c r="M42" s="23"/>
      <c r="N42" s="23"/>
      <c r="O42" s="23"/>
      <c r="P42" s="23"/>
      <c r="Q42" s="23"/>
      <c r="R42" s="23"/>
      <c r="S42" s="81"/>
      <c r="T42" s="81"/>
      <c r="U42" s="81"/>
      <c r="V42" s="81"/>
      <c r="W42" s="81"/>
      <c r="X42" s="81"/>
      <c r="Y42" s="81"/>
      <c r="Z42" s="81"/>
      <c r="AA42" s="23">
        <v>20</v>
      </c>
      <c r="AB42" s="23"/>
      <c r="AC42" s="23">
        <v>30</v>
      </c>
      <c r="AD42" s="23"/>
      <c r="AE42" s="68">
        <v>50</v>
      </c>
      <c r="AF42" s="23"/>
      <c r="AG42" s="23"/>
      <c r="AH42" s="23"/>
      <c r="AI42" s="40">
        <f t="shared" si="0"/>
        <v>100</v>
      </c>
      <c r="AJ42" s="41">
        <f t="shared" si="1"/>
        <v>0</v>
      </c>
      <c r="AK42" s="42"/>
      <c r="AL42" s="43"/>
      <c r="AM42" s="93" t="s">
        <v>237</v>
      </c>
    </row>
    <row r="43" spans="1:39" ht="81" customHeight="1" x14ac:dyDescent="0.25">
      <c r="A43" s="151"/>
      <c r="B43" s="143" t="s">
        <v>238</v>
      </c>
      <c r="C43" s="46" t="s">
        <v>239</v>
      </c>
      <c r="D43" s="69" t="s">
        <v>240</v>
      </c>
      <c r="E43" s="54" t="s">
        <v>241</v>
      </c>
      <c r="F43" s="64" t="s">
        <v>242</v>
      </c>
      <c r="G43" s="49" t="s">
        <v>117</v>
      </c>
      <c r="H43" s="49" t="s">
        <v>243</v>
      </c>
      <c r="I43" s="39">
        <v>45962</v>
      </c>
      <c r="J43" s="39" t="s">
        <v>88</v>
      </c>
      <c r="K43" s="33"/>
      <c r="L43" s="33"/>
      <c r="M43" s="96"/>
      <c r="N43" s="96"/>
      <c r="O43" s="96"/>
      <c r="P43" s="96"/>
      <c r="Q43" s="96"/>
      <c r="R43" s="96"/>
      <c r="S43" s="86"/>
      <c r="T43" s="86"/>
      <c r="U43" s="86"/>
      <c r="V43" s="86"/>
      <c r="W43" s="83"/>
      <c r="X43" s="83"/>
      <c r="Y43" s="83"/>
      <c r="Z43" s="83"/>
      <c r="AA43" s="28"/>
      <c r="AB43" s="23"/>
      <c r="AC43" s="28"/>
      <c r="AD43" s="28"/>
      <c r="AE43" s="70">
        <v>100</v>
      </c>
      <c r="AF43" s="28"/>
      <c r="AG43" s="23"/>
      <c r="AH43" s="23"/>
      <c r="AI43" s="40">
        <f t="shared" si="0"/>
        <v>100</v>
      </c>
      <c r="AJ43" s="41">
        <f t="shared" si="1"/>
        <v>0</v>
      </c>
      <c r="AK43" s="42"/>
      <c r="AL43" s="43"/>
      <c r="AM43" s="93" t="s">
        <v>244</v>
      </c>
    </row>
    <row r="44" spans="1:39" ht="66" customHeight="1" x14ac:dyDescent="0.2">
      <c r="A44" s="151"/>
      <c r="B44" s="144"/>
      <c r="C44" s="143" t="s">
        <v>245</v>
      </c>
      <c r="D44" s="143" t="s">
        <v>246</v>
      </c>
      <c r="E44" s="71" t="s">
        <v>247</v>
      </c>
      <c r="F44" s="72" t="s">
        <v>248</v>
      </c>
      <c r="G44" s="49" t="s">
        <v>249</v>
      </c>
      <c r="H44" s="71" t="s">
        <v>250</v>
      </c>
      <c r="I44" s="73">
        <v>45839</v>
      </c>
      <c r="J44" s="39" t="s">
        <v>48</v>
      </c>
      <c r="K44" s="27"/>
      <c r="L44" s="27"/>
      <c r="M44" s="27"/>
      <c r="N44" s="27"/>
      <c r="O44" s="27"/>
      <c r="P44" s="27"/>
      <c r="Q44" s="27"/>
      <c r="R44" s="27"/>
      <c r="S44" s="86"/>
      <c r="T44" s="86"/>
      <c r="U44" s="86"/>
      <c r="V44" s="86"/>
      <c r="W44" s="86"/>
      <c r="X44" s="86"/>
      <c r="Y44" s="86"/>
      <c r="Z44" s="86"/>
      <c r="AA44" s="27"/>
      <c r="AB44" s="23"/>
      <c r="AC44" s="27"/>
      <c r="AD44" s="27"/>
      <c r="AE44" s="27"/>
      <c r="AF44" s="27"/>
      <c r="AG44" s="27">
        <v>100</v>
      </c>
      <c r="AH44" s="23"/>
      <c r="AI44" s="61">
        <v>100</v>
      </c>
      <c r="AJ44" s="41">
        <f t="shared" si="1"/>
        <v>0</v>
      </c>
      <c r="AK44" s="42"/>
      <c r="AL44" s="43"/>
      <c r="AM44" s="93" t="s">
        <v>251</v>
      </c>
    </row>
    <row r="45" spans="1:39" ht="66" customHeight="1" x14ac:dyDescent="0.25">
      <c r="A45" s="151"/>
      <c r="B45" s="144"/>
      <c r="C45" s="145"/>
      <c r="D45" s="145"/>
      <c r="E45" s="71" t="s">
        <v>252</v>
      </c>
      <c r="F45" s="72" t="s">
        <v>253</v>
      </c>
      <c r="G45" s="49" t="s">
        <v>254</v>
      </c>
      <c r="H45" s="59" t="s">
        <v>250</v>
      </c>
      <c r="I45" s="73">
        <v>45703</v>
      </c>
      <c r="J45" s="39" t="s">
        <v>48</v>
      </c>
      <c r="K45" s="97"/>
      <c r="L45" s="97"/>
      <c r="M45" s="97"/>
      <c r="N45" s="97"/>
      <c r="O45" s="27"/>
      <c r="P45" s="27"/>
      <c r="Q45" s="27"/>
      <c r="R45" s="27"/>
      <c r="S45" s="86"/>
      <c r="T45" s="86"/>
      <c r="U45" s="86"/>
      <c r="V45" s="86"/>
      <c r="W45" s="86"/>
      <c r="X45" s="86"/>
      <c r="Y45" s="86"/>
      <c r="Z45" s="86"/>
      <c r="AA45" s="27"/>
      <c r="AB45" s="23"/>
      <c r="AC45" s="27"/>
      <c r="AD45" s="27"/>
      <c r="AE45" s="27"/>
      <c r="AF45" s="27"/>
      <c r="AG45" s="27">
        <v>100</v>
      </c>
      <c r="AH45" s="27"/>
      <c r="AI45" s="61">
        <v>100</v>
      </c>
      <c r="AJ45" s="41"/>
      <c r="AK45" s="42"/>
      <c r="AL45" s="43"/>
      <c r="AM45" s="93" t="s">
        <v>251</v>
      </c>
    </row>
    <row r="46" spans="1:39" ht="93" customHeight="1" x14ac:dyDescent="0.2">
      <c r="A46" s="151"/>
      <c r="B46" s="144"/>
      <c r="C46" s="34" t="s">
        <v>255</v>
      </c>
      <c r="D46" s="44" t="s">
        <v>256</v>
      </c>
      <c r="E46" s="54" t="s">
        <v>257</v>
      </c>
      <c r="F46" s="72" t="s">
        <v>258</v>
      </c>
      <c r="G46" s="49" t="s">
        <v>259</v>
      </c>
      <c r="H46" s="59" t="s">
        <v>250</v>
      </c>
      <c r="I46" s="73">
        <v>45703</v>
      </c>
      <c r="J46" s="39" t="s">
        <v>48</v>
      </c>
      <c r="K46" s="27"/>
      <c r="L46" s="27"/>
      <c r="M46" s="27"/>
      <c r="N46" s="27"/>
      <c r="O46" s="27"/>
      <c r="P46" s="27"/>
      <c r="Q46" s="27"/>
      <c r="R46" s="27"/>
      <c r="S46" s="86"/>
      <c r="T46" s="86"/>
      <c r="U46" s="86"/>
      <c r="V46" s="86"/>
      <c r="W46" s="86">
        <v>50</v>
      </c>
      <c r="X46" s="86">
        <v>50</v>
      </c>
      <c r="Y46" s="86"/>
      <c r="Z46" s="86"/>
      <c r="AA46" s="27"/>
      <c r="AB46" s="23"/>
      <c r="AC46" s="27"/>
      <c r="AD46" s="27"/>
      <c r="AE46" s="27"/>
      <c r="AF46" s="27"/>
      <c r="AG46" s="27">
        <v>50</v>
      </c>
      <c r="AH46" s="27"/>
      <c r="AI46" s="61">
        <v>100</v>
      </c>
      <c r="AJ46" s="41">
        <f t="shared" si="1"/>
        <v>50</v>
      </c>
      <c r="AK46" s="42" t="s">
        <v>49</v>
      </c>
      <c r="AL46" s="92" t="s">
        <v>152</v>
      </c>
      <c r="AM46" s="93" t="s">
        <v>260</v>
      </c>
    </row>
    <row r="47" spans="1:39" ht="15" x14ac:dyDescent="0.2">
      <c r="A47" s="5" t="s">
        <v>261</v>
      </c>
      <c r="B47" s="100"/>
      <c r="C47" s="100"/>
      <c r="D47" s="100"/>
      <c r="E47" s="100"/>
      <c r="F47" s="101"/>
      <c r="G47" s="100"/>
      <c r="H47" s="102"/>
      <c r="I47" s="102"/>
      <c r="J47" s="102"/>
      <c r="K47" s="103"/>
      <c r="L47" s="103"/>
      <c r="M47" s="103"/>
      <c r="N47" s="103"/>
      <c r="O47" s="116"/>
      <c r="P47" s="116"/>
      <c r="Q47" s="116"/>
      <c r="R47" s="116"/>
      <c r="S47" s="120"/>
      <c r="T47" s="120"/>
      <c r="U47" s="120"/>
      <c r="V47" s="120"/>
      <c r="W47" s="120"/>
      <c r="X47" s="120"/>
      <c r="Y47" s="120"/>
      <c r="Z47" s="120"/>
      <c r="AA47" s="103"/>
      <c r="AB47" s="23"/>
      <c r="AC47" s="103"/>
      <c r="AD47" s="103"/>
      <c r="AE47" s="103"/>
      <c r="AF47" s="103"/>
      <c r="AG47" s="103"/>
      <c r="AH47" s="103"/>
      <c r="AI47" s="104"/>
      <c r="AJ47" s="105"/>
      <c r="AK47" s="106"/>
      <c r="AL47" s="107"/>
      <c r="AM47" s="107"/>
    </row>
    <row r="48" spans="1:39" ht="187.5" customHeight="1" x14ac:dyDescent="0.2">
      <c r="A48" s="160" t="s">
        <v>262</v>
      </c>
      <c r="B48" s="142" t="s">
        <v>263</v>
      </c>
      <c r="C48" s="142" t="s">
        <v>264</v>
      </c>
      <c r="D48" s="141" t="s">
        <v>265</v>
      </c>
      <c r="E48" s="36" t="s">
        <v>266</v>
      </c>
      <c r="F48" s="48" t="s">
        <v>267</v>
      </c>
      <c r="G48" s="59" t="s">
        <v>268</v>
      </c>
      <c r="H48" s="59" t="s">
        <v>269</v>
      </c>
      <c r="I48" s="50">
        <v>45778</v>
      </c>
      <c r="J48" s="50">
        <v>45930</v>
      </c>
      <c r="K48" s="23"/>
      <c r="L48" s="23"/>
      <c r="M48" s="23"/>
      <c r="N48" s="23"/>
      <c r="O48" s="23"/>
      <c r="P48" s="23"/>
      <c r="Q48" s="23"/>
      <c r="R48" s="23"/>
      <c r="S48" s="81">
        <v>50</v>
      </c>
      <c r="T48" s="81">
        <v>50</v>
      </c>
      <c r="U48" s="81"/>
      <c r="V48" s="81"/>
      <c r="W48" s="81"/>
      <c r="X48" s="81"/>
      <c r="Y48" s="81"/>
      <c r="Z48" s="81"/>
      <c r="AA48" s="23">
        <v>50</v>
      </c>
      <c r="AB48" s="23"/>
      <c r="AC48" s="23"/>
      <c r="AD48" s="23"/>
      <c r="AE48" s="23"/>
      <c r="AF48" s="23"/>
      <c r="AG48" s="23"/>
      <c r="AH48" s="23"/>
      <c r="AI48" s="40">
        <f t="shared" ref="AI48:AI55" si="3">K48+M48+O48+Q48+S48+U48+W48+Y48+AA48+AC48+AE48+AG48</f>
        <v>100</v>
      </c>
      <c r="AJ48" s="41">
        <f t="shared" si="1"/>
        <v>50</v>
      </c>
      <c r="AK48" s="42" t="s">
        <v>49</v>
      </c>
      <c r="AL48" s="92" t="s">
        <v>71</v>
      </c>
      <c r="AM48" s="128" t="s">
        <v>270</v>
      </c>
    </row>
    <row r="49" spans="1:39" ht="66" customHeight="1" x14ac:dyDescent="0.2">
      <c r="A49" s="160"/>
      <c r="B49" s="142"/>
      <c r="C49" s="142"/>
      <c r="D49" s="141"/>
      <c r="E49" s="36" t="s">
        <v>271</v>
      </c>
      <c r="F49" s="48" t="s">
        <v>272</v>
      </c>
      <c r="G49" s="59" t="s">
        <v>273</v>
      </c>
      <c r="H49" s="59" t="s">
        <v>167</v>
      </c>
      <c r="I49" s="50">
        <v>45931</v>
      </c>
      <c r="J49" s="39" t="s">
        <v>88</v>
      </c>
      <c r="K49" s="23"/>
      <c r="L49" s="23"/>
      <c r="M49" s="23"/>
      <c r="N49" s="23"/>
      <c r="O49" s="23"/>
      <c r="P49" s="23"/>
      <c r="Q49" s="23"/>
      <c r="R49" s="23"/>
      <c r="S49" s="121"/>
      <c r="T49" s="121"/>
      <c r="U49" s="81"/>
      <c r="V49" s="81"/>
      <c r="W49" s="81"/>
      <c r="X49" s="81"/>
      <c r="Y49" s="81"/>
      <c r="Z49" s="81"/>
      <c r="AA49" s="32"/>
      <c r="AB49" s="23"/>
      <c r="AC49" s="23">
        <v>50</v>
      </c>
      <c r="AD49" s="23"/>
      <c r="AE49" s="23">
        <v>50</v>
      </c>
      <c r="AF49" s="23"/>
      <c r="AG49" s="23"/>
      <c r="AH49" s="23"/>
      <c r="AI49" s="40">
        <f t="shared" si="3"/>
        <v>100</v>
      </c>
      <c r="AJ49" s="41">
        <f t="shared" si="1"/>
        <v>0</v>
      </c>
      <c r="AK49" s="45"/>
      <c r="AL49" s="43"/>
      <c r="AM49" s="135"/>
    </row>
    <row r="50" spans="1:39" ht="55.5" customHeight="1" x14ac:dyDescent="0.2">
      <c r="A50" s="160"/>
      <c r="B50" s="142"/>
      <c r="C50" s="34" t="s">
        <v>274</v>
      </c>
      <c r="D50" s="44" t="s">
        <v>275</v>
      </c>
      <c r="E50" s="36" t="s">
        <v>276</v>
      </c>
      <c r="F50" s="48" t="s">
        <v>277</v>
      </c>
      <c r="G50" s="59" t="s">
        <v>278</v>
      </c>
      <c r="H50" s="59" t="s">
        <v>167</v>
      </c>
      <c r="I50" s="50">
        <v>45717</v>
      </c>
      <c r="J50" s="50">
        <v>45961</v>
      </c>
      <c r="K50" s="23"/>
      <c r="L50" s="23"/>
      <c r="M50" s="23"/>
      <c r="N50" s="23"/>
      <c r="O50" s="23">
        <v>50</v>
      </c>
      <c r="P50" s="23">
        <v>50</v>
      </c>
      <c r="Q50" s="23"/>
      <c r="R50" s="23"/>
      <c r="S50" s="81"/>
      <c r="T50" s="81"/>
      <c r="U50" s="81"/>
      <c r="V50" s="81"/>
      <c r="W50" s="81"/>
      <c r="X50" s="81"/>
      <c r="Y50" s="81"/>
      <c r="Z50" s="81"/>
      <c r="AA50" s="23"/>
      <c r="AB50" s="23"/>
      <c r="AC50" s="23">
        <v>50</v>
      </c>
      <c r="AD50" s="23"/>
      <c r="AE50" s="23"/>
      <c r="AF50" s="23"/>
      <c r="AG50" s="23"/>
      <c r="AH50" s="23"/>
      <c r="AI50" s="40">
        <f t="shared" si="3"/>
        <v>100</v>
      </c>
      <c r="AJ50" s="41">
        <f t="shared" si="1"/>
        <v>50</v>
      </c>
      <c r="AK50" s="42"/>
      <c r="AL50" s="93"/>
      <c r="AM50" s="43"/>
    </row>
    <row r="51" spans="1:39" ht="210" customHeight="1" x14ac:dyDescent="0.2">
      <c r="A51" s="160"/>
      <c r="B51" s="142"/>
      <c r="C51" s="34" t="s">
        <v>279</v>
      </c>
      <c r="D51" s="44" t="s">
        <v>280</v>
      </c>
      <c r="E51" s="36" t="s">
        <v>281</v>
      </c>
      <c r="F51" s="48" t="s">
        <v>282</v>
      </c>
      <c r="G51" s="59" t="s">
        <v>283</v>
      </c>
      <c r="H51" s="59" t="s">
        <v>167</v>
      </c>
      <c r="I51" s="50">
        <v>45659</v>
      </c>
      <c r="J51" s="50">
        <v>46022</v>
      </c>
      <c r="K51" s="23">
        <v>8.33</v>
      </c>
      <c r="L51" s="23">
        <v>8.33</v>
      </c>
      <c r="M51" s="23">
        <v>8.33</v>
      </c>
      <c r="N51" s="23">
        <v>8.33</v>
      </c>
      <c r="O51" s="23">
        <v>8.33</v>
      </c>
      <c r="P51" s="23">
        <v>8.33</v>
      </c>
      <c r="Q51" s="23">
        <v>8.33</v>
      </c>
      <c r="R51" s="23">
        <v>8.33</v>
      </c>
      <c r="S51" s="81">
        <v>8.33</v>
      </c>
      <c r="T51" s="81">
        <v>8.33</v>
      </c>
      <c r="U51" s="81">
        <v>8.33</v>
      </c>
      <c r="V51" s="81">
        <v>8.33</v>
      </c>
      <c r="W51" s="81">
        <v>8.33</v>
      </c>
      <c r="X51" s="81">
        <v>8.33</v>
      </c>
      <c r="Y51" s="81">
        <v>8.33</v>
      </c>
      <c r="Z51" s="81">
        <v>8.33</v>
      </c>
      <c r="AA51" s="23">
        <v>8.33</v>
      </c>
      <c r="AB51" s="23"/>
      <c r="AC51" s="23">
        <v>8.33</v>
      </c>
      <c r="AD51" s="23"/>
      <c r="AE51" s="61">
        <v>8.33</v>
      </c>
      <c r="AF51" s="23"/>
      <c r="AG51" s="23">
        <v>8.3699999999999992</v>
      </c>
      <c r="AH51" s="23"/>
      <c r="AI51" s="40">
        <f t="shared" si="3"/>
        <v>100</v>
      </c>
      <c r="AJ51" s="41">
        <f t="shared" si="1"/>
        <v>66.64</v>
      </c>
      <c r="AK51" s="42" t="s">
        <v>49</v>
      </c>
      <c r="AL51" s="93" t="s">
        <v>50</v>
      </c>
      <c r="AM51" s="134" t="s">
        <v>284</v>
      </c>
    </row>
    <row r="52" spans="1:39" ht="96" customHeight="1" x14ac:dyDescent="0.2">
      <c r="A52" s="160"/>
      <c r="B52" s="142"/>
      <c r="C52" s="142" t="s">
        <v>285</v>
      </c>
      <c r="D52" s="141" t="s">
        <v>286</v>
      </c>
      <c r="E52" s="36" t="s">
        <v>287</v>
      </c>
      <c r="F52" s="48" t="s">
        <v>288</v>
      </c>
      <c r="G52" s="59" t="s">
        <v>289</v>
      </c>
      <c r="H52" s="59" t="s">
        <v>167</v>
      </c>
      <c r="I52" s="50">
        <v>45748</v>
      </c>
      <c r="J52" s="50">
        <v>45961</v>
      </c>
      <c r="K52" s="23"/>
      <c r="L52" s="23"/>
      <c r="M52" s="23"/>
      <c r="N52" s="23"/>
      <c r="O52" s="23"/>
      <c r="P52" s="23"/>
      <c r="Q52" s="31">
        <v>33</v>
      </c>
      <c r="R52" s="31">
        <v>33</v>
      </c>
      <c r="S52" s="81"/>
      <c r="T52" s="81"/>
      <c r="U52" s="89">
        <v>33</v>
      </c>
      <c r="V52" s="89">
        <v>33</v>
      </c>
      <c r="W52" s="81"/>
      <c r="X52" s="81"/>
      <c r="Y52" s="81"/>
      <c r="Z52" s="81"/>
      <c r="AA52" s="23"/>
      <c r="AB52" s="23"/>
      <c r="AC52" s="74">
        <v>0.34</v>
      </c>
      <c r="AD52" s="23"/>
      <c r="AE52" s="23"/>
      <c r="AF52" s="23"/>
      <c r="AG52" s="23"/>
      <c r="AH52" s="23"/>
      <c r="AI52" s="40">
        <v>100</v>
      </c>
      <c r="AJ52" s="41">
        <f t="shared" si="1"/>
        <v>66</v>
      </c>
      <c r="AK52" s="42" t="s">
        <v>49</v>
      </c>
      <c r="AL52" s="92" t="s">
        <v>100</v>
      </c>
      <c r="AM52" s="128" t="s">
        <v>290</v>
      </c>
    </row>
    <row r="53" spans="1:39" ht="132" customHeight="1" x14ac:dyDescent="0.2">
      <c r="A53" s="160"/>
      <c r="B53" s="142"/>
      <c r="C53" s="142"/>
      <c r="D53" s="141"/>
      <c r="E53" s="36" t="s">
        <v>291</v>
      </c>
      <c r="F53" s="48" t="s">
        <v>292</v>
      </c>
      <c r="G53" s="59" t="s">
        <v>293</v>
      </c>
      <c r="H53" s="59" t="s">
        <v>167</v>
      </c>
      <c r="I53" s="50">
        <v>45809</v>
      </c>
      <c r="J53" s="50">
        <v>45991</v>
      </c>
      <c r="K53" s="23"/>
      <c r="L53" s="23"/>
      <c r="M53" s="23"/>
      <c r="N53" s="23"/>
      <c r="O53" s="23"/>
      <c r="P53" s="23"/>
      <c r="Q53" s="23"/>
      <c r="R53" s="23"/>
      <c r="S53" s="81"/>
      <c r="T53" s="81"/>
      <c r="U53" s="81"/>
      <c r="V53" s="81"/>
      <c r="W53" s="125">
        <v>50</v>
      </c>
      <c r="X53" s="125">
        <v>50</v>
      </c>
      <c r="Y53" s="81"/>
      <c r="Z53" s="81"/>
      <c r="AA53" s="23"/>
      <c r="AB53" s="23"/>
      <c r="AC53" s="23"/>
      <c r="AD53" s="23"/>
      <c r="AE53" s="23"/>
      <c r="AF53" s="60"/>
      <c r="AG53" s="74">
        <v>0.5</v>
      </c>
      <c r="AH53" s="23"/>
      <c r="AI53" s="40">
        <v>100</v>
      </c>
      <c r="AJ53" s="41">
        <v>50</v>
      </c>
      <c r="AK53" s="42" t="s">
        <v>49</v>
      </c>
      <c r="AL53" s="92" t="s">
        <v>152</v>
      </c>
      <c r="AM53" s="128" t="s">
        <v>294</v>
      </c>
    </row>
    <row r="54" spans="1:39" ht="103.5" customHeight="1" x14ac:dyDescent="0.2">
      <c r="A54" s="160"/>
      <c r="B54" s="142"/>
      <c r="C54" s="143" t="s">
        <v>295</v>
      </c>
      <c r="D54" s="152" t="s">
        <v>296</v>
      </c>
      <c r="E54" s="36" t="s">
        <v>297</v>
      </c>
      <c r="F54" s="51" t="s">
        <v>298</v>
      </c>
      <c r="G54" s="49" t="s">
        <v>299</v>
      </c>
      <c r="H54" s="49" t="s">
        <v>300</v>
      </c>
      <c r="I54" s="50">
        <v>45778</v>
      </c>
      <c r="J54" s="50">
        <v>45930</v>
      </c>
      <c r="K54" s="23"/>
      <c r="L54" s="23"/>
      <c r="M54" s="23"/>
      <c r="N54" s="23"/>
      <c r="O54" s="23"/>
      <c r="P54" s="23"/>
      <c r="Q54" s="23"/>
      <c r="R54" s="23"/>
      <c r="S54" s="81">
        <v>50</v>
      </c>
      <c r="T54" s="81">
        <v>50</v>
      </c>
      <c r="U54" s="81"/>
      <c r="V54" s="81"/>
      <c r="W54" s="89"/>
      <c r="X54" s="89"/>
      <c r="Y54" s="81"/>
      <c r="Z54" s="81"/>
      <c r="AA54" s="23">
        <v>50</v>
      </c>
      <c r="AB54" s="23"/>
      <c r="AC54" s="23"/>
      <c r="AD54" s="23"/>
      <c r="AE54" s="23"/>
      <c r="AF54" s="23"/>
      <c r="AG54" s="23"/>
      <c r="AH54" s="23"/>
      <c r="AI54" s="40">
        <f t="shared" si="3"/>
        <v>100</v>
      </c>
      <c r="AJ54" s="41">
        <v>50</v>
      </c>
      <c r="AK54" s="42" t="s">
        <v>49</v>
      </c>
      <c r="AL54" s="92" t="s">
        <v>71</v>
      </c>
      <c r="AM54" s="128" t="s">
        <v>301</v>
      </c>
    </row>
    <row r="55" spans="1:39" ht="233.25" customHeight="1" x14ac:dyDescent="0.2">
      <c r="A55" s="160"/>
      <c r="B55" s="142"/>
      <c r="C55" s="145"/>
      <c r="D55" s="153"/>
      <c r="E55" s="36" t="s">
        <v>302</v>
      </c>
      <c r="F55" s="51" t="s">
        <v>303</v>
      </c>
      <c r="G55" s="49" t="s">
        <v>304</v>
      </c>
      <c r="H55" s="49" t="s">
        <v>305</v>
      </c>
      <c r="I55" s="50">
        <v>45689</v>
      </c>
      <c r="J55" s="50">
        <v>46022</v>
      </c>
      <c r="K55" s="23"/>
      <c r="L55" s="23"/>
      <c r="M55" s="23">
        <v>9.09</v>
      </c>
      <c r="N55" s="23">
        <v>9.09</v>
      </c>
      <c r="O55" s="23">
        <v>9.09</v>
      </c>
      <c r="P55" s="23">
        <v>9.09</v>
      </c>
      <c r="Q55" s="23">
        <v>9.09</v>
      </c>
      <c r="R55" s="23">
        <v>9.09</v>
      </c>
      <c r="S55" s="81">
        <v>9.09</v>
      </c>
      <c r="T55" s="81">
        <v>9.09</v>
      </c>
      <c r="U55" s="81">
        <v>9.09</v>
      </c>
      <c r="V55" s="81">
        <v>9.09</v>
      </c>
      <c r="W55" s="81">
        <v>9.09</v>
      </c>
      <c r="X55" s="81">
        <v>9.09</v>
      </c>
      <c r="Y55" s="81">
        <v>9.09</v>
      </c>
      <c r="Z55" s="81">
        <v>9.09</v>
      </c>
      <c r="AA55" s="23">
        <v>9.09</v>
      </c>
      <c r="AB55" s="23"/>
      <c r="AC55" s="23">
        <v>9.09</v>
      </c>
      <c r="AD55" s="23"/>
      <c r="AE55" s="23">
        <v>9.09</v>
      </c>
      <c r="AF55" s="23"/>
      <c r="AG55" s="23">
        <v>9.1</v>
      </c>
      <c r="AH55" s="23"/>
      <c r="AI55" s="40">
        <f t="shared" si="3"/>
        <v>100.00000000000001</v>
      </c>
      <c r="AJ55" s="41">
        <f t="shared" si="1"/>
        <v>63.63000000000001</v>
      </c>
      <c r="AK55" s="42" t="s">
        <v>49</v>
      </c>
      <c r="AL55" s="93" t="s">
        <v>50</v>
      </c>
      <c r="AM55" s="128" t="s">
        <v>306</v>
      </c>
    </row>
    <row r="56" spans="1:39" ht="15" x14ac:dyDescent="0.2">
      <c r="A56" s="5" t="s">
        <v>307</v>
      </c>
      <c r="B56" s="100"/>
      <c r="C56" s="100"/>
      <c r="D56" s="100"/>
      <c r="E56" s="100"/>
      <c r="F56" s="101"/>
      <c r="G56" s="100"/>
      <c r="H56" s="102"/>
      <c r="I56" s="102"/>
      <c r="J56" s="102"/>
      <c r="K56" s="103"/>
      <c r="L56" s="103"/>
      <c r="M56" s="103"/>
      <c r="N56" s="103"/>
      <c r="O56" s="116"/>
      <c r="P56" s="116"/>
      <c r="Q56" s="116"/>
      <c r="R56" s="116"/>
      <c r="S56" s="120"/>
      <c r="T56" s="120"/>
      <c r="U56" s="120"/>
      <c r="V56" s="120"/>
      <c r="W56" s="120"/>
      <c r="X56" s="120"/>
      <c r="Y56" s="120"/>
      <c r="Z56" s="120"/>
      <c r="AA56" s="103"/>
      <c r="AB56" s="23"/>
      <c r="AC56" s="103"/>
      <c r="AD56" s="103"/>
      <c r="AE56" s="103"/>
      <c r="AF56" s="103"/>
      <c r="AG56" s="103"/>
      <c r="AH56" s="103"/>
      <c r="AI56" s="104"/>
      <c r="AJ56" s="105"/>
      <c r="AK56" s="106"/>
      <c r="AL56" s="107"/>
      <c r="AM56" s="133"/>
    </row>
    <row r="57" spans="1:39" ht="41.25" customHeight="1" x14ac:dyDescent="0.2">
      <c r="A57" s="157" t="s">
        <v>308</v>
      </c>
      <c r="B57" s="143" t="s">
        <v>309</v>
      </c>
      <c r="C57" s="75" t="s">
        <v>310</v>
      </c>
      <c r="D57" s="76" t="s">
        <v>311</v>
      </c>
      <c r="E57" s="36" t="s">
        <v>312</v>
      </c>
      <c r="F57" s="51" t="s">
        <v>313</v>
      </c>
      <c r="G57" s="49" t="s">
        <v>314</v>
      </c>
      <c r="H57" s="49" t="s">
        <v>83</v>
      </c>
      <c r="I57" s="50">
        <v>45809</v>
      </c>
      <c r="J57" s="50">
        <v>45838</v>
      </c>
      <c r="K57" s="23"/>
      <c r="L57" s="23"/>
      <c r="M57" s="23"/>
      <c r="N57" s="23"/>
      <c r="O57" s="23"/>
      <c r="P57" s="23"/>
      <c r="Q57" s="23"/>
      <c r="R57" s="23"/>
      <c r="S57" s="81"/>
      <c r="T57" s="81"/>
      <c r="U57" s="81">
        <v>100</v>
      </c>
      <c r="V57" s="81">
        <v>100</v>
      </c>
      <c r="W57" s="81"/>
      <c r="X57" s="81"/>
      <c r="Y57" s="81"/>
      <c r="Z57" s="81"/>
      <c r="AA57" s="23"/>
      <c r="AB57" s="23"/>
      <c r="AC57" s="23"/>
      <c r="AD57" s="23"/>
      <c r="AE57" s="23"/>
      <c r="AF57" s="23"/>
      <c r="AG57" s="23"/>
      <c r="AH57" s="23"/>
      <c r="AI57" s="40">
        <f t="shared" ref="AI57:AI64" si="4">K57+M57+O57+Q57+S57+U57+W57+Y57+AA57+AC57+AE57+AG57</f>
        <v>100</v>
      </c>
      <c r="AJ57" s="41">
        <f t="shared" ref="AJ57:AJ64" si="5">+L57+N57+P57+R57+T57+V57+X57+Z57+AB57+AD57+AF57+AH57</f>
        <v>100</v>
      </c>
      <c r="AK57" s="42" t="s">
        <v>49</v>
      </c>
      <c r="AL57" s="45" t="s">
        <v>100</v>
      </c>
      <c r="AM57" s="130" t="s">
        <v>315</v>
      </c>
    </row>
    <row r="58" spans="1:39" ht="45" x14ac:dyDescent="0.2">
      <c r="A58" s="158"/>
      <c r="B58" s="144"/>
      <c r="C58" s="77" t="s">
        <v>316</v>
      </c>
      <c r="D58" s="78" t="s">
        <v>317</v>
      </c>
      <c r="E58" s="36" t="s">
        <v>318</v>
      </c>
      <c r="F58" s="51" t="s">
        <v>319</v>
      </c>
      <c r="G58" s="49" t="s">
        <v>203</v>
      </c>
      <c r="H58" s="49" t="s">
        <v>83</v>
      </c>
      <c r="I58" s="50">
        <v>45992</v>
      </c>
      <c r="J58" s="50">
        <v>46022</v>
      </c>
      <c r="K58" s="23"/>
      <c r="L58" s="23"/>
      <c r="M58" s="23"/>
      <c r="N58" s="23"/>
      <c r="O58" s="23"/>
      <c r="P58" s="23"/>
      <c r="Q58" s="23"/>
      <c r="R58" s="23"/>
      <c r="S58" s="81"/>
      <c r="T58" s="81"/>
      <c r="U58" s="81"/>
      <c r="V58" s="81"/>
      <c r="W58" s="81"/>
      <c r="X58" s="81"/>
      <c r="Y58" s="81"/>
      <c r="Z58" s="81"/>
      <c r="AA58" s="23"/>
      <c r="AB58" s="23"/>
      <c r="AC58" s="23"/>
      <c r="AD58" s="23"/>
      <c r="AE58" s="23"/>
      <c r="AF58" s="23"/>
      <c r="AG58" s="23">
        <v>100</v>
      </c>
      <c r="AH58" s="23"/>
      <c r="AI58" s="40">
        <f t="shared" si="4"/>
        <v>100</v>
      </c>
      <c r="AJ58" s="41">
        <f t="shared" si="5"/>
        <v>0</v>
      </c>
      <c r="AK58" s="45"/>
      <c r="AL58" s="43"/>
      <c r="AM58" s="132"/>
    </row>
    <row r="59" spans="1:39" ht="45" x14ac:dyDescent="0.25">
      <c r="A59" s="158"/>
      <c r="B59" s="144"/>
      <c r="C59" s="75" t="s">
        <v>320</v>
      </c>
      <c r="D59" s="76" t="s">
        <v>321</v>
      </c>
      <c r="E59" s="36" t="s">
        <v>322</v>
      </c>
      <c r="F59" s="51" t="s">
        <v>323</v>
      </c>
      <c r="G59" s="49" t="s">
        <v>324</v>
      </c>
      <c r="H59" s="49" t="s">
        <v>83</v>
      </c>
      <c r="I59" s="50">
        <v>45659</v>
      </c>
      <c r="J59" s="50">
        <v>45688</v>
      </c>
      <c r="K59" s="23">
        <v>100</v>
      </c>
      <c r="L59" s="23">
        <v>100</v>
      </c>
      <c r="M59" s="28"/>
      <c r="N59" s="28"/>
      <c r="O59" s="28"/>
      <c r="P59" s="28"/>
      <c r="Q59" s="28"/>
      <c r="R59" s="28"/>
      <c r="S59" s="83"/>
      <c r="T59" s="83"/>
      <c r="U59" s="83"/>
      <c r="V59" s="83"/>
      <c r="W59" s="83"/>
      <c r="X59" s="83"/>
      <c r="Y59" s="83"/>
      <c r="Z59" s="83"/>
      <c r="AA59" s="28"/>
      <c r="AB59" s="23"/>
      <c r="AC59" s="28"/>
      <c r="AD59" s="28"/>
      <c r="AE59" s="28"/>
      <c r="AF59" s="28"/>
      <c r="AG59" s="28"/>
      <c r="AH59" s="28"/>
      <c r="AI59" s="40">
        <f t="shared" si="4"/>
        <v>100</v>
      </c>
      <c r="AJ59" s="41">
        <f t="shared" si="5"/>
        <v>100</v>
      </c>
      <c r="AK59" s="45"/>
      <c r="AL59" s="92"/>
      <c r="AM59" s="43"/>
    </row>
    <row r="60" spans="1:39" ht="57" customHeight="1" x14ac:dyDescent="0.2">
      <c r="A60" s="158"/>
      <c r="B60" s="144"/>
      <c r="C60" s="75" t="s">
        <v>325</v>
      </c>
      <c r="D60" s="76" t="s">
        <v>326</v>
      </c>
      <c r="E60" s="36" t="s">
        <v>327</v>
      </c>
      <c r="F60" s="51" t="s">
        <v>328</v>
      </c>
      <c r="G60" s="49" t="s">
        <v>329</v>
      </c>
      <c r="H60" s="49" t="s">
        <v>83</v>
      </c>
      <c r="I60" s="50">
        <v>45659</v>
      </c>
      <c r="J60" s="50">
        <v>45961</v>
      </c>
      <c r="K60" s="23">
        <v>25</v>
      </c>
      <c r="L60" s="23">
        <v>25</v>
      </c>
      <c r="M60" s="23"/>
      <c r="N60" s="23"/>
      <c r="O60" s="23"/>
      <c r="P60" s="23"/>
      <c r="Q60" s="23">
        <v>25</v>
      </c>
      <c r="R60" s="23">
        <v>25</v>
      </c>
      <c r="S60" s="81"/>
      <c r="T60" s="81"/>
      <c r="U60" s="81"/>
      <c r="V60" s="81"/>
      <c r="W60" s="81">
        <v>25</v>
      </c>
      <c r="X60" s="81">
        <v>25</v>
      </c>
      <c r="Y60" s="81"/>
      <c r="Z60" s="81"/>
      <c r="AA60" s="23"/>
      <c r="AB60" s="23"/>
      <c r="AC60" s="23">
        <v>25</v>
      </c>
      <c r="AD60" s="23"/>
      <c r="AE60" s="23"/>
      <c r="AF60" s="23"/>
      <c r="AG60" s="23"/>
      <c r="AH60" s="23"/>
      <c r="AI60" s="40">
        <f t="shared" si="4"/>
        <v>100</v>
      </c>
      <c r="AJ60" s="41">
        <f t="shared" si="5"/>
        <v>75</v>
      </c>
      <c r="AK60" s="42" t="s">
        <v>49</v>
      </c>
      <c r="AL60" s="92" t="s">
        <v>152</v>
      </c>
      <c r="AM60" s="129" t="s">
        <v>330</v>
      </c>
    </row>
    <row r="61" spans="1:39" ht="37.5" customHeight="1" x14ac:dyDescent="0.2">
      <c r="A61" s="158"/>
      <c r="B61" s="145"/>
      <c r="C61" s="75" t="s">
        <v>331</v>
      </c>
      <c r="D61" s="76" t="s">
        <v>332</v>
      </c>
      <c r="E61" s="36" t="s">
        <v>333</v>
      </c>
      <c r="F61" s="51" t="s">
        <v>334</v>
      </c>
      <c r="G61" s="49" t="s">
        <v>335</v>
      </c>
      <c r="H61" s="49" t="s">
        <v>336</v>
      </c>
      <c r="I61" s="50">
        <v>45690</v>
      </c>
      <c r="J61" s="50">
        <v>45914</v>
      </c>
      <c r="K61" s="23"/>
      <c r="L61" s="23"/>
      <c r="M61" s="23">
        <v>33.33</v>
      </c>
      <c r="N61" s="23">
        <v>33.33</v>
      </c>
      <c r="O61" s="23"/>
      <c r="P61" s="23"/>
      <c r="Q61" s="23"/>
      <c r="R61" s="23"/>
      <c r="S61" s="81">
        <v>33.33</v>
      </c>
      <c r="T61" s="81">
        <v>33.33</v>
      </c>
      <c r="U61" s="81"/>
      <c r="V61" s="81"/>
      <c r="W61" s="81"/>
      <c r="X61" s="81"/>
      <c r="Y61" s="81"/>
      <c r="Z61" s="81"/>
      <c r="AA61" s="23">
        <v>33.340000000000003</v>
      </c>
      <c r="AB61" s="23"/>
      <c r="AC61" s="23"/>
      <c r="AD61" s="23"/>
      <c r="AE61" s="23"/>
      <c r="AF61" s="23"/>
      <c r="AG61" s="23"/>
      <c r="AH61" s="23"/>
      <c r="AI61" s="40">
        <f t="shared" si="4"/>
        <v>100</v>
      </c>
      <c r="AJ61" s="41">
        <f t="shared" si="5"/>
        <v>66.66</v>
      </c>
      <c r="AK61" s="42" t="s">
        <v>49</v>
      </c>
      <c r="AL61" s="92" t="s">
        <v>71</v>
      </c>
      <c r="AM61" s="130" t="s">
        <v>337</v>
      </c>
    </row>
    <row r="62" spans="1:39" ht="88.5" customHeight="1" x14ac:dyDescent="0.25">
      <c r="A62" s="158"/>
      <c r="B62" s="143" t="s">
        <v>338</v>
      </c>
      <c r="C62" s="46" t="s">
        <v>339</v>
      </c>
      <c r="D62" s="69" t="s">
        <v>340</v>
      </c>
      <c r="E62" s="36" t="s">
        <v>341</v>
      </c>
      <c r="F62" s="51" t="s">
        <v>342</v>
      </c>
      <c r="G62" s="49" t="s">
        <v>343</v>
      </c>
      <c r="H62" s="49" t="s">
        <v>344</v>
      </c>
      <c r="I62" s="50">
        <v>45690</v>
      </c>
      <c r="J62" s="50">
        <v>45747</v>
      </c>
      <c r="K62" s="23"/>
      <c r="L62" s="23"/>
      <c r="M62" s="23">
        <v>50</v>
      </c>
      <c r="N62" s="23">
        <v>50</v>
      </c>
      <c r="O62" s="23">
        <v>50</v>
      </c>
      <c r="P62" s="23">
        <v>20</v>
      </c>
      <c r="Q62" s="28"/>
      <c r="R62" s="36">
        <v>30</v>
      </c>
      <c r="S62" s="83"/>
      <c r="T62" s="83"/>
      <c r="U62" s="81"/>
      <c r="V62" s="81"/>
      <c r="W62" s="122"/>
      <c r="X62" s="122"/>
      <c r="Y62" s="83"/>
      <c r="Z62" s="83"/>
      <c r="AA62" s="28"/>
      <c r="AB62" s="23"/>
      <c r="AC62" s="28"/>
      <c r="AD62" s="28"/>
      <c r="AE62" s="28"/>
      <c r="AF62" s="28"/>
      <c r="AG62" s="28"/>
      <c r="AH62" s="28"/>
      <c r="AI62" s="40">
        <f t="shared" si="4"/>
        <v>100</v>
      </c>
      <c r="AJ62" s="41">
        <f t="shared" si="5"/>
        <v>100</v>
      </c>
      <c r="AK62" s="42"/>
      <c r="AL62" s="93"/>
      <c r="AM62" s="43"/>
    </row>
    <row r="63" spans="1:39" ht="82.5" customHeight="1" x14ac:dyDescent="0.25">
      <c r="A63" s="158"/>
      <c r="B63" s="144"/>
      <c r="C63" s="46" t="s">
        <v>345</v>
      </c>
      <c r="D63" s="69" t="s">
        <v>346</v>
      </c>
      <c r="E63" s="36" t="s">
        <v>347</v>
      </c>
      <c r="F63" s="51" t="s">
        <v>348</v>
      </c>
      <c r="G63" s="49" t="s">
        <v>349</v>
      </c>
      <c r="H63" s="49" t="s">
        <v>350</v>
      </c>
      <c r="I63" s="50">
        <v>45839</v>
      </c>
      <c r="J63" s="50">
        <v>45961</v>
      </c>
      <c r="K63" s="23"/>
      <c r="L63" s="23"/>
      <c r="M63" s="23"/>
      <c r="N63" s="23"/>
      <c r="O63" s="23"/>
      <c r="P63" s="23"/>
      <c r="Q63" s="23"/>
      <c r="R63" s="23"/>
      <c r="S63" s="81"/>
      <c r="T63" s="81"/>
      <c r="U63" s="81"/>
      <c r="V63" s="81"/>
      <c r="W63" s="81">
        <v>20</v>
      </c>
      <c r="X63" s="81">
        <v>100</v>
      </c>
      <c r="Y63" s="123">
        <v>20</v>
      </c>
      <c r="Z63" s="123"/>
      <c r="AA63" s="79">
        <v>30</v>
      </c>
      <c r="AB63" s="23"/>
      <c r="AC63" s="79">
        <v>30</v>
      </c>
      <c r="AD63" s="79"/>
      <c r="AE63" s="79"/>
      <c r="AF63" s="28"/>
      <c r="AG63" s="79"/>
      <c r="AH63" s="28"/>
      <c r="AI63" s="40">
        <f t="shared" si="4"/>
        <v>100</v>
      </c>
      <c r="AJ63" s="41">
        <f t="shared" si="5"/>
        <v>100</v>
      </c>
      <c r="AK63" s="42" t="s">
        <v>49</v>
      </c>
      <c r="AL63" s="92" t="s">
        <v>152</v>
      </c>
      <c r="AM63" s="128" t="s">
        <v>351</v>
      </c>
    </row>
    <row r="64" spans="1:39" ht="180" customHeight="1" x14ac:dyDescent="0.2">
      <c r="A64" s="159"/>
      <c r="B64" s="145"/>
      <c r="C64" s="34" t="s">
        <v>352</v>
      </c>
      <c r="D64" s="44" t="s">
        <v>353</v>
      </c>
      <c r="E64" s="36" t="s">
        <v>354</v>
      </c>
      <c r="F64" s="51" t="s">
        <v>355</v>
      </c>
      <c r="G64" s="49" t="s">
        <v>356</v>
      </c>
      <c r="H64" s="49" t="s">
        <v>350</v>
      </c>
      <c r="I64" s="50">
        <v>45717</v>
      </c>
      <c r="J64" s="50">
        <v>46022</v>
      </c>
      <c r="K64" s="23"/>
      <c r="L64" s="23"/>
      <c r="M64" s="23"/>
      <c r="N64" s="23"/>
      <c r="O64" s="23">
        <v>10</v>
      </c>
      <c r="P64" s="23">
        <v>10</v>
      </c>
      <c r="Q64" s="23">
        <v>10</v>
      </c>
      <c r="R64" s="23">
        <v>10</v>
      </c>
      <c r="S64" s="81">
        <v>10</v>
      </c>
      <c r="T64" s="81">
        <v>10</v>
      </c>
      <c r="U64" s="81">
        <v>10</v>
      </c>
      <c r="V64" s="81">
        <v>10</v>
      </c>
      <c r="W64" s="81">
        <v>10</v>
      </c>
      <c r="X64" s="81">
        <v>10</v>
      </c>
      <c r="Y64" s="81">
        <v>10</v>
      </c>
      <c r="Z64" s="81">
        <v>10</v>
      </c>
      <c r="AA64" s="23">
        <v>10</v>
      </c>
      <c r="AB64" s="23"/>
      <c r="AC64" s="23">
        <v>10</v>
      </c>
      <c r="AD64" s="79"/>
      <c r="AE64" s="23">
        <v>10</v>
      </c>
      <c r="AF64" s="79"/>
      <c r="AG64" s="23">
        <v>10</v>
      </c>
      <c r="AH64" s="79"/>
      <c r="AI64" s="40">
        <f t="shared" si="4"/>
        <v>100</v>
      </c>
      <c r="AJ64" s="41">
        <f t="shared" si="5"/>
        <v>60</v>
      </c>
      <c r="AK64" s="42" t="s">
        <v>49</v>
      </c>
      <c r="AL64" s="93" t="s">
        <v>50</v>
      </c>
      <c r="AM64" s="128" t="s">
        <v>357</v>
      </c>
    </row>
    <row r="65" spans="11:36" ht="25.5" customHeight="1" x14ac:dyDescent="0.2">
      <c r="K65" s="94">
        <f>SUM(K11:K64)/52</f>
        <v>6.2494230769230787</v>
      </c>
      <c r="L65" s="94">
        <f t="shared" ref="L65:AI65" si="6">SUM(L11:L64)/52</f>
        <v>6.2494230769230787</v>
      </c>
      <c r="M65" s="94">
        <f t="shared" si="6"/>
        <v>5.8151923076923087</v>
      </c>
      <c r="N65" s="94">
        <f t="shared" ref="N65" si="7">SUM(N11:N64)/52</f>
        <v>5.8151923076923087</v>
      </c>
      <c r="O65" s="94">
        <f t="shared" si="6"/>
        <v>12.366538461538463</v>
      </c>
      <c r="P65" s="94">
        <f t="shared" si="6"/>
        <v>11.789615384615386</v>
      </c>
      <c r="Q65" s="94">
        <f t="shared" si="6"/>
        <v>6.1934615384615386</v>
      </c>
      <c r="R65" s="94">
        <f t="shared" si="6"/>
        <v>6.7703846153846152</v>
      </c>
      <c r="S65" s="114">
        <f t="shared" si="6"/>
        <v>7.3536538461538461</v>
      </c>
      <c r="T65" s="124">
        <f t="shared" si="6"/>
        <v>7.3536538461538461</v>
      </c>
      <c r="U65" s="124">
        <f t="shared" si="6"/>
        <v>7.9819230769230769</v>
      </c>
      <c r="V65" s="124">
        <f t="shared" si="6"/>
        <v>7.9819230769230769</v>
      </c>
      <c r="W65" s="124">
        <f t="shared" si="6"/>
        <v>8.847307692307691</v>
      </c>
      <c r="X65" s="124">
        <f t="shared" si="6"/>
        <v>10.385769230769229</v>
      </c>
      <c r="Y65" s="124">
        <f t="shared" si="6"/>
        <v>5.1742307692307703</v>
      </c>
      <c r="Z65" s="124">
        <f t="shared" si="6"/>
        <v>4.7896153846153853</v>
      </c>
      <c r="AA65" s="80">
        <f t="shared" si="6"/>
        <v>8.0269230769230759</v>
      </c>
      <c r="AB65" s="80">
        <f t="shared" si="6"/>
        <v>0</v>
      </c>
      <c r="AC65" s="80">
        <f t="shared" si="6"/>
        <v>7.3538461538461526</v>
      </c>
      <c r="AD65" s="80">
        <f t="shared" si="6"/>
        <v>0</v>
      </c>
      <c r="AE65" s="80">
        <f t="shared" si="6"/>
        <v>9.212692307692306</v>
      </c>
      <c r="AF65" s="80">
        <f t="shared" si="6"/>
        <v>0</v>
      </c>
      <c r="AG65" s="80">
        <f t="shared" si="6"/>
        <v>11.92173076923077</v>
      </c>
      <c r="AH65" s="80">
        <f t="shared" si="6"/>
        <v>0</v>
      </c>
      <c r="AI65" s="80">
        <f t="shared" si="6"/>
        <v>100</v>
      </c>
      <c r="AJ65" s="80">
        <v>61.15</v>
      </c>
    </row>
    <row r="66" spans="11:36" x14ac:dyDescent="0.2">
      <c r="AI66" s="126"/>
    </row>
    <row r="68" spans="11:36" ht="45" customHeight="1" x14ac:dyDescent="0.2">
      <c r="O68" s="113"/>
      <c r="P68" s="112"/>
      <c r="R68" s="112"/>
    </row>
  </sheetData>
  <autoFilter ref="A9:AK65" xr:uid="{FC1F452C-A910-4641-BF37-5AEAA25503C5}"/>
  <mergeCells count="54">
    <mergeCell ref="AE8:AF8"/>
    <mergeCell ref="C20:C21"/>
    <mergeCell ref="D20:D21"/>
    <mergeCell ref="AA8:AB8"/>
    <mergeCell ref="AC8:AD8"/>
    <mergeCell ref="Q8:R8"/>
    <mergeCell ref="M8:N8"/>
    <mergeCell ref="U8:V8"/>
    <mergeCell ref="W8:X8"/>
    <mergeCell ref="Y8:Z8"/>
    <mergeCell ref="B16:B25"/>
    <mergeCell ref="B4:D4"/>
    <mergeCell ref="B5:D5"/>
    <mergeCell ref="K8:L8"/>
    <mergeCell ref="B6:D6"/>
    <mergeCell ref="D44:D45"/>
    <mergeCell ref="A57:A64"/>
    <mergeCell ref="B57:B61"/>
    <mergeCell ref="B62:B64"/>
    <mergeCell ref="A48:A55"/>
    <mergeCell ref="B48:B55"/>
    <mergeCell ref="B43:B46"/>
    <mergeCell ref="B39:B42"/>
    <mergeCell ref="D54:D55"/>
    <mergeCell ref="C33:C34"/>
    <mergeCell ref="B26:B35"/>
    <mergeCell ref="C54:C55"/>
    <mergeCell ref="C48:C49"/>
    <mergeCell ref="D48:D49"/>
    <mergeCell ref="B36:B38"/>
    <mergeCell ref="C52:C53"/>
    <mergeCell ref="D52:D53"/>
    <mergeCell ref="D33:D34"/>
    <mergeCell ref="C27:C29"/>
    <mergeCell ref="D27:D29"/>
    <mergeCell ref="C37:C38"/>
    <mergeCell ref="D37:D38"/>
    <mergeCell ref="C44:C45"/>
    <mergeCell ref="AM8:AM9"/>
    <mergeCell ref="AL8:AL9"/>
    <mergeCell ref="A1:AL1"/>
    <mergeCell ref="D16:D19"/>
    <mergeCell ref="C30:C31"/>
    <mergeCell ref="D30:D31"/>
    <mergeCell ref="B11:B15"/>
    <mergeCell ref="C16:C19"/>
    <mergeCell ref="AK8:AK9"/>
    <mergeCell ref="S8:T8"/>
    <mergeCell ref="O8:P8"/>
    <mergeCell ref="AG8:AH8"/>
    <mergeCell ref="B7:H7"/>
    <mergeCell ref="AI8:AJ8"/>
    <mergeCell ref="A8:J8"/>
    <mergeCell ref="A11:A46"/>
  </mergeCells>
  <printOptions horizontalCentered="1" verticalCentered="1"/>
  <pageMargins left="0.70866141732283472" right="0.70866141732283472" top="0.74803149606299213" bottom="0.74803149606299213" header="0.31496062992125984" footer="0.31496062992125984"/>
  <pageSetup scale="13" orientation="landscape" r:id="rId1"/>
  <ignoredErrors>
    <ignoredError sqref="N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2025</vt:lpstr>
      <vt:lpstr>'2025'!Área_de_impresión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Dik Marínez Velasquez</dc:creator>
  <cp:keywords/>
  <dc:description/>
  <cp:lastModifiedBy>Sandra Patricia Garcia Caceres</cp:lastModifiedBy>
  <cp:revision/>
  <dcterms:created xsi:type="dcterms:W3CDTF">2023-02-07T21:07:58Z</dcterms:created>
  <dcterms:modified xsi:type="dcterms:W3CDTF">2025-10-02T17:02:18Z</dcterms:modified>
  <cp:category/>
  <cp:contentStatus/>
</cp:coreProperties>
</file>