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hidePivotFieldList="1" defaultThemeVersion="166925"/>
  <mc:AlternateContent xmlns:mc="http://schemas.openxmlformats.org/markup-compatibility/2006">
    <mc:Choice Requires="x15">
      <x15ac:absPath xmlns:x15ac="http://schemas.microsoft.com/office/spreadsheetml/2010/11/ac" url="D:\Contenedor\Users\smoreno\Documents\DISCO D\SANDRA\2021\Informes_transparencia\"/>
    </mc:Choice>
  </mc:AlternateContent>
  <xr:revisionPtr revIDLastSave="0" documentId="13_ncr:1_{931A9B07-C32A-47D8-B3CB-0A6108915A3E}" xr6:coauthVersionLast="45" xr6:coauthVersionMax="45" xr10:uidLastSave="{00000000-0000-0000-0000-000000000000}"/>
  <bookViews>
    <workbookView xWindow="-120" yWindow="-120" windowWidth="29040" windowHeight="15840" xr2:uid="{00000000-000D-0000-FFFF-FFFF00000000}"/>
  </bookViews>
  <sheets>
    <sheet name="1. Peticiones registradas" sheetId="2" r:id="rId1"/>
    <sheet name="2.Canal de atención" sheetId="3" r:id="rId2"/>
    <sheet name="3.participación por tipologías" sheetId="4" r:id="rId3"/>
    <sheet name="4.Subtemas por periodo" sheetId="5" r:id="rId4"/>
    <sheet name="5.Trasladadas por no competenci" sheetId="6" r:id="rId5"/>
    <sheet name="6.Cerradas mismo periodo" sheetId="7" r:id="rId6"/>
    <sheet name="6.1.Cerradas de otros periodos" sheetId="8" r:id="rId7"/>
    <sheet name="7.Tiempo promedio de respuesta" sheetId="9" r:id="rId8"/>
    <sheet name="8.Participación por localidad" sheetId="11" r:id="rId9"/>
    <sheet name="9.Participación por estrato" sheetId="10" r:id="rId10"/>
    <sheet name="10.Part. tipo requiriente" sheetId="12" r:id="rId11"/>
    <sheet name="11.Part. calidad de requiriente" sheetId="13" r:id="rId12"/>
    <sheet name="ANÁLISIS"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 i="5" l="1"/>
  <c r="E33" i="5" s="1"/>
  <c r="C10" i="10"/>
  <c r="D8" i="8"/>
  <c r="D9" i="8"/>
  <c r="D10" i="8"/>
  <c r="D11" i="8"/>
  <c r="D12" i="8"/>
  <c r="D13" i="8"/>
  <c r="D7" i="8"/>
  <c r="C14" i="8"/>
  <c r="D12" i="7"/>
  <c r="D11" i="7"/>
  <c r="D10" i="7"/>
  <c r="D9" i="7"/>
  <c r="D8" i="7"/>
  <c r="D7" i="7"/>
  <c r="C13" i="7"/>
  <c r="C14" i="6"/>
  <c r="D13" i="6" s="1"/>
  <c r="D12" i="6"/>
  <c r="D9" i="6"/>
  <c r="D8" i="6"/>
  <c r="D7" i="6"/>
  <c r="D6" i="6"/>
  <c r="D5" i="6"/>
  <c r="D4" i="6"/>
  <c r="C9" i="2"/>
  <c r="E10" i="5" l="1"/>
  <c r="E18" i="5"/>
  <c r="E26" i="5"/>
  <c r="E27" i="5"/>
  <c r="E11" i="5"/>
  <c r="E19" i="5"/>
  <c r="E12" i="5"/>
  <c r="E20" i="5"/>
  <c r="E28" i="5"/>
  <c r="E13" i="5"/>
  <c r="E21" i="5"/>
  <c r="E29" i="5"/>
  <c r="E6" i="5"/>
  <c r="E14" i="5"/>
  <c r="E22" i="5"/>
  <c r="E30" i="5"/>
  <c r="E7" i="5"/>
  <c r="E15" i="5"/>
  <c r="E23" i="5"/>
  <c r="E31" i="5"/>
  <c r="E8" i="5"/>
  <c r="E16" i="5"/>
  <c r="E24" i="5"/>
  <c r="E32" i="5"/>
  <c r="E9" i="5"/>
  <c r="E17" i="5"/>
  <c r="E25" i="5"/>
  <c r="D10" i="6"/>
  <c r="D11" i="6"/>
  <c r="C23" i="11"/>
</calcChain>
</file>

<file path=xl/sharedStrings.xml><?xml version="1.0" encoding="utf-8"?>
<sst xmlns="http://schemas.openxmlformats.org/spreadsheetml/2006/main" count="178" uniqueCount="117">
  <si>
    <t>Dependencia</t>
  </si>
  <si>
    <t>Funcionario</t>
  </si>
  <si>
    <t>Estado petición final</t>
  </si>
  <si>
    <t>Tipo de ingreso</t>
  </si>
  <si>
    <t>Periodo</t>
  </si>
  <si>
    <t>SECRETARIA DE GOBIERNO</t>
  </si>
  <si>
    <t>WEB</t>
  </si>
  <si>
    <t>QUEJA</t>
  </si>
  <si>
    <t>01 - USAQUEN</t>
  </si>
  <si>
    <t>Natural</t>
  </si>
  <si>
    <t>Peticionario Identificado</t>
  </si>
  <si>
    <t>Por el ciudadano</t>
  </si>
  <si>
    <t>PERIODO ANTERIOR</t>
  </si>
  <si>
    <t>DERECHO DE PETICION DE INTERES GENERAL</t>
  </si>
  <si>
    <t>Juridica</t>
  </si>
  <si>
    <t>Propios</t>
  </si>
  <si>
    <t>E-MAIL</t>
  </si>
  <si>
    <t>DERECHO DE PETICION DE INTERES PARTICULAR</t>
  </si>
  <si>
    <t>08 - KENNEDY</t>
  </si>
  <si>
    <t>02 - CHAPINERO</t>
  </si>
  <si>
    <t>09 - FONTIBON</t>
  </si>
  <si>
    <t>Anonimo</t>
  </si>
  <si>
    <t>Solucionado - Por respuesta definitiva</t>
  </si>
  <si>
    <t>SOLICITUD DE COPIA</t>
  </si>
  <si>
    <t>RECLAMO</t>
  </si>
  <si>
    <t>18 - RAFAEL URIBE URIBE</t>
  </si>
  <si>
    <t>11 - SUBA</t>
  </si>
  <si>
    <t>CONSULTA</t>
  </si>
  <si>
    <t>SECRETARIA DE HACIENDA</t>
  </si>
  <si>
    <t>14 - LOS MARTIRES</t>
  </si>
  <si>
    <t>16 - PUENTE ARANDA</t>
  </si>
  <si>
    <t>19 - CIUDAD BOLIVAR</t>
  </si>
  <si>
    <t>SOLICITUD DE ACCESO A LA INFORMACION</t>
  </si>
  <si>
    <t>10 - ENGATIVA</t>
  </si>
  <si>
    <t>12 - BARRIOS UNIDOS</t>
  </si>
  <si>
    <t>07 - BOSA</t>
  </si>
  <si>
    <t>03 - SANTA FE</t>
  </si>
  <si>
    <t>04 - SAN CRISTOBAL</t>
  </si>
  <si>
    <t>Registrada</t>
  </si>
  <si>
    <t>13 - TEUSAQUILLO</t>
  </si>
  <si>
    <t>PRESENCIAL</t>
  </si>
  <si>
    <t>05 - USME</t>
  </si>
  <si>
    <t>DENUNCIA POR ACTOS DE CORRUPCION</t>
  </si>
  <si>
    <t>15 - ANTONIO NARINO</t>
  </si>
  <si>
    <t>TRASLADO A ENTIDADES DISTRITALES</t>
  </si>
  <si>
    <t>ATENCION Y SERVICIO A LA CIUDADANIA</t>
  </si>
  <si>
    <t>SECRETARIA DE PLANEACION</t>
  </si>
  <si>
    <t>SECRETARIA MOVILIDAD</t>
  </si>
  <si>
    <t>RECURSOS</t>
  </si>
  <si>
    <t>GESTION DEL TALENTO HUMANO</t>
  </si>
  <si>
    <t>OFICINA ASESORA JURIDICA</t>
  </si>
  <si>
    <t>IDU</t>
  </si>
  <si>
    <t>GERENCIA COMERCIAL Y DE ATENCION AL USUARIO</t>
  </si>
  <si>
    <t>CERTIFICADO DE CABIDA Y LINDEROS</t>
  </si>
  <si>
    <t>CENSO INMOBILIARIO</t>
  </si>
  <si>
    <t>ENGLOBE / DESENGLOBE</t>
  </si>
  <si>
    <t>INCORPORACION DE CONSTRUCCION PH / NPH</t>
  </si>
  <si>
    <t>SUBGERENCIA DE INFORMACION ECONOMICA</t>
  </si>
  <si>
    <t>AVALUO CATASTRAL</t>
  </si>
  <si>
    <t>REVISION DE AVALUO</t>
  </si>
  <si>
    <t>RECTIFICACION DE AREA CONSTRUIDA PH / NPH</t>
  </si>
  <si>
    <t>PLUSVALIA</t>
  </si>
  <si>
    <t>GERENCIA DE INFORMACION CATASTRAL</t>
  </si>
  <si>
    <t>TRAMITES  MORAS  PRIORIDADES</t>
  </si>
  <si>
    <t>SUBGERENCIA DE TALENTO HUMANO</t>
  </si>
  <si>
    <t>SUBGERENCIA DE INFORMACION FISICA Y JURIDICA</t>
  </si>
  <si>
    <t>CERTIFICACIONES MANUALES</t>
  </si>
  <si>
    <t>SUBGERENCIA ADMINISTRATIVA Y FINANCIERA</t>
  </si>
  <si>
    <t>RECTIFICACION DE LA INFORMACION CATASTRAL</t>
  </si>
  <si>
    <t>RECTIFICACION DE ESTRATO USO Y DESTINO</t>
  </si>
  <si>
    <t>CAMBIO DE PROPIETARIO O POSEEDOR</t>
  </si>
  <si>
    <t>CERTIFICADO DE INSCRIPCION EN EL CENSO CATASTRAL</t>
  </si>
  <si>
    <t>CERTIFICACION CATASTRAL</t>
  </si>
  <si>
    <t>INSCRIPCION DE PREDIOS O MEJORAS NUEVA INCORPORACION</t>
  </si>
  <si>
    <t>SOLICITUD COPIA DE DOCUMENTO</t>
  </si>
  <si>
    <t>PERIODO ACTUAL</t>
  </si>
  <si>
    <t>REQUERIMIENTOS DE NOMENCLATURA</t>
  </si>
  <si>
    <t>SERVICIOS ADMINISTRATIVOS</t>
  </si>
  <si>
    <t>RECTIFICACION DE AREA DE TERRENO</t>
  </si>
  <si>
    <t>Porcentaje</t>
  </si>
  <si>
    <t>Consulta</t>
  </si>
  <si>
    <t>Denuncia actos corrupción</t>
  </si>
  <si>
    <t>Derecho petición interés general</t>
  </si>
  <si>
    <t>Derecho petición interés particular</t>
  </si>
  <si>
    <t>Felicitación</t>
  </si>
  <si>
    <t>Queja</t>
  </si>
  <si>
    <t>Reclamo</t>
  </si>
  <si>
    <t>Solicitud acceso información</t>
  </si>
  <si>
    <t>Solicitud copia</t>
  </si>
  <si>
    <t>Sugerencia</t>
  </si>
  <si>
    <t>Etiquetas de fila</t>
  </si>
  <si>
    <t>Peticiones</t>
  </si>
  <si>
    <t>Total general</t>
  </si>
  <si>
    <t>SECRETARIA GENERAL</t>
  </si>
  <si>
    <t>SECRETARIA DEL HABITAT</t>
  </si>
  <si>
    <t>Por definir</t>
  </si>
  <si>
    <t>ESCRITO</t>
  </si>
  <si>
    <t>TELEFONO</t>
  </si>
  <si>
    <t>FELICITACION</t>
  </si>
  <si>
    <t>IMPUESTOS</t>
  </si>
  <si>
    <t>ATENCION DE SERVICIOS</t>
  </si>
  <si>
    <t>INCUMPLIMIENTO DE FUNCIONES SERVIDORES</t>
  </si>
  <si>
    <t>TRASLADO A ENTIDADES NACIONALES Y/O TERRITORIALES</t>
  </si>
  <si>
    <t>SECRETARIA DE EDUCACION</t>
  </si>
  <si>
    <t>SECRETARIA DE INTEGRACION SOCIAL</t>
  </si>
  <si>
    <t>SERVICIO CIVIL</t>
  </si>
  <si>
    <t>OFICINA ASESORA DE CONTROL INTERNO DISCIPLINARIO</t>
  </si>
  <si>
    <t>06 - TUNJUELITO</t>
  </si>
  <si>
    <t>17 - CANDELARIA</t>
  </si>
  <si>
    <t>Establecimiento comercial</t>
  </si>
  <si>
    <t>Enero 2021 (SUBTEMA)</t>
  </si>
  <si>
    <t>Enero 2021 (DEPENDENCIAS)</t>
  </si>
  <si>
    <t>Enero 2021 Participación por Localidad</t>
  </si>
  <si>
    <t>Enero 2021  Participación por Estrato</t>
  </si>
  <si>
    <t>Enero 2021  (CALIDAD REQUIRIENTE)</t>
  </si>
  <si>
    <r>
      <rPr>
        <b/>
        <sz val="10"/>
        <color theme="1" tint="4.9989318521683403E-2"/>
        <rFont val="Maiandra GD"/>
        <family val="2"/>
      </rPr>
      <t xml:space="preserve">ANÁLISIS SDQS ENERO DE 2021
</t>
    </r>
    <r>
      <rPr>
        <sz val="10"/>
        <color theme="1" tint="4.9989318521683403E-2"/>
        <rFont val="Maiandra GD"/>
        <family val="2"/>
      </rPr>
      <t xml:space="preserve">
Las respuestas de todas las peticiones atendidas en el mes de enero emitidas por la</t>
    </r>
    <r>
      <rPr>
        <b/>
        <sz val="10"/>
        <color theme="1" tint="4.9989318521683403E-2"/>
        <rFont val="Maiandra GD"/>
        <family val="2"/>
      </rPr>
      <t xml:space="preserve"> UAECD</t>
    </r>
    <r>
      <rPr>
        <sz val="10"/>
        <color theme="1" tint="4.9989318521683403E-2"/>
        <rFont val="Maiandra GD"/>
        <family val="2"/>
      </rPr>
      <t xml:space="preserve"> atienden el criterio de </t>
    </r>
    <r>
      <rPr>
        <b/>
        <sz val="10"/>
        <color theme="1" tint="4.9989318521683403E-2"/>
        <rFont val="Maiandra GD"/>
        <family val="2"/>
      </rPr>
      <t>OPORTUNIDAD</t>
    </r>
    <r>
      <rPr>
        <sz val="10"/>
        <color theme="1" tint="4.9989318521683403E-2"/>
        <rFont val="Maiandra GD"/>
        <family val="2"/>
      </rPr>
      <t xml:space="preserve">. Esto se resume en que las PQRS gestionadas en el periodo cumplieron con los términos legales establecidos de la siguiente manera:
•Los traslados por no competencia fueron atendidos en un término de 5 días.
•Las solicitudes de información y de copias se atendieron en menos de 20 días.
•Las consultas en menos de los 35 días y los derechos de petición, reclamos, felicitaciones quejas y sugerencias fueron resueltos en un tiempo menor de 30 días.
Esto de acuerdo con lo señalado en el Decreto 491 de 2020, referente a la ampliación de los términos para la atención de peticiones que están en curso y radicadas mientras se mantenga la emergencia sanitaria declarada por el Ministerio de Salud mediante Resolución 385 de 2020.
El principal canal de recepción de pqrs ciudadanas fue el sistema </t>
    </r>
    <r>
      <rPr>
        <b/>
        <sz val="10"/>
        <color theme="1" tint="4.9989318521683403E-2"/>
        <rFont val="Maiandra GD"/>
        <family val="2"/>
      </rPr>
      <t>Bogotá te escucha</t>
    </r>
    <r>
      <rPr>
        <sz val="10"/>
        <color theme="1" tint="4.9989318521683403E-2"/>
        <rFont val="Maiandra GD"/>
        <family val="2"/>
      </rPr>
      <t xml:space="preserve">, seguido del correo institucional, situación acorde a la realidad de pandemia que obligo a la ciudadanía a la utilización de los canales virtuales para radicar sus peticiones.  Por otra parte, por el Buzón de sugerencias se recibieron </t>
    </r>
    <r>
      <rPr>
        <b/>
        <sz val="10"/>
        <color theme="1" tint="4.9989318521683403E-2"/>
        <rFont val="Maiandra GD"/>
        <family val="2"/>
      </rPr>
      <t xml:space="preserve">4 requerimientos, </t>
    </r>
    <r>
      <rPr>
        <sz val="10"/>
        <color theme="1" tint="4.9989318521683403E-2"/>
        <rFont val="Maiandra GD"/>
        <family val="2"/>
      </rPr>
      <t xml:space="preserve">la mayor cantidad de solicitudes mensuales durante la emergencia sanitaria. Esto nos permite pensar que conforme regresemos a la normalidad, este número se irá incrementando.
La tipología más representativa sigue siendo el derecho de petición de interés particular (tendencia en el año), en esta tipología se reciben peticiones respecto a los diferentes trámites y servicios a cargo de la UAECD siendo los temas más relevantes los correspondientes a </t>
    </r>
    <r>
      <rPr>
        <b/>
        <sz val="10"/>
        <color theme="1" tint="4.9989318521683403E-2"/>
        <rFont val="Maiandra GD"/>
        <family val="2"/>
      </rPr>
      <t xml:space="preserve">cambios de propietario o poseedor en los predios, atención y servicio a la ciudadanía, impuestos y plusvalía </t>
    </r>
    <r>
      <rPr>
        <sz val="10"/>
        <color theme="1" tint="4.9989318521683403E-2"/>
        <rFont val="Maiandra GD"/>
        <family val="2"/>
      </rPr>
      <t>(dado a que se acercan las fechas de pagos de impuestos),</t>
    </r>
    <r>
      <rPr>
        <b/>
        <sz val="10"/>
        <color theme="1" tint="4.9989318521683403E-2"/>
        <rFont val="Maiandra GD"/>
        <family val="2"/>
      </rPr>
      <t xml:space="preserve">  y revisión de avalúos.</t>
    </r>
    <r>
      <rPr>
        <sz val="10"/>
        <color theme="1" tint="4.9989318521683403E-2"/>
        <rFont val="Maiandra GD"/>
        <family val="2"/>
      </rPr>
      <t xml:space="preserve">
El número de reclamos aumentó en un </t>
    </r>
    <r>
      <rPr>
        <b/>
        <sz val="10"/>
        <color theme="1" tint="4.9989318521683403E-2"/>
        <rFont val="Maiandra GD"/>
        <family val="2"/>
      </rPr>
      <t>2%</t>
    </r>
    <r>
      <rPr>
        <sz val="10"/>
        <color theme="1" tint="4.9989318521683403E-2"/>
        <rFont val="Maiandra GD"/>
        <family val="2"/>
      </rPr>
      <t xml:space="preserve"> con respecto al mes anterior</t>
    </r>
    <r>
      <rPr>
        <b/>
        <sz val="10"/>
        <color theme="1" tint="4.9989318521683403E-2"/>
        <rFont val="Maiandra GD"/>
        <family val="2"/>
      </rPr>
      <t>, pasó de un 14% a un 16%</t>
    </r>
    <r>
      <rPr>
        <sz val="10"/>
        <color theme="1" tint="4.9989318521683403E-2"/>
        <rFont val="Maiandra GD"/>
        <family val="2"/>
      </rPr>
      <t xml:space="preserve">, relacionados principalmente con reclamaciones por la no respuesta oportuna a los trámites de </t>
    </r>
    <r>
      <rPr>
        <b/>
        <sz val="10"/>
        <color theme="1" tint="4.9989318521683403E-2"/>
        <rFont val="Maiandra GD"/>
        <family val="2"/>
      </rPr>
      <t>Certificaciones de Cabida y linderos</t>
    </r>
    <r>
      <rPr>
        <sz val="10"/>
        <color theme="1" tint="4.9989318521683403E-2"/>
        <rFont val="Maiandra GD"/>
        <family val="2"/>
      </rPr>
      <t xml:space="preserve"> a cargo de la Subgerencia de Información Física y Jurídica y por la no respuesta oportuna de revisión de avalúos de la Subgerencia de Información Económica.
Para el mes de enero se pudo observar un número de peticiones recibidas </t>
    </r>
    <r>
      <rPr>
        <b/>
        <sz val="10"/>
        <color theme="1" tint="4.9989318521683403E-2"/>
        <rFont val="Maiandra GD"/>
        <family val="2"/>
      </rPr>
      <t>similar al de noviembre de 2020</t>
    </r>
    <r>
      <rPr>
        <sz val="10"/>
        <color theme="1" tint="4.9989318521683403E-2"/>
        <rFont val="Maiandra GD"/>
        <family val="2"/>
      </rPr>
      <t xml:space="preserve">, y un </t>
    </r>
    <r>
      <rPr>
        <b/>
        <sz val="10"/>
        <color theme="1" tint="4.9989318521683403E-2"/>
        <rFont val="Maiandra GD"/>
        <family val="2"/>
      </rPr>
      <t>aumento de un 10% aprox con respecto a diciembre</t>
    </r>
    <r>
      <rPr>
        <sz val="10"/>
        <color theme="1" tint="4.9989318521683403E-2"/>
        <rFont val="Maiandra GD"/>
        <family val="2"/>
      </rPr>
      <t xml:space="preserve">. Consideramos que este comportamiento puede obedecer a que los ciudadanos ya estan presentando inquietudes y solicitudes sobre el tema de impuestos. 
Por otra parte el número de solicitudes se duplicó con respecto a enero de 2020, esto pudo obedecer a dos factores, el primero, a que cada vez es más conocida la plataforma de Bogotá te escucha y el segundo, al cierre de varios puntos de Catastro incluyendo el Super Cade CAD con motivo de la cuarentena estricta.
Por último, se informa el correcto registro de todas las peticiones en el Sistema Distrital de Quejas y Soluciones “Bogotá te escucha”.
</t>
    </r>
  </si>
  <si>
    <t>Enero 2021  (TIPO REQUIRIENTE)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</si>
</sst>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0"/>
      <color theme="1"/>
      <name val="Maiandra GD"/>
      <family val="2"/>
    </font>
    <font>
      <sz val="10"/>
      <color theme="1"/>
      <name val="Maiandra GD"/>
      <family val="2"/>
    </font>
    <font>
      <b/>
      <sz val="10"/>
      <color theme="1"/>
      <name val="Maiandra GD"/>
      <family val="2"/>
    </font>
    <font>
      <b/>
      <sz val="10"/>
      <color theme="1"/>
      <name val="Maiandra GD"/>
      <family val="2"/>
    </font>
    <font>
      <b/>
      <sz val="10"/>
      <color theme="1" tint="4.9989318521683403E-2"/>
      <name val="Maiandra GD"/>
      <family val="2"/>
    </font>
    <font>
      <sz val="10"/>
      <color theme="1" tint="4.9989318521683403E-2"/>
      <name val="Maiandra GD"/>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4" tint="0.39994506668294322"/>
      </left>
      <right style="hair">
        <color theme="4" tint="0.39994506668294322"/>
      </right>
      <top style="hair">
        <color theme="4" tint="0.39994506668294322"/>
      </top>
      <bottom style="hair">
        <color theme="4" tint="0.39994506668294322"/>
      </bottom>
      <diagonal/>
    </border>
    <border>
      <left style="hair">
        <color theme="4" tint="0.39985351115451523"/>
      </left>
      <right style="hair">
        <color theme="4" tint="0.39985351115451523"/>
      </right>
      <top style="hair">
        <color theme="4" tint="0.39985351115451523"/>
      </top>
      <bottom/>
      <diagonal/>
    </border>
    <border>
      <left style="hair">
        <color theme="4" tint="0.39982299264503923"/>
      </left>
      <right style="hair">
        <color theme="4" tint="0.39982299264503923"/>
      </right>
      <top style="hair">
        <color theme="4" tint="0.39982299264503923"/>
      </top>
      <bottom style="hair">
        <color theme="4" tint="0.39982299264503923"/>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0">
    <xf numFmtId="0" fontId="0" fillId="0" borderId="0" xfId="0"/>
    <xf numFmtId="0" fontId="0" fillId="0" borderId="0" xfId="0" applyAlignment="1"/>
    <xf numFmtId="0" fontId="19" fillId="0" borderId="0" xfId="0" applyFont="1"/>
    <xf numFmtId="0" fontId="20" fillId="0" borderId="0" xfId="0" applyFont="1"/>
    <xf numFmtId="0" fontId="20" fillId="0" borderId="0" xfId="0" applyFont="1" applyAlignment="1">
      <alignment horizontal="left"/>
    </xf>
    <xf numFmtId="0" fontId="19" fillId="0" borderId="0" xfId="0" pivotButton="1" applyFont="1"/>
    <xf numFmtId="0" fontId="0" fillId="0" borderId="0" xfId="0" pivotButton="1"/>
    <xf numFmtId="0" fontId="22" fillId="33" borderId="10" xfId="0" pivotButton="1" applyFont="1" applyFill="1" applyBorder="1"/>
    <xf numFmtId="0" fontId="22" fillId="33" borderId="10" xfId="0" applyFont="1" applyFill="1" applyBorder="1" applyAlignment="1"/>
    <xf numFmtId="10" fontId="19" fillId="0" borderId="10" xfId="42" applyNumberFormat="1" applyFont="1" applyBorder="1"/>
    <xf numFmtId="0" fontId="19" fillId="0" borderId="0" xfId="0" applyFont="1" applyAlignment="1">
      <alignment horizontal="left"/>
    </xf>
    <xf numFmtId="0" fontId="19" fillId="0" borderId="0" xfId="0" applyFont="1" applyAlignment="1">
      <alignment horizontal="center" vertical="center"/>
    </xf>
    <xf numFmtId="0" fontId="22" fillId="33" borderId="10" xfId="0" applyFont="1" applyFill="1" applyBorder="1" applyAlignment="1">
      <alignment horizontal="left" vertical="center"/>
    </xf>
    <xf numFmtId="0" fontId="22" fillId="33" borderId="10" xfId="0" applyFont="1" applyFill="1" applyBorder="1" applyAlignment="1">
      <alignment horizontal="left" vertical="center" wrapText="1"/>
    </xf>
    <xf numFmtId="0" fontId="19" fillId="0" borderId="10" xfId="0" applyFont="1" applyBorder="1" applyAlignment="1">
      <alignment horizontal="left" vertical="center"/>
    </xf>
    <xf numFmtId="1" fontId="19" fillId="0" borderId="10" xfId="0" applyNumberFormat="1" applyFont="1" applyBorder="1" applyAlignment="1">
      <alignment horizontal="center" vertical="center"/>
    </xf>
    <xf numFmtId="0" fontId="0" fillId="0" borderId="0" xfId="0" applyAlignment="1">
      <alignment horizontal="center" vertical="center"/>
    </xf>
    <xf numFmtId="0" fontId="22" fillId="33" borderId="11" xfId="0" applyFont="1" applyFill="1" applyBorder="1"/>
    <xf numFmtId="0" fontId="19" fillId="0" borderId="12" xfId="0" applyFont="1" applyBorder="1"/>
    <xf numFmtId="0" fontId="19" fillId="0" borderId="12" xfId="0" applyFont="1" applyBorder="1" applyAlignment="1">
      <alignment horizontal="center" vertical="center"/>
    </xf>
    <xf numFmtId="0" fontId="22" fillId="33" borderId="11" xfId="0" applyFont="1" applyFill="1" applyBorder="1" applyAlignment="1">
      <alignment horizontal="center" vertical="center"/>
    </xf>
    <xf numFmtId="0" fontId="19" fillId="33" borderId="13" xfId="0" applyFont="1" applyFill="1" applyBorder="1" applyAlignment="1">
      <alignment horizontal="left"/>
    </xf>
    <xf numFmtId="0" fontId="19" fillId="33" borderId="13" xfId="0" applyFont="1" applyFill="1" applyBorder="1"/>
    <xf numFmtId="0" fontId="21" fillId="33" borderId="14" xfId="0" applyFont="1" applyFill="1" applyBorder="1" applyAlignment="1">
      <alignment horizontal="left"/>
    </xf>
    <xf numFmtId="0" fontId="21" fillId="33" borderId="14" xfId="0" applyFont="1" applyFill="1" applyBorder="1"/>
    <xf numFmtId="0" fontId="20" fillId="0" borderId="14" xfId="0" applyFont="1" applyBorder="1" applyAlignment="1">
      <alignment horizontal="left"/>
    </xf>
    <xf numFmtId="0" fontId="20" fillId="0" borderId="14" xfId="0" applyFont="1" applyBorder="1"/>
    <xf numFmtId="0" fontId="22" fillId="33" borderId="13" xfId="0" applyFont="1" applyFill="1" applyBorder="1" applyAlignment="1">
      <alignment horizontal="left"/>
    </xf>
    <xf numFmtId="0" fontId="22" fillId="33" borderId="13" xfId="0" applyFont="1" applyFill="1" applyBorder="1"/>
    <xf numFmtId="0" fontId="22" fillId="33" borderId="14" xfId="0" applyFont="1" applyFill="1" applyBorder="1"/>
    <xf numFmtId="0" fontId="22" fillId="33" borderId="14" xfId="0" applyFont="1" applyFill="1" applyBorder="1" applyAlignment="1">
      <alignment horizontal="left"/>
    </xf>
    <xf numFmtId="0" fontId="0" fillId="0" borderId="0" xfId="0" applyBorder="1" applyAlignment="1"/>
    <xf numFmtId="0" fontId="0" fillId="0" borderId="0" xfId="0" applyBorder="1"/>
    <xf numFmtId="0" fontId="20" fillId="0" borderId="0" xfId="0" applyFont="1" applyBorder="1" applyAlignment="1">
      <alignment horizontal="left"/>
    </xf>
    <xf numFmtId="0" fontId="20" fillId="0" borderId="0" xfId="0" applyFont="1" applyBorder="1"/>
    <xf numFmtId="0" fontId="22" fillId="33" borderId="11" xfId="0" applyFont="1" applyFill="1" applyBorder="1" applyAlignment="1">
      <alignment horizontal="center"/>
    </xf>
    <xf numFmtId="17" fontId="21" fillId="33" borderId="14" xfId="0" applyNumberFormat="1" applyFont="1" applyFill="1" applyBorder="1" applyAlignment="1">
      <alignment horizontal="left"/>
    </xf>
    <xf numFmtId="0" fontId="21" fillId="33" borderId="11" xfId="0" applyFont="1" applyFill="1" applyBorder="1"/>
    <xf numFmtId="0" fontId="24" fillId="0" borderId="0" xfId="0" applyFont="1" applyAlignment="1">
      <alignment horizontal="justify" wrapText="1"/>
    </xf>
    <xf numFmtId="0" fontId="0" fillId="0" borderId="0" xfId="0" applyAlignment="1">
      <alignment horizontal="justify"/>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3</xdr:col>
      <xdr:colOff>428626</xdr:colOff>
      <xdr:row>5</xdr:row>
      <xdr:rowOff>114301</xdr:rowOff>
    </xdr:from>
    <xdr:to>
      <xdr:col>14</xdr:col>
      <xdr:colOff>295276</xdr:colOff>
      <xdr:row>22</xdr:row>
      <xdr:rowOff>2207</xdr:rowOff>
    </xdr:to>
    <xdr:pic>
      <xdr:nvPicPr>
        <xdr:cNvPr id="2" name="Imagen 1">
          <a:extLst>
            <a:ext uri="{FF2B5EF4-FFF2-40B4-BE49-F238E27FC236}">
              <a16:creationId xmlns:a16="http://schemas.microsoft.com/office/drawing/2014/main" id="{7DA6DA47-4F5B-46E3-95A7-C43E2CC4DCA3}"/>
            </a:ext>
          </a:extLst>
        </xdr:cNvPr>
        <xdr:cNvPicPr>
          <a:picLocks noChangeAspect="1"/>
        </xdr:cNvPicPr>
      </xdr:nvPicPr>
      <xdr:blipFill rotWithShape="1">
        <a:blip xmlns:r="http://schemas.openxmlformats.org/officeDocument/2006/relationships" r:embed="rId1"/>
        <a:srcRect b="2108"/>
        <a:stretch/>
      </xdr:blipFill>
      <xdr:spPr>
        <a:xfrm>
          <a:off x="3705226" y="1038226"/>
          <a:ext cx="8248650" cy="27549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342900</xdr:colOff>
      <xdr:row>5</xdr:row>
      <xdr:rowOff>19051</xdr:rowOff>
    </xdr:from>
    <xdr:to>
      <xdr:col>12</xdr:col>
      <xdr:colOff>1704975</xdr:colOff>
      <xdr:row>21</xdr:row>
      <xdr:rowOff>18359</xdr:rowOff>
    </xdr:to>
    <xdr:pic>
      <xdr:nvPicPr>
        <xdr:cNvPr id="2" name="Imagen 1">
          <a:extLst>
            <a:ext uri="{FF2B5EF4-FFF2-40B4-BE49-F238E27FC236}">
              <a16:creationId xmlns:a16="http://schemas.microsoft.com/office/drawing/2014/main" id="{48794872-76E2-4E62-AE81-A743ED29F926}"/>
            </a:ext>
          </a:extLst>
        </xdr:cNvPr>
        <xdr:cNvPicPr>
          <a:picLocks noChangeAspect="1"/>
        </xdr:cNvPicPr>
      </xdr:nvPicPr>
      <xdr:blipFill>
        <a:blip xmlns:r="http://schemas.openxmlformats.org/officeDocument/2006/relationships" r:embed="rId1"/>
        <a:stretch>
          <a:fillRect/>
        </a:stretch>
      </xdr:blipFill>
      <xdr:spPr>
        <a:xfrm>
          <a:off x="3619500" y="857251"/>
          <a:ext cx="8220075" cy="27615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228599</xdr:colOff>
      <xdr:row>8</xdr:row>
      <xdr:rowOff>76200</xdr:rowOff>
    </xdr:from>
    <xdr:to>
      <xdr:col>11</xdr:col>
      <xdr:colOff>1812134</xdr:colOff>
      <xdr:row>23</xdr:row>
      <xdr:rowOff>69203</xdr:rowOff>
    </xdr:to>
    <xdr:pic>
      <xdr:nvPicPr>
        <xdr:cNvPr id="2" name="Imagen 1">
          <a:extLst>
            <a:ext uri="{FF2B5EF4-FFF2-40B4-BE49-F238E27FC236}">
              <a16:creationId xmlns:a16="http://schemas.microsoft.com/office/drawing/2014/main" id="{06583AAC-D83B-49C8-A787-4B3B307DEF0A}"/>
            </a:ext>
          </a:extLst>
        </xdr:cNvPr>
        <xdr:cNvPicPr>
          <a:picLocks noChangeAspect="1"/>
        </xdr:cNvPicPr>
      </xdr:nvPicPr>
      <xdr:blipFill>
        <a:blip xmlns:r="http://schemas.openxmlformats.org/officeDocument/2006/relationships" r:embed="rId1"/>
        <a:stretch>
          <a:fillRect/>
        </a:stretch>
      </xdr:blipFill>
      <xdr:spPr>
        <a:xfrm>
          <a:off x="4705349" y="1543050"/>
          <a:ext cx="7679535" cy="25076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161925</xdr:colOff>
      <xdr:row>6</xdr:row>
      <xdr:rowOff>114300</xdr:rowOff>
    </xdr:from>
    <xdr:to>
      <xdr:col>12</xdr:col>
      <xdr:colOff>1494533</xdr:colOff>
      <xdr:row>23</xdr:row>
      <xdr:rowOff>57150</xdr:rowOff>
    </xdr:to>
    <xdr:pic>
      <xdr:nvPicPr>
        <xdr:cNvPr id="2" name="Imagen 1">
          <a:extLst>
            <a:ext uri="{FF2B5EF4-FFF2-40B4-BE49-F238E27FC236}">
              <a16:creationId xmlns:a16="http://schemas.microsoft.com/office/drawing/2014/main" id="{F8B47E0A-99E3-441C-9D23-78AC1A6F7436}"/>
            </a:ext>
          </a:extLst>
        </xdr:cNvPr>
        <xdr:cNvPicPr>
          <a:picLocks noChangeAspect="1"/>
        </xdr:cNvPicPr>
      </xdr:nvPicPr>
      <xdr:blipFill rotWithShape="1">
        <a:blip xmlns:r="http://schemas.openxmlformats.org/officeDocument/2006/relationships" r:embed="rId1"/>
        <a:srcRect b="1695"/>
        <a:stretch/>
      </xdr:blipFill>
      <xdr:spPr>
        <a:xfrm>
          <a:off x="4171950" y="1114425"/>
          <a:ext cx="8190608" cy="2809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209550</xdr:colOff>
      <xdr:row>5</xdr:row>
      <xdr:rowOff>47626</xdr:rowOff>
    </xdr:from>
    <xdr:to>
      <xdr:col>12</xdr:col>
      <xdr:colOff>1666875</xdr:colOff>
      <xdr:row>21</xdr:row>
      <xdr:rowOff>111586</xdr:rowOff>
    </xdr:to>
    <xdr:pic>
      <xdr:nvPicPr>
        <xdr:cNvPr id="2" name="Imagen 1">
          <a:extLst>
            <a:ext uri="{FF2B5EF4-FFF2-40B4-BE49-F238E27FC236}">
              <a16:creationId xmlns:a16="http://schemas.microsoft.com/office/drawing/2014/main" id="{3C956C7B-2C8C-49CA-AD4A-AB5A90231449}"/>
            </a:ext>
          </a:extLst>
        </xdr:cNvPr>
        <xdr:cNvPicPr>
          <a:picLocks noChangeAspect="1"/>
        </xdr:cNvPicPr>
      </xdr:nvPicPr>
      <xdr:blipFill>
        <a:blip xmlns:r="http://schemas.openxmlformats.org/officeDocument/2006/relationships" r:embed="rId1"/>
        <a:stretch>
          <a:fillRect/>
        </a:stretch>
      </xdr:blipFill>
      <xdr:spPr>
        <a:xfrm>
          <a:off x="4143375" y="885826"/>
          <a:ext cx="8315325" cy="27690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352425</xdr:colOff>
      <xdr:row>6</xdr:row>
      <xdr:rowOff>95250</xdr:rowOff>
    </xdr:from>
    <xdr:to>
      <xdr:col>12</xdr:col>
      <xdr:colOff>1134427</xdr:colOff>
      <xdr:row>22</xdr:row>
      <xdr:rowOff>55527</xdr:rowOff>
    </xdr:to>
    <xdr:pic>
      <xdr:nvPicPr>
        <xdr:cNvPr id="2" name="Imagen 1">
          <a:extLst>
            <a:ext uri="{FF2B5EF4-FFF2-40B4-BE49-F238E27FC236}">
              <a16:creationId xmlns:a16="http://schemas.microsoft.com/office/drawing/2014/main" id="{3B89417C-3B61-490B-990F-9D5697BBD8C4}"/>
            </a:ext>
          </a:extLst>
        </xdr:cNvPr>
        <xdr:cNvPicPr>
          <a:picLocks noChangeAspect="1"/>
        </xdr:cNvPicPr>
      </xdr:nvPicPr>
      <xdr:blipFill>
        <a:blip xmlns:r="http://schemas.openxmlformats.org/officeDocument/2006/relationships" r:embed="rId1"/>
        <a:stretch>
          <a:fillRect/>
        </a:stretch>
      </xdr:blipFill>
      <xdr:spPr>
        <a:xfrm>
          <a:off x="4533900" y="1123950"/>
          <a:ext cx="7640002" cy="27796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104774</xdr:colOff>
      <xdr:row>6</xdr:row>
      <xdr:rowOff>0</xdr:rowOff>
    </xdr:from>
    <xdr:to>
      <xdr:col>12</xdr:col>
      <xdr:colOff>1631386</xdr:colOff>
      <xdr:row>22</xdr:row>
      <xdr:rowOff>139608</xdr:rowOff>
    </xdr:to>
    <xdr:pic>
      <xdr:nvPicPr>
        <xdr:cNvPr id="2" name="Imagen 1">
          <a:extLst>
            <a:ext uri="{FF2B5EF4-FFF2-40B4-BE49-F238E27FC236}">
              <a16:creationId xmlns:a16="http://schemas.microsoft.com/office/drawing/2014/main" id="{6EF283D5-614A-4A01-84FE-5A52BA58AA0E}"/>
            </a:ext>
          </a:extLst>
        </xdr:cNvPr>
        <xdr:cNvPicPr>
          <a:picLocks noChangeAspect="1"/>
        </xdr:cNvPicPr>
      </xdr:nvPicPr>
      <xdr:blipFill>
        <a:blip xmlns:r="http://schemas.openxmlformats.org/officeDocument/2006/relationships" r:embed="rId1"/>
        <a:stretch>
          <a:fillRect/>
        </a:stretch>
      </xdr:blipFill>
      <xdr:spPr>
        <a:xfrm>
          <a:off x="4105274" y="1000125"/>
          <a:ext cx="8384612" cy="28732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EDA6C-412F-43E3-9912-B60BC0B4F981}">
  <dimension ref="B1:C10"/>
  <sheetViews>
    <sheetView showGridLines="0" tabSelected="1" workbookViewId="0">
      <selection activeCell="G4" sqref="G4"/>
    </sheetView>
  </sheetViews>
  <sheetFormatPr baseColWidth="10" defaultRowHeight="12.75" x14ac:dyDescent="0.2"/>
  <cols>
    <col min="1" max="1" width="11.42578125" style="2"/>
    <col min="2" max="2" width="18.28515625" style="2" bestFit="1" customWidth="1"/>
    <col min="3" max="3" width="19.42578125" style="2" bestFit="1" customWidth="1"/>
    <col min="4" max="16384" width="11.42578125" style="2"/>
  </cols>
  <sheetData>
    <row r="1" spans="2:3" ht="15" x14ac:dyDescent="0.25">
      <c r="B1"/>
      <c r="C1"/>
    </row>
    <row r="3" spans="2:3" ht="15" customHeight="1" x14ac:dyDescent="0.2">
      <c r="B3" s="21" t="s">
        <v>3</v>
      </c>
      <c r="C3" s="22" t="s">
        <v>38</v>
      </c>
    </row>
    <row r="4" spans="2:3" ht="15" customHeight="1" x14ac:dyDescent="0.2">
      <c r="B4" s="21" t="s">
        <v>4</v>
      </c>
      <c r="C4" s="22" t="s">
        <v>75</v>
      </c>
    </row>
    <row r="5" spans="2:3" ht="15" customHeight="1" x14ac:dyDescent="0.2"/>
    <row r="6" spans="2:3" ht="15" customHeight="1" x14ac:dyDescent="0.2">
      <c r="B6" s="23" t="s">
        <v>90</v>
      </c>
      <c r="C6" s="24" t="s">
        <v>91</v>
      </c>
    </row>
    <row r="7" spans="2:3" ht="15" customHeight="1" x14ac:dyDescent="0.2">
      <c r="B7" s="25" t="s">
        <v>11</v>
      </c>
      <c r="C7" s="26">
        <v>232</v>
      </c>
    </row>
    <row r="8" spans="2:3" ht="15" customHeight="1" x14ac:dyDescent="0.2">
      <c r="B8" s="25" t="s">
        <v>15</v>
      </c>
      <c r="C8" s="26">
        <v>26</v>
      </c>
    </row>
    <row r="9" spans="2:3" ht="15" customHeight="1" x14ac:dyDescent="0.2">
      <c r="B9" s="23" t="s">
        <v>92</v>
      </c>
      <c r="C9" s="24">
        <f>+C8+C7</f>
        <v>258</v>
      </c>
    </row>
    <row r="10" spans="2:3" x14ac:dyDescent="0.2">
      <c r="B10" s="4"/>
      <c r="C10" s="3"/>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42417-7DFA-40F1-88C6-278D3889EFDB}">
  <dimension ref="B2:N10"/>
  <sheetViews>
    <sheetView showGridLines="0" workbookViewId="0">
      <selection activeCell="B4" sqref="B4"/>
    </sheetView>
  </sheetViews>
  <sheetFormatPr baseColWidth="10" defaultRowHeight="12.75" x14ac:dyDescent="0.2"/>
  <cols>
    <col min="1" max="1" width="3.140625" style="2" customWidth="1"/>
    <col min="2" max="2" width="44.7109375" style="2" bestFit="1" customWidth="1"/>
    <col min="3" max="3" width="10.42578125" style="2" bestFit="1" customWidth="1"/>
    <col min="4" max="12" width="11.42578125" style="2"/>
    <col min="13" max="13" width="29.85546875" style="2" bestFit="1" customWidth="1"/>
    <col min="14" max="14" width="18.7109375" style="2" bestFit="1" customWidth="1"/>
    <col min="15" max="16384" width="11.42578125" style="2"/>
  </cols>
  <sheetData>
    <row r="2" spans="2:14" ht="15" x14ac:dyDescent="0.25">
      <c r="B2"/>
      <c r="C2"/>
    </row>
    <row r="3" spans="2:14" x14ac:dyDescent="0.2">
      <c r="B3" s="37" t="s">
        <v>113</v>
      </c>
      <c r="C3" s="17" t="s">
        <v>91</v>
      </c>
    </row>
    <row r="4" spans="2:14" x14ac:dyDescent="0.2">
      <c r="B4" s="19">
        <v>1</v>
      </c>
      <c r="C4" s="19">
        <v>7</v>
      </c>
    </row>
    <row r="5" spans="2:14" x14ac:dyDescent="0.2">
      <c r="B5" s="19">
        <v>2</v>
      </c>
      <c r="C5" s="19">
        <v>34</v>
      </c>
    </row>
    <row r="6" spans="2:14" ht="15" x14ac:dyDescent="0.25">
      <c r="B6" s="19">
        <v>3</v>
      </c>
      <c r="C6" s="19">
        <v>67</v>
      </c>
      <c r="M6"/>
      <c r="N6"/>
    </row>
    <row r="7" spans="2:14" ht="15" x14ac:dyDescent="0.25">
      <c r="B7" s="19">
        <v>4</v>
      </c>
      <c r="C7" s="19">
        <v>28</v>
      </c>
      <c r="M7"/>
      <c r="N7"/>
    </row>
    <row r="8" spans="2:14" ht="15" x14ac:dyDescent="0.25">
      <c r="B8" s="19">
        <v>5</v>
      </c>
      <c r="C8" s="19">
        <v>11</v>
      </c>
      <c r="M8"/>
      <c r="N8"/>
    </row>
    <row r="9" spans="2:14" ht="15" x14ac:dyDescent="0.25">
      <c r="B9" s="19">
        <v>6</v>
      </c>
      <c r="C9" s="19">
        <v>5</v>
      </c>
      <c r="M9"/>
      <c r="N9"/>
    </row>
    <row r="10" spans="2:14" x14ac:dyDescent="0.2">
      <c r="B10" s="17" t="s">
        <v>92</v>
      </c>
      <c r="C10" s="20">
        <f>+SUM(C4:C9)</f>
        <v>152</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EF8B4-AA74-4200-B49C-8DF1CE0D7AF1}">
  <dimension ref="B2:N14"/>
  <sheetViews>
    <sheetView showGridLines="0" workbookViewId="0">
      <selection activeCell="B24" sqref="B24"/>
    </sheetView>
  </sheetViews>
  <sheetFormatPr baseColWidth="10" defaultRowHeight="12.75" x14ac:dyDescent="0.2"/>
  <cols>
    <col min="1" max="1" width="8.28515625" style="2" customWidth="1"/>
    <col min="2" max="2" width="35.5703125" style="2" bestFit="1" customWidth="1"/>
    <col min="3" max="3" width="19.42578125" style="2" bestFit="1" customWidth="1"/>
    <col min="4" max="12" width="11.42578125" style="2"/>
    <col min="13" max="13" width="29.85546875" style="2" bestFit="1" customWidth="1"/>
    <col min="14" max="14" width="18.7109375" style="2" bestFit="1" customWidth="1"/>
    <col min="15" max="16384" width="11.42578125" style="2"/>
  </cols>
  <sheetData>
    <row r="2" spans="2:14" ht="15" x14ac:dyDescent="0.25">
      <c r="B2"/>
      <c r="C2"/>
    </row>
    <row r="3" spans="2:14" x14ac:dyDescent="0.2">
      <c r="B3" s="21" t="s">
        <v>4</v>
      </c>
      <c r="C3" s="22" t="s">
        <v>75</v>
      </c>
    </row>
    <row r="4" spans="2:14" x14ac:dyDescent="0.2">
      <c r="B4" s="21" t="s">
        <v>3</v>
      </c>
      <c r="C4" s="22" t="s">
        <v>38</v>
      </c>
    </row>
    <row r="6" spans="2:14" ht="15" x14ac:dyDescent="0.25">
      <c r="B6" s="37" t="s">
        <v>116</v>
      </c>
      <c r="C6" s="17" t="s">
        <v>91</v>
      </c>
      <c r="D6" s="5"/>
      <c r="E6" s="5"/>
      <c r="F6" s="5"/>
      <c r="G6" s="5"/>
      <c r="H6" s="5"/>
      <c r="I6" s="5"/>
      <c r="J6" s="5"/>
      <c r="K6" s="5"/>
      <c r="L6" s="5"/>
      <c r="M6" s="6"/>
      <c r="N6" s="6"/>
    </row>
    <row r="7" spans="2:14" ht="15" x14ac:dyDescent="0.25">
      <c r="B7" s="19" t="s">
        <v>9</v>
      </c>
      <c r="C7" s="19">
        <v>206</v>
      </c>
      <c r="M7"/>
      <c r="N7"/>
    </row>
    <row r="8" spans="2:14" ht="15" x14ac:dyDescent="0.25">
      <c r="B8" s="19" t="s">
        <v>95</v>
      </c>
      <c r="C8" s="19">
        <v>28</v>
      </c>
      <c r="M8"/>
      <c r="N8"/>
    </row>
    <row r="9" spans="2:14" ht="15" x14ac:dyDescent="0.25">
      <c r="B9" s="19" t="s">
        <v>14</v>
      </c>
      <c r="C9" s="19">
        <v>21</v>
      </c>
      <c r="M9"/>
      <c r="N9"/>
    </row>
    <row r="10" spans="2:14" ht="15" x14ac:dyDescent="0.25">
      <c r="B10" s="19" t="s">
        <v>109</v>
      </c>
      <c r="C10" s="19">
        <v>3</v>
      </c>
      <c r="M10"/>
      <c r="N10"/>
    </row>
    <row r="11" spans="2:14" ht="15" x14ac:dyDescent="0.25">
      <c r="B11" s="17" t="s">
        <v>92</v>
      </c>
      <c r="C11" s="35">
        <v>258</v>
      </c>
      <c r="M11"/>
      <c r="N11"/>
    </row>
    <row r="12" spans="2:14" ht="15" x14ac:dyDescent="0.25">
      <c r="B12"/>
      <c r="C12"/>
    </row>
    <row r="13" spans="2:14" ht="15" x14ac:dyDescent="0.25">
      <c r="B13"/>
      <c r="C13"/>
    </row>
    <row r="14" spans="2:14" ht="15" x14ac:dyDescent="0.25">
      <c r="B14"/>
      <c r="C14"/>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EE76A-576C-4977-8A80-9D11C8E2B462}">
  <dimension ref="B3:N11"/>
  <sheetViews>
    <sheetView showGridLines="0" workbookViewId="0">
      <selection activeCell="B7" sqref="B7"/>
    </sheetView>
  </sheetViews>
  <sheetFormatPr baseColWidth="10" defaultRowHeight="12.75" x14ac:dyDescent="0.2"/>
  <cols>
    <col min="1" max="1" width="1.7109375" style="2" customWidth="1"/>
    <col min="2" max="2" width="38.85546875" style="2" bestFit="1" customWidth="1"/>
    <col min="3" max="3" width="19.42578125" style="2" bestFit="1" customWidth="1"/>
    <col min="4" max="12" width="11.42578125" style="2"/>
    <col min="13" max="13" width="29.85546875" style="2" bestFit="1" customWidth="1"/>
    <col min="14" max="14" width="18.7109375" style="2" bestFit="1" customWidth="1"/>
    <col min="15" max="16384" width="11.42578125" style="2"/>
  </cols>
  <sheetData>
    <row r="3" spans="2:14" x14ac:dyDescent="0.2">
      <c r="B3" s="21" t="s">
        <v>4</v>
      </c>
      <c r="C3" s="22" t="s">
        <v>75</v>
      </c>
    </row>
    <row r="4" spans="2:14" x14ac:dyDescent="0.2">
      <c r="B4" s="21" t="s">
        <v>3</v>
      </c>
      <c r="C4" s="22" t="s">
        <v>38</v>
      </c>
    </row>
    <row r="6" spans="2:14" ht="15" x14ac:dyDescent="0.25">
      <c r="B6" s="37" t="s">
        <v>114</v>
      </c>
      <c r="C6" s="17" t="s">
        <v>91</v>
      </c>
      <c r="D6" s="5"/>
      <c r="E6" s="5"/>
      <c r="F6" s="5"/>
      <c r="G6" s="5"/>
      <c r="H6" s="5"/>
      <c r="I6" s="5"/>
      <c r="J6" s="5"/>
      <c r="K6" s="5"/>
      <c r="L6" s="5"/>
      <c r="M6" s="6"/>
      <c r="N6" s="6"/>
    </row>
    <row r="7" spans="2:14" ht="15" x14ac:dyDescent="0.25">
      <c r="B7" s="19" t="s">
        <v>10</v>
      </c>
      <c r="C7" s="19">
        <v>204</v>
      </c>
      <c r="M7"/>
      <c r="N7"/>
    </row>
    <row r="8" spans="2:14" ht="15" x14ac:dyDescent="0.25">
      <c r="B8" s="19" t="s">
        <v>21</v>
      </c>
      <c r="C8" s="19">
        <v>28</v>
      </c>
      <c r="M8"/>
      <c r="N8"/>
    </row>
    <row r="9" spans="2:14" ht="15" x14ac:dyDescent="0.25">
      <c r="B9" s="19" t="s">
        <v>1</v>
      </c>
      <c r="C9" s="19">
        <v>26</v>
      </c>
      <c r="M9"/>
      <c r="N9"/>
    </row>
    <row r="10" spans="2:14" ht="15" x14ac:dyDescent="0.25">
      <c r="B10" s="17" t="s">
        <v>92</v>
      </c>
      <c r="C10" s="35">
        <v>258</v>
      </c>
      <c r="M10"/>
      <c r="N10"/>
    </row>
    <row r="11" spans="2:14" ht="15" x14ac:dyDescent="0.25">
      <c r="B11"/>
      <c r="C11"/>
      <c r="M11"/>
      <c r="N11"/>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F2062-7B06-4C8F-8600-042B0712EC75}">
  <dimension ref="A1:I24"/>
  <sheetViews>
    <sheetView showGridLines="0" workbookViewId="0">
      <selection activeCell="E7" sqref="E7"/>
    </sheetView>
  </sheetViews>
  <sheetFormatPr baseColWidth="10" defaultRowHeight="15" x14ac:dyDescent="0.25"/>
  <cols>
    <col min="3" max="3" width="79.28515625" customWidth="1"/>
    <col min="6" max="6" width="38.85546875" bestFit="1" customWidth="1"/>
  </cols>
  <sheetData>
    <row r="1" spans="1:9" x14ac:dyDescent="0.25">
      <c r="A1" s="38" t="s">
        <v>115</v>
      </c>
      <c r="B1" s="39"/>
      <c r="C1" s="39"/>
      <c r="D1" s="1"/>
      <c r="E1" s="1"/>
    </row>
    <row r="2" spans="1:9" x14ac:dyDescent="0.25">
      <c r="A2" s="39"/>
      <c r="B2" s="39"/>
      <c r="C2" s="39"/>
      <c r="D2" s="1"/>
      <c r="E2" s="1"/>
    </row>
    <row r="3" spans="1:9" x14ac:dyDescent="0.25">
      <c r="A3" s="39"/>
      <c r="B3" s="39"/>
      <c r="C3" s="39"/>
      <c r="D3" s="1"/>
      <c r="E3" s="1"/>
    </row>
    <row r="4" spans="1:9" x14ac:dyDescent="0.25">
      <c r="A4" s="39"/>
      <c r="B4" s="39"/>
      <c r="C4" s="39"/>
      <c r="D4" s="1"/>
      <c r="E4" s="1"/>
    </row>
    <row r="5" spans="1:9" x14ac:dyDescent="0.25">
      <c r="A5" s="39"/>
      <c r="B5" s="39"/>
      <c r="C5" s="39"/>
      <c r="D5" s="1"/>
      <c r="E5" s="1"/>
    </row>
    <row r="6" spans="1:9" x14ac:dyDescent="0.25">
      <c r="A6" s="39"/>
      <c r="B6" s="39"/>
      <c r="C6" s="39"/>
      <c r="D6" s="1"/>
      <c r="E6" s="1"/>
    </row>
    <row r="7" spans="1:9" x14ac:dyDescent="0.25">
      <c r="A7" s="39"/>
      <c r="B7" s="39"/>
      <c r="C7" s="39"/>
      <c r="D7" s="1"/>
      <c r="E7" s="1"/>
    </row>
    <row r="8" spans="1:9" x14ac:dyDescent="0.25">
      <c r="A8" s="39"/>
      <c r="B8" s="39"/>
      <c r="C8" s="39"/>
      <c r="D8" s="1"/>
      <c r="E8" s="1"/>
    </row>
    <row r="9" spans="1:9" x14ac:dyDescent="0.25">
      <c r="A9" s="39"/>
      <c r="B9" s="39"/>
      <c r="C9" s="39"/>
      <c r="D9" s="1"/>
      <c r="E9" s="1"/>
    </row>
    <row r="10" spans="1:9" x14ac:dyDescent="0.25">
      <c r="A10" s="39"/>
      <c r="B10" s="39"/>
      <c r="C10" s="39"/>
      <c r="D10" s="1"/>
      <c r="E10" s="1"/>
    </row>
    <row r="11" spans="1:9" x14ac:dyDescent="0.25">
      <c r="A11" s="39"/>
      <c r="B11" s="39"/>
      <c r="C11" s="39"/>
      <c r="D11" s="1"/>
      <c r="E11" s="31"/>
      <c r="F11" s="32"/>
      <c r="G11" s="32"/>
      <c r="H11" s="32"/>
      <c r="I11" s="32"/>
    </row>
    <row r="12" spans="1:9" x14ac:dyDescent="0.25">
      <c r="A12" s="39"/>
      <c r="B12" s="39"/>
      <c r="C12" s="39"/>
      <c r="D12" s="1"/>
      <c r="E12" s="31"/>
      <c r="F12" s="32"/>
      <c r="G12" s="32"/>
      <c r="H12" s="32"/>
      <c r="I12" s="32"/>
    </row>
    <row r="13" spans="1:9" x14ac:dyDescent="0.25">
      <c r="A13" s="39"/>
      <c r="B13" s="39"/>
      <c r="C13" s="39"/>
      <c r="D13" s="1"/>
      <c r="E13" s="31"/>
      <c r="F13" s="32"/>
      <c r="G13" s="32"/>
      <c r="H13" s="32"/>
      <c r="I13" s="32"/>
    </row>
    <row r="14" spans="1:9" x14ac:dyDescent="0.25">
      <c r="A14" s="39"/>
      <c r="B14" s="39"/>
      <c r="C14" s="39"/>
      <c r="D14" s="1"/>
      <c r="E14" s="31"/>
      <c r="F14" s="32"/>
      <c r="G14" s="32"/>
      <c r="H14" s="32"/>
      <c r="I14" s="32"/>
    </row>
    <row r="15" spans="1:9" x14ac:dyDescent="0.25">
      <c r="A15" s="39"/>
      <c r="B15" s="39"/>
      <c r="C15" s="39"/>
      <c r="D15" s="1"/>
      <c r="E15" s="31"/>
      <c r="F15" s="33"/>
      <c r="G15" s="34"/>
      <c r="H15" s="32"/>
      <c r="I15" s="32"/>
    </row>
    <row r="16" spans="1:9" x14ac:dyDescent="0.25">
      <c r="A16" s="39"/>
      <c r="B16" s="39"/>
      <c r="C16" s="39"/>
      <c r="D16" s="1"/>
      <c r="E16" s="31"/>
      <c r="F16" s="33"/>
      <c r="G16" s="34"/>
      <c r="H16" s="32"/>
      <c r="I16" s="32"/>
    </row>
    <row r="17" spans="1:9" x14ac:dyDescent="0.25">
      <c r="A17" s="39"/>
      <c r="B17" s="39"/>
      <c r="C17" s="39"/>
      <c r="D17" s="1"/>
      <c r="E17" s="31"/>
      <c r="F17" s="33"/>
      <c r="G17" s="34"/>
      <c r="H17" s="32"/>
      <c r="I17" s="32"/>
    </row>
    <row r="18" spans="1:9" x14ac:dyDescent="0.25">
      <c r="A18" s="39"/>
      <c r="B18" s="39"/>
      <c r="C18" s="39"/>
      <c r="D18" s="1"/>
      <c r="E18" s="31"/>
      <c r="F18" s="33"/>
      <c r="G18" s="34"/>
      <c r="H18" s="32"/>
      <c r="I18" s="32"/>
    </row>
    <row r="19" spans="1:9" x14ac:dyDescent="0.25">
      <c r="A19" s="39"/>
      <c r="B19" s="39"/>
      <c r="C19" s="39"/>
      <c r="D19" s="1"/>
      <c r="E19" s="31"/>
      <c r="F19" s="33"/>
      <c r="G19" s="34"/>
      <c r="H19" s="32"/>
      <c r="I19" s="32"/>
    </row>
    <row r="20" spans="1:9" x14ac:dyDescent="0.25">
      <c r="A20" s="39"/>
      <c r="B20" s="39"/>
      <c r="C20" s="39"/>
      <c r="D20" s="1"/>
      <c r="E20" s="31"/>
      <c r="F20" s="33"/>
      <c r="G20" s="34"/>
      <c r="H20" s="32"/>
      <c r="I20" s="32"/>
    </row>
    <row r="21" spans="1:9" ht="162.75" customHeight="1" x14ac:dyDescent="0.25">
      <c r="A21" s="39"/>
      <c r="B21" s="39"/>
      <c r="C21" s="39"/>
      <c r="D21" s="1"/>
      <c r="E21" s="31"/>
      <c r="F21" s="32"/>
      <c r="G21" s="32"/>
      <c r="H21" s="32"/>
      <c r="I21" s="32"/>
    </row>
    <row r="22" spans="1:9" ht="15" customHeight="1" x14ac:dyDescent="0.25">
      <c r="A22" s="1"/>
      <c r="B22" s="1"/>
      <c r="C22" s="1"/>
      <c r="D22" s="1"/>
      <c r="E22" s="31"/>
      <c r="F22" s="32"/>
      <c r="G22" s="32"/>
      <c r="H22" s="32"/>
      <c r="I22" s="32"/>
    </row>
    <row r="23" spans="1:9" x14ac:dyDescent="0.25">
      <c r="E23" s="32"/>
      <c r="F23" s="32"/>
      <c r="G23" s="32"/>
      <c r="H23" s="32"/>
      <c r="I23" s="32"/>
    </row>
    <row r="24" spans="1:9" x14ac:dyDescent="0.25">
      <c r="E24" s="32"/>
      <c r="F24" s="32"/>
      <c r="G24" s="32"/>
      <c r="H24" s="32"/>
      <c r="I24" s="32"/>
    </row>
  </sheetData>
  <mergeCells count="1">
    <mergeCell ref="A1:C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FDB6C-5C0D-45FA-A8F9-DC5110ACF10B}">
  <dimension ref="B2:N12"/>
  <sheetViews>
    <sheetView showGridLines="0" workbookViewId="0">
      <selection activeCell="M24" sqref="M24"/>
    </sheetView>
  </sheetViews>
  <sheetFormatPr baseColWidth="10" defaultRowHeight="12.75" x14ac:dyDescent="0.2"/>
  <cols>
    <col min="1" max="1" width="11.42578125" style="2"/>
    <col min="2" max="2" width="18.28515625" style="2" bestFit="1" customWidth="1"/>
    <col min="3" max="3" width="19.42578125" style="2" bestFit="1" customWidth="1"/>
    <col min="4" max="12" width="11.42578125" style="2"/>
    <col min="13" max="13" width="29.85546875" style="2" bestFit="1" customWidth="1"/>
    <col min="14" max="14" width="18.7109375" style="2" bestFit="1" customWidth="1"/>
    <col min="15" max="16384" width="11.42578125" style="2"/>
  </cols>
  <sheetData>
    <row r="2" spans="2:14" ht="15" x14ac:dyDescent="0.25">
      <c r="B2"/>
      <c r="C2"/>
    </row>
    <row r="3" spans="2:14" x14ac:dyDescent="0.2">
      <c r="B3" s="21" t="s">
        <v>3</v>
      </c>
      <c r="C3" s="22" t="s">
        <v>38</v>
      </c>
    </row>
    <row r="4" spans="2:14" x14ac:dyDescent="0.2">
      <c r="B4" s="21" t="s">
        <v>4</v>
      </c>
      <c r="C4" s="22" t="s">
        <v>75</v>
      </c>
    </row>
    <row r="6" spans="2:14" ht="15" x14ac:dyDescent="0.25">
      <c r="B6" s="23" t="s">
        <v>90</v>
      </c>
      <c r="C6" s="24" t="s">
        <v>91</v>
      </c>
      <c r="D6" s="5"/>
      <c r="E6" s="5"/>
      <c r="F6" s="5"/>
      <c r="G6" s="5"/>
      <c r="H6" s="5"/>
      <c r="I6" s="5"/>
      <c r="J6" s="5"/>
      <c r="K6" s="5"/>
      <c r="L6" s="5"/>
      <c r="M6" s="6"/>
      <c r="N6" s="6"/>
    </row>
    <row r="7" spans="2:14" ht="15" x14ac:dyDescent="0.25">
      <c r="B7" s="25" t="s">
        <v>6</v>
      </c>
      <c r="C7" s="26">
        <v>232</v>
      </c>
      <c r="M7"/>
      <c r="N7"/>
    </row>
    <row r="8" spans="2:14" ht="15" x14ac:dyDescent="0.25">
      <c r="B8" s="25" t="s">
        <v>16</v>
      </c>
      <c r="C8" s="26">
        <v>19</v>
      </c>
      <c r="M8"/>
      <c r="N8"/>
    </row>
    <row r="9" spans="2:14" ht="15" x14ac:dyDescent="0.25">
      <c r="B9" s="25" t="s">
        <v>40</v>
      </c>
      <c r="C9" s="26">
        <v>4</v>
      </c>
      <c r="M9"/>
      <c r="N9"/>
    </row>
    <row r="10" spans="2:14" ht="15" x14ac:dyDescent="0.25">
      <c r="B10" s="25" t="s">
        <v>96</v>
      </c>
      <c r="C10" s="26">
        <v>2</v>
      </c>
      <c r="M10"/>
      <c r="N10"/>
    </row>
    <row r="11" spans="2:14" ht="15" x14ac:dyDescent="0.25">
      <c r="B11" s="25" t="s">
        <v>97</v>
      </c>
      <c r="C11" s="26">
        <v>1</v>
      </c>
      <c r="M11"/>
      <c r="N11"/>
    </row>
    <row r="12" spans="2:14" x14ac:dyDescent="0.2">
      <c r="B12" s="27" t="s">
        <v>92</v>
      </c>
      <c r="C12" s="28">
        <v>258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0AD-81D5-4010-ABFE-3FBECA333655}">
  <dimension ref="B2:N16"/>
  <sheetViews>
    <sheetView showGridLines="0" workbookViewId="0">
      <selection activeCell="L6" sqref="L6"/>
    </sheetView>
  </sheetViews>
  <sheetFormatPr baseColWidth="10" defaultRowHeight="12.75" x14ac:dyDescent="0.2"/>
  <cols>
    <col min="1" max="1" width="2.85546875" style="2" customWidth="1"/>
    <col min="2" max="2" width="44.85546875" style="2" bestFit="1" customWidth="1"/>
    <col min="3" max="3" width="19.42578125" style="2" bestFit="1" customWidth="1"/>
    <col min="4" max="11" width="11.42578125" style="2"/>
    <col min="12" max="12" width="43.140625" style="2" bestFit="1" customWidth="1"/>
    <col min="13" max="13" width="10.28515625" style="2" bestFit="1" customWidth="1"/>
    <col min="14" max="14" width="18.7109375" style="2" bestFit="1" customWidth="1"/>
    <col min="15" max="16384" width="11.42578125" style="2"/>
  </cols>
  <sheetData>
    <row r="2" spans="2:14" ht="15" x14ac:dyDescent="0.25">
      <c r="L2"/>
      <c r="M2"/>
    </row>
    <row r="3" spans="2:14" ht="15" x14ac:dyDescent="0.25">
      <c r="B3" s="21" t="s">
        <v>3</v>
      </c>
      <c r="C3" s="22" t="s">
        <v>38</v>
      </c>
      <c r="L3"/>
      <c r="M3"/>
    </row>
    <row r="4" spans="2:14" ht="15" x14ac:dyDescent="0.25">
      <c r="B4" s="21" t="s">
        <v>4</v>
      </c>
      <c r="C4" s="22" t="s">
        <v>75</v>
      </c>
      <c r="L4"/>
      <c r="M4"/>
    </row>
    <row r="6" spans="2:14" ht="15" x14ac:dyDescent="0.25">
      <c r="B6" s="23" t="s">
        <v>90</v>
      </c>
      <c r="C6" s="24" t="s">
        <v>91</v>
      </c>
      <c r="D6" s="5"/>
      <c r="E6" s="5"/>
      <c r="F6" s="5"/>
      <c r="G6" s="5"/>
      <c r="H6" s="5"/>
      <c r="I6" s="5"/>
      <c r="J6" s="5"/>
      <c r="K6" s="5"/>
      <c r="L6" s="5"/>
      <c r="M6" s="5"/>
      <c r="N6" s="6"/>
    </row>
    <row r="7" spans="2:14" ht="15" x14ac:dyDescent="0.25">
      <c r="B7" s="25" t="s">
        <v>17</v>
      </c>
      <c r="C7" s="26">
        <v>149</v>
      </c>
      <c r="N7"/>
    </row>
    <row r="8" spans="2:14" ht="15" x14ac:dyDescent="0.25">
      <c r="B8" s="25" t="s">
        <v>24</v>
      </c>
      <c r="C8" s="26">
        <v>42</v>
      </c>
      <c r="N8"/>
    </row>
    <row r="9" spans="2:14" ht="15" x14ac:dyDescent="0.25">
      <c r="B9" s="25" t="s">
        <v>27</v>
      </c>
      <c r="C9" s="26">
        <v>15</v>
      </c>
      <c r="N9"/>
    </row>
    <row r="10" spans="2:14" ht="15" x14ac:dyDescent="0.25">
      <c r="B10" s="25" t="s">
        <v>7</v>
      </c>
      <c r="C10" s="26">
        <v>13</v>
      </c>
      <c r="N10"/>
    </row>
    <row r="11" spans="2:14" ht="15" x14ac:dyDescent="0.25">
      <c r="B11" s="25" t="s">
        <v>13</v>
      </c>
      <c r="C11" s="26">
        <v>12</v>
      </c>
      <c r="N11"/>
    </row>
    <row r="12" spans="2:14" x14ac:dyDescent="0.2">
      <c r="B12" s="25" t="s">
        <v>32</v>
      </c>
      <c r="C12" s="26">
        <v>12</v>
      </c>
    </row>
    <row r="13" spans="2:14" x14ac:dyDescent="0.2">
      <c r="B13" s="25" t="s">
        <v>23</v>
      </c>
      <c r="C13" s="26">
        <v>11</v>
      </c>
    </row>
    <row r="14" spans="2:14" x14ac:dyDescent="0.2">
      <c r="B14" s="25" t="s">
        <v>42</v>
      </c>
      <c r="C14" s="26">
        <v>2</v>
      </c>
    </row>
    <row r="15" spans="2:14" x14ac:dyDescent="0.2">
      <c r="B15" s="25" t="s">
        <v>98</v>
      </c>
      <c r="C15" s="26">
        <v>2</v>
      </c>
    </row>
    <row r="16" spans="2:14" x14ac:dyDescent="0.2">
      <c r="B16" s="27" t="s">
        <v>92</v>
      </c>
      <c r="C16" s="28">
        <v>258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26027-5F48-4BF8-94C3-E6CC5289D976}">
  <dimension ref="B3:J39"/>
  <sheetViews>
    <sheetView showGridLines="0" workbookViewId="0">
      <selection activeCell="C6" sqref="C6"/>
    </sheetView>
  </sheetViews>
  <sheetFormatPr baseColWidth="10" defaultRowHeight="12.75" x14ac:dyDescent="0.2"/>
  <cols>
    <col min="1" max="2" width="11.42578125" style="2"/>
    <col min="3" max="3" width="37.42578125" style="2" bestFit="1" customWidth="1"/>
    <col min="4" max="4" width="63" style="2" customWidth="1"/>
    <col min="5" max="7" width="11.42578125" style="2"/>
    <col min="8" max="8" width="29.85546875" style="2" bestFit="1" customWidth="1"/>
    <col min="9" max="9" width="18.7109375" style="2" bestFit="1" customWidth="1"/>
    <col min="10" max="16384" width="11.42578125" style="2"/>
  </cols>
  <sheetData>
    <row r="3" spans="2:10" x14ac:dyDescent="0.2">
      <c r="C3" s="21" t="s">
        <v>2</v>
      </c>
      <c r="D3" s="22" t="s">
        <v>22</v>
      </c>
    </row>
    <row r="5" spans="2:10" x14ac:dyDescent="0.2">
      <c r="B5" s="5"/>
      <c r="C5" s="23" t="s">
        <v>110</v>
      </c>
      <c r="D5" s="24" t="s">
        <v>91</v>
      </c>
      <c r="E5" s="7" t="s">
        <v>79</v>
      </c>
      <c r="F5" s="5"/>
      <c r="G5" s="5"/>
      <c r="H5" s="5"/>
      <c r="I5" s="5"/>
      <c r="J5" s="5"/>
    </row>
    <row r="6" spans="2:10" ht="15" x14ac:dyDescent="0.25">
      <c r="C6" s="25" t="s">
        <v>70</v>
      </c>
      <c r="D6" s="26">
        <v>37</v>
      </c>
      <c r="E6" s="9">
        <f>+D6/$D$34</f>
        <v>0.19473684210526315</v>
      </c>
      <c r="H6"/>
    </row>
    <row r="7" spans="2:10" ht="15" x14ac:dyDescent="0.25">
      <c r="C7" s="25" t="s">
        <v>45</v>
      </c>
      <c r="D7" s="26">
        <v>25</v>
      </c>
      <c r="E7" s="9">
        <f t="shared" ref="E7:E33" si="0">+D7/$D$34</f>
        <v>0.13157894736842105</v>
      </c>
      <c r="H7"/>
    </row>
    <row r="8" spans="2:10" ht="15" x14ac:dyDescent="0.25">
      <c r="C8" s="25" t="s">
        <v>59</v>
      </c>
      <c r="D8" s="26">
        <v>20</v>
      </c>
      <c r="E8" s="9">
        <f t="shared" si="0"/>
        <v>0.10526315789473684</v>
      </c>
      <c r="H8"/>
    </row>
    <row r="9" spans="2:10" ht="15" x14ac:dyDescent="0.25">
      <c r="C9" s="25" t="s">
        <v>61</v>
      </c>
      <c r="D9" s="26">
        <v>17</v>
      </c>
      <c r="E9" s="9">
        <f t="shared" si="0"/>
        <v>8.9473684210526316E-2</v>
      </c>
      <c r="H9"/>
    </row>
    <row r="10" spans="2:10" ht="15" x14ac:dyDescent="0.25">
      <c r="C10" s="25" t="s">
        <v>53</v>
      </c>
      <c r="D10" s="26">
        <v>13</v>
      </c>
      <c r="E10" s="9">
        <f t="shared" si="0"/>
        <v>6.8421052631578952E-2</v>
      </c>
      <c r="H10"/>
    </row>
    <row r="11" spans="2:10" ht="15" x14ac:dyDescent="0.25">
      <c r="C11" s="25" t="s">
        <v>72</v>
      </c>
      <c r="D11" s="26">
        <v>11</v>
      </c>
      <c r="E11" s="9">
        <f t="shared" si="0"/>
        <v>5.7894736842105263E-2</v>
      </c>
      <c r="H11"/>
    </row>
    <row r="12" spans="2:10" x14ac:dyDescent="0.2">
      <c r="C12" s="25" t="s">
        <v>63</v>
      </c>
      <c r="D12" s="26">
        <v>10</v>
      </c>
      <c r="E12" s="9">
        <f t="shared" si="0"/>
        <v>5.2631578947368418E-2</v>
      </c>
    </row>
    <row r="13" spans="2:10" x14ac:dyDescent="0.2">
      <c r="C13" s="25" t="s">
        <v>69</v>
      </c>
      <c r="D13" s="26">
        <v>8</v>
      </c>
      <c r="E13" s="9">
        <f t="shared" si="0"/>
        <v>4.2105263157894736E-2</v>
      </c>
    </row>
    <row r="14" spans="2:10" x14ac:dyDescent="0.2">
      <c r="C14" s="25" t="s">
        <v>48</v>
      </c>
      <c r="D14" s="26">
        <v>8</v>
      </c>
      <c r="E14" s="9">
        <f t="shared" si="0"/>
        <v>4.2105263157894736E-2</v>
      </c>
    </row>
    <row r="15" spans="2:10" x14ac:dyDescent="0.2">
      <c r="C15" s="25" t="s">
        <v>54</v>
      </c>
      <c r="D15" s="26">
        <v>7</v>
      </c>
      <c r="E15" s="9">
        <f t="shared" si="0"/>
        <v>3.6842105263157891E-2</v>
      </c>
    </row>
    <row r="16" spans="2:10" x14ac:dyDescent="0.2">
      <c r="C16" s="25" t="s">
        <v>55</v>
      </c>
      <c r="D16" s="26">
        <v>6</v>
      </c>
      <c r="E16" s="9">
        <f t="shared" si="0"/>
        <v>3.1578947368421054E-2</v>
      </c>
    </row>
    <row r="17" spans="3:5" x14ac:dyDescent="0.2">
      <c r="C17" s="25" t="s">
        <v>49</v>
      </c>
      <c r="D17" s="26">
        <v>4</v>
      </c>
      <c r="E17" s="9">
        <f t="shared" si="0"/>
        <v>2.1052631578947368E-2</v>
      </c>
    </row>
    <row r="18" spans="3:5" x14ac:dyDescent="0.2">
      <c r="C18" s="25" t="s">
        <v>58</v>
      </c>
      <c r="D18" s="26">
        <v>3</v>
      </c>
      <c r="E18" s="9">
        <f t="shared" si="0"/>
        <v>1.5789473684210527E-2</v>
      </c>
    </row>
    <row r="19" spans="3:5" x14ac:dyDescent="0.2">
      <c r="C19" s="25" t="s">
        <v>71</v>
      </c>
      <c r="D19" s="26">
        <v>2</v>
      </c>
      <c r="E19" s="9">
        <f t="shared" si="0"/>
        <v>1.0526315789473684E-2</v>
      </c>
    </row>
    <row r="20" spans="3:5" x14ac:dyDescent="0.2">
      <c r="C20" s="25" t="s">
        <v>99</v>
      </c>
      <c r="D20" s="26">
        <v>2</v>
      </c>
      <c r="E20" s="9">
        <f t="shared" si="0"/>
        <v>1.0526315789473684E-2</v>
      </c>
    </row>
    <row r="21" spans="3:5" x14ac:dyDescent="0.2">
      <c r="C21" s="25" t="s">
        <v>56</v>
      </c>
      <c r="D21" s="26">
        <v>2</v>
      </c>
      <c r="E21" s="9">
        <f t="shared" si="0"/>
        <v>1.0526315789473684E-2</v>
      </c>
    </row>
    <row r="22" spans="3:5" x14ac:dyDescent="0.2">
      <c r="C22" s="25" t="s">
        <v>73</v>
      </c>
      <c r="D22" s="26">
        <v>2</v>
      </c>
      <c r="E22" s="9">
        <f t="shared" si="0"/>
        <v>1.0526315789473684E-2</v>
      </c>
    </row>
    <row r="23" spans="3:5" x14ac:dyDescent="0.2">
      <c r="C23" s="25" t="s">
        <v>68</v>
      </c>
      <c r="D23" s="26">
        <v>2</v>
      </c>
      <c r="E23" s="9">
        <f t="shared" si="0"/>
        <v>1.0526315789473684E-2</v>
      </c>
    </row>
    <row r="24" spans="3:5" x14ac:dyDescent="0.2">
      <c r="C24" s="25" t="s">
        <v>77</v>
      </c>
      <c r="D24" s="26">
        <v>2</v>
      </c>
      <c r="E24" s="9">
        <f t="shared" si="0"/>
        <v>1.0526315789473684E-2</v>
      </c>
    </row>
    <row r="25" spans="3:5" x14ac:dyDescent="0.2">
      <c r="C25" s="25" t="s">
        <v>100</v>
      </c>
      <c r="D25" s="26">
        <v>1</v>
      </c>
      <c r="E25" s="9">
        <f t="shared" si="0"/>
        <v>5.263157894736842E-3</v>
      </c>
    </row>
    <row r="26" spans="3:5" x14ac:dyDescent="0.2">
      <c r="C26" s="25" t="s">
        <v>66</v>
      </c>
      <c r="D26" s="26">
        <v>1</v>
      </c>
      <c r="E26" s="9">
        <f t="shared" si="0"/>
        <v>5.263157894736842E-3</v>
      </c>
    </row>
    <row r="27" spans="3:5" x14ac:dyDescent="0.2">
      <c r="C27" s="25" t="s">
        <v>101</v>
      </c>
      <c r="D27" s="26">
        <v>1</v>
      </c>
      <c r="E27" s="9">
        <f t="shared" si="0"/>
        <v>5.263157894736842E-3</v>
      </c>
    </row>
    <row r="28" spans="3:5" x14ac:dyDescent="0.2">
      <c r="C28" s="25" t="s">
        <v>60</v>
      </c>
      <c r="D28" s="26">
        <v>1</v>
      </c>
      <c r="E28" s="9">
        <f t="shared" si="0"/>
        <v>5.263157894736842E-3</v>
      </c>
    </row>
    <row r="29" spans="3:5" x14ac:dyDescent="0.2">
      <c r="C29" s="25" t="s">
        <v>78</v>
      </c>
      <c r="D29" s="26">
        <v>1</v>
      </c>
      <c r="E29" s="9">
        <f t="shared" si="0"/>
        <v>5.263157894736842E-3</v>
      </c>
    </row>
    <row r="30" spans="3:5" x14ac:dyDescent="0.2">
      <c r="C30" s="25" t="s">
        <v>76</v>
      </c>
      <c r="D30" s="26">
        <v>1</v>
      </c>
      <c r="E30" s="9">
        <f t="shared" si="0"/>
        <v>5.263157894736842E-3</v>
      </c>
    </row>
    <row r="31" spans="3:5" x14ac:dyDescent="0.2">
      <c r="C31" s="25" t="s">
        <v>74</v>
      </c>
      <c r="D31" s="26">
        <v>1</v>
      </c>
      <c r="E31" s="9">
        <f t="shared" si="0"/>
        <v>5.263157894736842E-3</v>
      </c>
    </row>
    <row r="32" spans="3:5" x14ac:dyDescent="0.2">
      <c r="C32" s="25" t="s">
        <v>44</v>
      </c>
      <c r="D32" s="26">
        <v>1</v>
      </c>
      <c r="E32" s="9">
        <f t="shared" si="0"/>
        <v>5.263157894736842E-3</v>
      </c>
    </row>
    <row r="33" spans="3:5" x14ac:dyDescent="0.2">
      <c r="C33" s="25" t="s">
        <v>102</v>
      </c>
      <c r="D33" s="26">
        <v>1</v>
      </c>
      <c r="E33" s="9">
        <f t="shared" si="0"/>
        <v>5.263157894736842E-3</v>
      </c>
    </row>
    <row r="34" spans="3:5" x14ac:dyDescent="0.2">
      <c r="C34" s="27" t="s">
        <v>92</v>
      </c>
      <c r="D34" s="28">
        <f>+SUM(D6:D33)</f>
        <v>190</v>
      </c>
      <c r="E34" s="8"/>
    </row>
    <row r="37" spans="3:5" ht="15" x14ac:dyDescent="0.25">
      <c r="C37"/>
    </row>
    <row r="38" spans="3:5" ht="15" x14ac:dyDescent="0.25">
      <c r="C38"/>
    </row>
    <row r="39" spans="3:5" ht="15" x14ac:dyDescent="0.25">
      <c r="C3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4A0B-0AA5-4F14-8E55-5DC615B08C26}">
  <dimension ref="B3:N81"/>
  <sheetViews>
    <sheetView showGridLines="0" workbookViewId="0">
      <selection activeCell="B3" sqref="B3"/>
    </sheetView>
  </sheetViews>
  <sheetFormatPr baseColWidth="10" defaultRowHeight="12.75" x14ac:dyDescent="0.2"/>
  <cols>
    <col min="1" max="1" width="11.42578125" style="2"/>
    <col min="2" max="2" width="58" style="2" bestFit="1" customWidth="1"/>
    <col min="3" max="3" width="10.42578125" style="2" bestFit="1" customWidth="1"/>
    <col min="4" max="5" width="11.42578125" style="2"/>
    <col min="6" max="6" width="38.28515625" style="2" customWidth="1"/>
    <col min="7" max="7" width="9.42578125" style="2" customWidth="1"/>
    <col min="8" max="8" width="13.7109375" style="2" customWidth="1"/>
    <col min="9" max="11" width="21.5703125" style="2" customWidth="1"/>
    <col min="12" max="12" width="29.85546875" style="2" bestFit="1" customWidth="1"/>
    <col min="13" max="13" width="18.7109375" style="2" bestFit="1" customWidth="1"/>
    <col min="14" max="16384" width="11.42578125" style="2"/>
  </cols>
  <sheetData>
    <row r="3" spans="2:14" x14ac:dyDescent="0.2">
      <c r="B3" s="36" t="s">
        <v>111</v>
      </c>
      <c r="C3" s="29" t="s">
        <v>91</v>
      </c>
      <c r="D3" s="29" t="s">
        <v>79</v>
      </c>
      <c r="E3" s="5"/>
      <c r="F3" s="5"/>
      <c r="G3" s="5"/>
      <c r="H3" s="5"/>
      <c r="I3" s="5"/>
      <c r="J3" s="5"/>
      <c r="K3" s="5"/>
      <c r="L3" s="5"/>
      <c r="M3" s="5"/>
      <c r="N3" s="5"/>
    </row>
    <row r="4" spans="2:14" ht="14.25" customHeight="1" x14ac:dyDescent="0.2">
      <c r="B4" s="25" t="s">
        <v>28</v>
      </c>
      <c r="C4" s="26">
        <v>34</v>
      </c>
      <c r="D4" s="9">
        <f>+C4/$C$14</f>
        <v>0.54838709677419351</v>
      </c>
    </row>
    <row r="5" spans="2:14" ht="14.25" customHeight="1" x14ac:dyDescent="0.2">
      <c r="B5" s="25" t="s">
        <v>5</v>
      </c>
      <c r="C5" s="26">
        <v>8</v>
      </c>
      <c r="D5" s="9">
        <f t="shared" ref="D5:D13" si="0">+C5/$C$14</f>
        <v>0.12903225806451613</v>
      </c>
    </row>
    <row r="6" spans="2:14" ht="14.25" customHeight="1" x14ac:dyDescent="0.25">
      <c r="B6" s="25" t="s">
        <v>51</v>
      </c>
      <c r="C6" s="26">
        <v>7</v>
      </c>
      <c r="D6" s="9">
        <f t="shared" si="0"/>
        <v>0.11290322580645161</v>
      </c>
      <c r="L6"/>
      <c r="M6"/>
    </row>
    <row r="7" spans="2:14" ht="14.25" customHeight="1" x14ac:dyDescent="0.25">
      <c r="B7" s="25" t="s">
        <v>46</v>
      </c>
      <c r="C7" s="26">
        <v>6</v>
      </c>
      <c r="D7" s="9">
        <f t="shared" si="0"/>
        <v>9.6774193548387094E-2</v>
      </c>
      <c r="L7"/>
      <c r="M7"/>
    </row>
    <row r="8" spans="2:14" ht="14.25" customHeight="1" x14ac:dyDescent="0.25">
      <c r="B8" s="25" t="s">
        <v>94</v>
      </c>
      <c r="C8" s="26">
        <v>2</v>
      </c>
      <c r="D8" s="9">
        <f t="shared" si="0"/>
        <v>3.2258064516129031E-2</v>
      </c>
      <c r="L8"/>
      <c r="M8"/>
    </row>
    <row r="9" spans="2:14" ht="14.25" customHeight="1" x14ac:dyDescent="0.25">
      <c r="B9" s="25" t="s">
        <v>103</v>
      </c>
      <c r="C9" s="26">
        <v>1</v>
      </c>
      <c r="D9" s="9">
        <f t="shared" si="0"/>
        <v>1.6129032258064516E-2</v>
      </c>
      <c r="L9"/>
      <c r="M9"/>
    </row>
    <row r="10" spans="2:14" ht="14.25" customHeight="1" x14ac:dyDescent="0.25">
      <c r="B10" s="25" t="s">
        <v>104</v>
      </c>
      <c r="C10" s="26">
        <v>1</v>
      </c>
      <c r="D10" s="9">
        <f t="shared" si="0"/>
        <v>1.6129032258064516E-2</v>
      </c>
      <c r="L10"/>
      <c r="M10"/>
    </row>
    <row r="11" spans="2:14" ht="15" x14ac:dyDescent="0.25">
      <c r="B11" s="25" t="s">
        <v>93</v>
      </c>
      <c r="C11" s="26">
        <v>1</v>
      </c>
      <c r="D11" s="9">
        <f t="shared" si="0"/>
        <v>1.6129032258064516E-2</v>
      </c>
      <c r="L11"/>
      <c r="M11"/>
    </row>
    <row r="12" spans="2:14" x14ac:dyDescent="0.2">
      <c r="B12" s="25" t="s">
        <v>47</v>
      </c>
      <c r="C12" s="26">
        <v>1</v>
      </c>
      <c r="D12" s="9">
        <f t="shared" si="0"/>
        <v>1.6129032258064516E-2</v>
      </c>
    </row>
    <row r="13" spans="2:14" x14ac:dyDescent="0.2">
      <c r="B13" s="2" t="s">
        <v>105</v>
      </c>
      <c r="C13" s="2">
        <v>1</v>
      </c>
      <c r="D13" s="9">
        <f t="shared" si="0"/>
        <v>1.6129032258064516E-2</v>
      </c>
      <c r="J13" s="5"/>
      <c r="K13" s="5"/>
      <c r="L13" s="5"/>
      <c r="M13" s="5"/>
      <c r="N13" s="5"/>
    </row>
    <row r="14" spans="2:14" ht="12.75" customHeight="1" x14ac:dyDescent="0.2">
      <c r="B14" s="27" t="s">
        <v>92</v>
      </c>
      <c r="C14" s="28">
        <f>+SUM(C4:C13)</f>
        <v>62</v>
      </c>
      <c r="D14" s="8"/>
    </row>
    <row r="15" spans="2:14" ht="15" x14ac:dyDescent="0.25">
      <c r="B15"/>
      <c r="C15"/>
    </row>
    <row r="16" spans="2:14" ht="15" x14ac:dyDescent="0.25">
      <c r="B16"/>
      <c r="C16"/>
    </row>
    <row r="17" spans="2:3" ht="15" x14ac:dyDescent="0.25">
      <c r="B17"/>
      <c r="C17"/>
    </row>
    <row r="18" spans="2:3" ht="15" x14ac:dyDescent="0.25">
      <c r="B18"/>
      <c r="C18"/>
    </row>
    <row r="19" spans="2:3" ht="12.75" customHeight="1" x14ac:dyDescent="0.25">
      <c r="B19"/>
      <c r="C19"/>
    </row>
    <row r="20" spans="2:3" ht="12.75" customHeight="1" x14ac:dyDescent="0.25">
      <c r="B20"/>
      <c r="C20"/>
    </row>
    <row r="21" spans="2:3" ht="15" x14ac:dyDescent="0.25">
      <c r="B21"/>
      <c r="C21"/>
    </row>
    <row r="22" spans="2:3" ht="15" x14ac:dyDescent="0.25">
      <c r="B22"/>
      <c r="C22"/>
    </row>
    <row r="23" spans="2:3" ht="15" x14ac:dyDescent="0.25">
      <c r="B23"/>
      <c r="C23"/>
    </row>
    <row r="24" spans="2:3" ht="15" x14ac:dyDescent="0.25">
      <c r="B24"/>
      <c r="C24"/>
    </row>
    <row r="25" spans="2:3" ht="15" x14ac:dyDescent="0.25">
      <c r="B25"/>
      <c r="C25"/>
    </row>
    <row r="26" spans="2:3" ht="15" x14ac:dyDescent="0.25">
      <c r="B26"/>
      <c r="C26"/>
    </row>
    <row r="27" spans="2:3" ht="15" x14ac:dyDescent="0.25">
      <c r="B27"/>
      <c r="C27"/>
    </row>
    <row r="28" spans="2:3" ht="15" x14ac:dyDescent="0.25">
      <c r="B28"/>
      <c r="C28"/>
    </row>
    <row r="29" spans="2:3" ht="15" x14ac:dyDescent="0.25">
      <c r="B29"/>
      <c r="C29"/>
    </row>
    <row r="30" spans="2:3" ht="15" x14ac:dyDescent="0.25">
      <c r="B30"/>
      <c r="C30"/>
    </row>
    <row r="31" spans="2:3" ht="15" x14ac:dyDescent="0.25">
      <c r="B31"/>
      <c r="C31"/>
    </row>
    <row r="32" spans="2:3"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row r="59" spans="2:3" ht="15" x14ac:dyDescent="0.25">
      <c r="B59"/>
      <c r="C59"/>
    </row>
    <row r="60" spans="2:3" ht="15" x14ac:dyDescent="0.25">
      <c r="B60"/>
      <c r="C60"/>
    </row>
    <row r="61" spans="2:3" ht="15" x14ac:dyDescent="0.25">
      <c r="B61"/>
      <c r="C61"/>
    </row>
    <row r="62" spans="2:3" ht="15" x14ac:dyDescent="0.25">
      <c r="B62"/>
      <c r="C62"/>
    </row>
    <row r="63" spans="2:3" ht="15" x14ac:dyDescent="0.25">
      <c r="B63"/>
      <c r="C63"/>
    </row>
    <row r="64" spans="2:3" ht="15" x14ac:dyDescent="0.25">
      <c r="B64"/>
      <c r="C64"/>
    </row>
    <row r="65" spans="2:3" ht="15" x14ac:dyDescent="0.25">
      <c r="B65"/>
      <c r="C65"/>
    </row>
    <row r="66" spans="2:3" ht="15" x14ac:dyDescent="0.25">
      <c r="B66"/>
      <c r="C66"/>
    </row>
    <row r="67" spans="2:3" ht="15" x14ac:dyDescent="0.25">
      <c r="B67"/>
      <c r="C67"/>
    </row>
    <row r="68" spans="2:3" ht="15" x14ac:dyDescent="0.25">
      <c r="B68"/>
      <c r="C68"/>
    </row>
    <row r="69" spans="2:3" ht="15" x14ac:dyDescent="0.25">
      <c r="B69"/>
      <c r="C69"/>
    </row>
    <row r="70" spans="2:3" ht="15" x14ac:dyDescent="0.25">
      <c r="B70"/>
      <c r="C70"/>
    </row>
    <row r="71" spans="2:3" ht="15" x14ac:dyDescent="0.25">
      <c r="B71"/>
      <c r="C71"/>
    </row>
    <row r="72" spans="2:3" ht="15" x14ac:dyDescent="0.25">
      <c r="B72"/>
      <c r="C72"/>
    </row>
    <row r="73" spans="2:3" ht="15" x14ac:dyDescent="0.25">
      <c r="B73"/>
      <c r="C73"/>
    </row>
    <row r="74" spans="2:3" ht="15" x14ac:dyDescent="0.25">
      <c r="B74"/>
      <c r="C74"/>
    </row>
    <row r="75" spans="2:3" ht="15" x14ac:dyDescent="0.25">
      <c r="B75"/>
      <c r="C75"/>
    </row>
    <row r="76" spans="2:3" ht="15" x14ac:dyDescent="0.25">
      <c r="B76"/>
      <c r="C76"/>
    </row>
    <row r="77" spans="2:3" ht="15" x14ac:dyDescent="0.25">
      <c r="B77"/>
      <c r="C77"/>
    </row>
    <row r="78" spans="2:3" ht="15" x14ac:dyDescent="0.25">
      <c r="B78"/>
      <c r="C78"/>
    </row>
    <row r="79" spans="2:3" ht="15" x14ac:dyDescent="0.25">
      <c r="B79"/>
      <c r="C79"/>
    </row>
    <row r="80" spans="2:3" ht="15" x14ac:dyDescent="0.25">
      <c r="B80"/>
      <c r="C80"/>
    </row>
    <row r="81" spans="2:3" ht="15" x14ac:dyDescent="0.25">
      <c r="B81"/>
      <c r="C81"/>
    </row>
  </sheetData>
  <sortState xmlns:xlrd2="http://schemas.microsoft.com/office/spreadsheetml/2017/richdata2" ref="A2:D8">
    <sortCondition descending="1" ref="C2:C8"/>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24632-781A-44D1-BDB5-613F60E2DA29}">
  <dimension ref="B3:N20"/>
  <sheetViews>
    <sheetView showGridLines="0" workbookViewId="0">
      <selection activeCell="B6" sqref="B6"/>
    </sheetView>
  </sheetViews>
  <sheetFormatPr baseColWidth="10" defaultRowHeight="12.75" x14ac:dyDescent="0.2"/>
  <cols>
    <col min="1" max="1" width="11.42578125" style="2"/>
    <col min="2" max="2" width="48.85546875" style="2" bestFit="1" customWidth="1"/>
    <col min="3" max="3" width="34" style="2" bestFit="1" customWidth="1"/>
    <col min="4" max="5" width="11.42578125" style="2"/>
    <col min="6" max="6" width="48.85546875" style="2" bestFit="1" customWidth="1"/>
    <col min="7" max="11" width="11.42578125" style="2"/>
    <col min="12" max="12" width="29.85546875" style="2" bestFit="1" customWidth="1"/>
    <col min="13" max="13" width="18.7109375" style="2" bestFit="1" customWidth="1"/>
    <col min="14" max="16384" width="11.42578125" style="2"/>
  </cols>
  <sheetData>
    <row r="3" spans="2:14" x14ac:dyDescent="0.2">
      <c r="B3" s="21" t="s">
        <v>4</v>
      </c>
      <c r="C3" s="22" t="s">
        <v>75</v>
      </c>
    </row>
    <row r="4" spans="2:14" x14ac:dyDescent="0.2">
      <c r="B4" s="21" t="s">
        <v>2</v>
      </c>
      <c r="C4" s="22" t="s">
        <v>22</v>
      </c>
    </row>
    <row r="6" spans="2:14" ht="15" x14ac:dyDescent="0.25">
      <c r="B6" s="23" t="s">
        <v>111</v>
      </c>
      <c r="C6" s="29" t="s">
        <v>91</v>
      </c>
      <c r="D6" s="29" t="s">
        <v>79</v>
      </c>
      <c r="E6" s="5"/>
      <c r="F6" s="5"/>
      <c r="G6" s="5"/>
      <c r="H6" s="5"/>
      <c r="I6" s="5"/>
      <c r="J6" s="5"/>
      <c r="K6" s="5"/>
      <c r="L6" s="6"/>
      <c r="M6" s="6"/>
      <c r="N6" s="5"/>
    </row>
    <row r="7" spans="2:14" ht="15" x14ac:dyDescent="0.25">
      <c r="B7" s="25" t="s">
        <v>52</v>
      </c>
      <c r="C7" s="26">
        <v>111</v>
      </c>
      <c r="D7" s="9">
        <f>+C7/$C$13</f>
        <v>0.8671875</v>
      </c>
      <c r="L7"/>
      <c r="M7"/>
    </row>
    <row r="8" spans="2:14" ht="15" x14ac:dyDescent="0.25">
      <c r="B8" s="25" t="s">
        <v>65</v>
      </c>
      <c r="C8" s="26">
        <v>10</v>
      </c>
      <c r="D8" s="9">
        <f t="shared" ref="D8:D12" si="0">+C8/$C$13</f>
        <v>7.8125E-2</v>
      </c>
      <c r="L8"/>
      <c r="M8"/>
    </row>
    <row r="9" spans="2:14" ht="15" x14ac:dyDescent="0.25">
      <c r="B9" s="25" t="s">
        <v>57</v>
      </c>
      <c r="C9" s="26">
        <v>3</v>
      </c>
      <c r="D9" s="9">
        <f t="shared" si="0"/>
        <v>2.34375E-2</v>
      </c>
      <c r="L9"/>
      <c r="M9"/>
    </row>
    <row r="10" spans="2:14" ht="15" x14ac:dyDescent="0.25">
      <c r="B10" s="25" t="s">
        <v>64</v>
      </c>
      <c r="C10" s="26">
        <v>2</v>
      </c>
      <c r="D10" s="9">
        <f t="shared" si="0"/>
        <v>1.5625E-2</v>
      </c>
      <c r="L10"/>
      <c r="M10"/>
    </row>
    <row r="11" spans="2:14" ht="15" x14ac:dyDescent="0.25">
      <c r="B11" s="25" t="s">
        <v>106</v>
      </c>
      <c r="C11" s="26">
        <v>1</v>
      </c>
      <c r="D11" s="9">
        <f t="shared" si="0"/>
        <v>7.8125E-3</v>
      </c>
      <c r="L11"/>
      <c r="M11"/>
    </row>
    <row r="12" spans="2:14" x14ac:dyDescent="0.2">
      <c r="B12" s="2" t="s">
        <v>50</v>
      </c>
      <c r="C12" s="2">
        <v>1</v>
      </c>
      <c r="D12" s="9">
        <f t="shared" si="0"/>
        <v>7.8125E-3</v>
      </c>
    </row>
    <row r="13" spans="2:14" x14ac:dyDescent="0.2">
      <c r="B13" s="30" t="s">
        <v>92</v>
      </c>
      <c r="C13" s="29">
        <f>+SUM(C7:C12)</f>
        <v>128</v>
      </c>
      <c r="D13" s="29"/>
    </row>
    <row r="14" spans="2:14" ht="15" x14ac:dyDescent="0.25">
      <c r="B14"/>
      <c r="C14"/>
      <c r="J14" s="5"/>
      <c r="K14" s="6"/>
      <c r="L14" s="6"/>
      <c r="M14" s="5"/>
      <c r="N14" s="5"/>
    </row>
    <row r="15" spans="2:14" ht="15" x14ac:dyDescent="0.25">
      <c r="B15"/>
      <c r="C15"/>
    </row>
    <row r="16" spans="2:14" ht="15" x14ac:dyDescent="0.25">
      <c r="B16"/>
      <c r="C16"/>
    </row>
    <row r="19" spans="11:11" x14ac:dyDescent="0.2">
      <c r="K19" s="10"/>
    </row>
    <row r="20" spans="11:11" x14ac:dyDescent="0.2">
      <c r="K20" s="10"/>
    </row>
  </sheetData>
  <sortState xmlns:xlrd2="http://schemas.microsoft.com/office/spreadsheetml/2017/richdata2" ref="A2:D10">
    <sortCondition descending="1" ref="C2:C10"/>
  </sortState>
  <phoneticPr fontId="1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47515-40B4-4E94-AA65-897BAA5A9CB6}">
  <dimension ref="B3:J15"/>
  <sheetViews>
    <sheetView showGridLines="0" workbookViewId="0">
      <selection activeCell="B19" sqref="B19"/>
    </sheetView>
  </sheetViews>
  <sheetFormatPr baseColWidth="10" defaultRowHeight="12.75" x14ac:dyDescent="0.2"/>
  <cols>
    <col min="1" max="1" width="11.42578125" style="2"/>
    <col min="2" max="2" width="48.85546875" style="2" bestFit="1" customWidth="1"/>
    <col min="3" max="3" width="34" style="2" bestFit="1" customWidth="1"/>
    <col min="4" max="5" width="11.42578125" style="2"/>
    <col min="6" max="6" width="50.42578125" style="2" customWidth="1"/>
    <col min="7" max="7" width="9.42578125" style="2" customWidth="1"/>
    <col min="8" max="8" width="13.85546875" style="2" customWidth="1"/>
    <col min="9" max="16384" width="11.42578125" style="2"/>
  </cols>
  <sheetData>
    <row r="3" spans="2:10" x14ac:dyDescent="0.2">
      <c r="B3" s="21" t="s">
        <v>4</v>
      </c>
      <c r="C3" s="22" t="s">
        <v>12</v>
      </c>
    </row>
    <row r="4" spans="2:10" x14ac:dyDescent="0.2">
      <c r="B4" s="21" t="s">
        <v>2</v>
      </c>
      <c r="C4" s="22" t="s">
        <v>22</v>
      </c>
    </row>
    <row r="6" spans="2:10" x14ac:dyDescent="0.2">
      <c r="B6" s="23" t="s">
        <v>111</v>
      </c>
      <c r="C6" s="29" t="s">
        <v>91</v>
      </c>
      <c r="D6" s="29" t="s">
        <v>79</v>
      </c>
      <c r="E6" s="5"/>
      <c r="F6" s="5"/>
      <c r="G6" s="5"/>
      <c r="H6" s="5"/>
      <c r="I6" s="5"/>
      <c r="J6" s="5"/>
    </row>
    <row r="7" spans="2:10" x14ac:dyDescent="0.2">
      <c r="B7" s="25" t="s">
        <v>65</v>
      </c>
      <c r="C7" s="26">
        <v>21</v>
      </c>
      <c r="D7" s="9">
        <f>+C7/$C$14</f>
        <v>0.33870967741935482</v>
      </c>
    </row>
    <row r="8" spans="2:10" x14ac:dyDescent="0.2">
      <c r="B8" s="25" t="s">
        <v>52</v>
      </c>
      <c r="C8" s="26">
        <v>18</v>
      </c>
      <c r="D8" s="9">
        <f t="shared" ref="D8:D13" si="0">+C8/$C$14</f>
        <v>0.29032258064516131</v>
      </c>
    </row>
    <row r="9" spans="2:10" x14ac:dyDescent="0.2">
      <c r="B9" s="25" t="s">
        <v>57</v>
      </c>
      <c r="C9" s="26">
        <v>14</v>
      </c>
      <c r="D9" s="9">
        <f t="shared" si="0"/>
        <v>0.22580645161290322</v>
      </c>
    </row>
    <row r="10" spans="2:10" x14ac:dyDescent="0.2">
      <c r="B10" s="25" t="s">
        <v>50</v>
      </c>
      <c r="C10" s="26">
        <v>5</v>
      </c>
      <c r="D10" s="9">
        <f t="shared" si="0"/>
        <v>8.0645161290322578E-2</v>
      </c>
    </row>
    <row r="11" spans="2:10" x14ac:dyDescent="0.2">
      <c r="B11" s="25" t="s">
        <v>64</v>
      </c>
      <c r="C11" s="26">
        <v>2</v>
      </c>
      <c r="D11" s="9">
        <f t="shared" si="0"/>
        <v>3.2258064516129031E-2</v>
      </c>
    </row>
    <row r="12" spans="2:10" x14ac:dyDescent="0.2">
      <c r="B12" s="25" t="s">
        <v>62</v>
      </c>
      <c r="C12" s="26">
        <v>1</v>
      </c>
      <c r="D12" s="9">
        <f t="shared" si="0"/>
        <v>1.6129032258064516E-2</v>
      </c>
    </row>
    <row r="13" spans="2:10" x14ac:dyDescent="0.2">
      <c r="B13" s="25" t="s">
        <v>67</v>
      </c>
      <c r="C13" s="26">
        <v>1</v>
      </c>
      <c r="D13" s="9">
        <f t="shared" si="0"/>
        <v>1.6129032258064516E-2</v>
      </c>
    </row>
    <row r="14" spans="2:10" x14ac:dyDescent="0.2">
      <c r="B14" s="30" t="s">
        <v>92</v>
      </c>
      <c r="C14" s="29">
        <f>+SUM(C7:C13)</f>
        <v>62</v>
      </c>
      <c r="D14" s="29"/>
    </row>
    <row r="15" spans="2:10" ht="15.75" customHeight="1" x14ac:dyDescent="0.25">
      <c r="B15"/>
      <c r="C15"/>
    </row>
  </sheetData>
  <sortState xmlns:xlrd2="http://schemas.microsoft.com/office/spreadsheetml/2017/richdata2" ref="A2:D7">
    <sortCondition descending="1" ref="C2:C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4CA73-0FA6-4CC5-8C6B-37CC65DF1FCB}">
  <dimension ref="B2:N8"/>
  <sheetViews>
    <sheetView showGridLines="0" workbookViewId="0">
      <selection activeCell="C13" sqref="C13"/>
    </sheetView>
  </sheetViews>
  <sheetFormatPr baseColWidth="10" defaultColWidth="20.140625" defaultRowHeight="12.75" x14ac:dyDescent="0.25"/>
  <cols>
    <col min="1" max="1" width="3.140625" style="11" customWidth="1"/>
    <col min="2" max="2" width="46.28515625" style="11" bestFit="1" customWidth="1"/>
    <col min="3" max="12" width="18.42578125" style="11" customWidth="1"/>
    <col min="13" max="16384" width="20.140625" style="11"/>
  </cols>
  <sheetData>
    <row r="2" spans="2:14" ht="25.5" x14ac:dyDescent="0.25">
      <c r="B2" s="12" t="s">
        <v>0</v>
      </c>
      <c r="C2" s="12" t="s">
        <v>80</v>
      </c>
      <c r="D2" s="13" t="s">
        <v>81</v>
      </c>
      <c r="E2" s="13" t="s">
        <v>82</v>
      </c>
      <c r="F2" s="13" t="s">
        <v>83</v>
      </c>
      <c r="G2" s="12" t="s">
        <v>84</v>
      </c>
      <c r="H2" s="12" t="s">
        <v>85</v>
      </c>
      <c r="I2" s="12" t="s">
        <v>86</v>
      </c>
      <c r="J2" s="12" t="s">
        <v>87</v>
      </c>
      <c r="K2" s="13" t="s">
        <v>88</v>
      </c>
      <c r="L2" s="12" t="s">
        <v>89</v>
      </c>
    </row>
    <row r="3" spans="2:14" x14ac:dyDescent="0.25">
      <c r="B3" s="14" t="s">
        <v>52</v>
      </c>
      <c r="C3" s="15">
        <v>4</v>
      </c>
      <c r="D3" s="15">
        <v>0</v>
      </c>
      <c r="E3" s="15">
        <v>5</v>
      </c>
      <c r="F3" s="15">
        <v>3</v>
      </c>
      <c r="G3" s="15">
        <v>0</v>
      </c>
      <c r="H3" s="15">
        <v>1</v>
      </c>
      <c r="I3" s="15">
        <v>3</v>
      </c>
      <c r="J3" s="15">
        <v>0</v>
      </c>
      <c r="K3" s="15">
        <v>3</v>
      </c>
      <c r="L3" s="15">
        <v>3</v>
      </c>
    </row>
    <row r="4" spans="2:14" x14ac:dyDescent="0.25">
      <c r="B4" s="14" t="s">
        <v>106</v>
      </c>
      <c r="C4" s="15">
        <v>0</v>
      </c>
      <c r="D4" s="15">
        <v>0</v>
      </c>
      <c r="E4" s="15">
        <v>0</v>
      </c>
      <c r="F4" s="15">
        <v>0</v>
      </c>
      <c r="G4" s="15">
        <v>0</v>
      </c>
      <c r="H4" s="15">
        <v>3</v>
      </c>
      <c r="I4" s="15">
        <v>0</v>
      </c>
      <c r="J4" s="15">
        <v>0</v>
      </c>
      <c r="K4" s="15">
        <v>0</v>
      </c>
      <c r="L4" s="15">
        <v>0</v>
      </c>
    </row>
    <row r="5" spans="2:14" x14ac:dyDescent="0.25">
      <c r="B5" s="14" t="s">
        <v>50</v>
      </c>
      <c r="C5" s="15">
        <v>0</v>
      </c>
      <c r="D5" s="15">
        <v>0</v>
      </c>
      <c r="E5" s="15">
        <v>0</v>
      </c>
      <c r="F5" s="15">
        <v>3</v>
      </c>
      <c r="G5" s="15">
        <v>0</v>
      </c>
      <c r="H5" s="15">
        <v>0</v>
      </c>
      <c r="I5" s="15">
        <v>0</v>
      </c>
      <c r="J5" s="15">
        <v>0</v>
      </c>
      <c r="K5" s="15">
        <v>0</v>
      </c>
      <c r="L5" s="15">
        <v>0</v>
      </c>
    </row>
    <row r="6" spans="2:14" ht="15" x14ac:dyDescent="0.25">
      <c r="B6" s="14" t="s">
        <v>57</v>
      </c>
      <c r="C6" s="15">
        <v>0</v>
      </c>
      <c r="D6" s="15">
        <v>0</v>
      </c>
      <c r="E6" s="15">
        <v>0</v>
      </c>
      <c r="F6" s="15">
        <v>8</v>
      </c>
      <c r="G6" s="15">
        <v>0</v>
      </c>
      <c r="H6" s="15">
        <v>0</v>
      </c>
      <c r="I6" s="15">
        <v>0</v>
      </c>
      <c r="J6" s="15">
        <v>0</v>
      </c>
      <c r="K6" s="15">
        <v>13</v>
      </c>
      <c r="L6" s="15">
        <v>0</v>
      </c>
      <c r="M6" s="16"/>
      <c r="N6" s="16"/>
    </row>
    <row r="7" spans="2:14" ht="15" x14ac:dyDescent="0.25">
      <c r="B7" s="14" t="s">
        <v>65</v>
      </c>
      <c r="C7" s="15">
        <v>9</v>
      </c>
      <c r="D7" s="15">
        <v>0</v>
      </c>
      <c r="E7" s="15">
        <v>0</v>
      </c>
      <c r="F7" s="15">
        <v>6</v>
      </c>
      <c r="G7" s="15">
        <v>0</v>
      </c>
      <c r="H7" s="15">
        <v>0</v>
      </c>
      <c r="I7" s="15">
        <v>6</v>
      </c>
      <c r="J7" s="15">
        <v>0</v>
      </c>
      <c r="K7" s="15">
        <v>7</v>
      </c>
      <c r="L7" s="15">
        <v>0</v>
      </c>
      <c r="M7" s="16"/>
      <c r="N7" s="16"/>
    </row>
    <row r="8" spans="2:14" x14ac:dyDescent="0.25">
      <c r="B8" s="14" t="s">
        <v>64</v>
      </c>
      <c r="C8" s="15">
        <v>0</v>
      </c>
      <c r="D8" s="15">
        <v>0</v>
      </c>
      <c r="E8" s="15">
        <v>0</v>
      </c>
      <c r="F8" s="15">
        <v>8</v>
      </c>
      <c r="G8" s="15">
        <v>0</v>
      </c>
      <c r="H8" s="15">
        <v>0</v>
      </c>
      <c r="I8" s="15">
        <v>0</v>
      </c>
      <c r="J8" s="15">
        <v>0</v>
      </c>
      <c r="K8" s="15">
        <v>0</v>
      </c>
      <c r="L8" s="15">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FFEF5-82A2-41E3-907F-D933E77651CC}">
  <dimension ref="B3:N60"/>
  <sheetViews>
    <sheetView showGridLines="0" workbookViewId="0">
      <selection activeCell="B4" sqref="B4"/>
    </sheetView>
  </sheetViews>
  <sheetFormatPr baseColWidth="10" defaultRowHeight="12.75" x14ac:dyDescent="0.2"/>
  <cols>
    <col min="1" max="1" width="3.7109375" style="2" customWidth="1"/>
    <col min="2" max="2" width="44.7109375" style="2" bestFit="1" customWidth="1"/>
    <col min="3" max="3" width="11.7109375" style="2" customWidth="1"/>
    <col min="4" max="12" width="11.42578125" style="2"/>
    <col min="13" max="13" width="29.85546875" style="2" bestFit="1" customWidth="1"/>
    <col min="14" max="14" width="18.7109375" style="2" bestFit="1" customWidth="1"/>
    <col min="15" max="16384" width="11.42578125" style="2"/>
  </cols>
  <sheetData>
    <row r="3" spans="2:14" x14ac:dyDescent="0.2">
      <c r="B3" s="37" t="s">
        <v>112</v>
      </c>
      <c r="C3" s="17" t="s">
        <v>91</v>
      </c>
    </row>
    <row r="4" spans="2:14" x14ac:dyDescent="0.2">
      <c r="B4" s="18" t="s">
        <v>8</v>
      </c>
      <c r="C4" s="18">
        <v>18</v>
      </c>
    </row>
    <row r="5" spans="2:14" x14ac:dyDescent="0.2">
      <c r="B5" s="18" t="s">
        <v>19</v>
      </c>
      <c r="C5" s="18">
        <v>4</v>
      </c>
    </row>
    <row r="6" spans="2:14" ht="15" x14ac:dyDescent="0.25">
      <c r="B6" s="18" t="s">
        <v>36</v>
      </c>
      <c r="C6" s="18">
        <v>3</v>
      </c>
      <c r="M6"/>
      <c r="N6"/>
    </row>
    <row r="7" spans="2:14" ht="15" x14ac:dyDescent="0.25">
      <c r="B7" s="18" t="s">
        <v>37</v>
      </c>
      <c r="C7" s="18">
        <v>6</v>
      </c>
      <c r="M7"/>
      <c r="N7"/>
    </row>
    <row r="8" spans="2:14" ht="15" x14ac:dyDescent="0.25">
      <c r="B8" s="18" t="s">
        <v>41</v>
      </c>
      <c r="C8" s="18">
        <v>4</v>
      </c>
      <c r="M8"/>
      <c r="N8"/>
    </row>
    <row r="9" spans="2:14" ht="15" x14ac:dyDescent="0.25">
      <c r="B9" s="18" t="s">
        <v>107</v>
      </c>
      <c r="C9" s="18">
        <v>4</v>
      </c>
      <c r="M9"/>
      <c r="N9"/>
    </row>
    <row r="10" spans="2:14" ht="15" x14ac:dyDescent="0.25">
      <c r="B10" s="18" t="s">
        <v>35</v>
      </c>
      <c r="C10" s="18">
        <v>13</v>
      </c>
      <c r="M10"/>
      <c r="N10"/>
    </row>
    <row r="11" spans="2:14" x14ac:dyDescent="0.2">
      <c r="B11" s="18" t="s">
        <v>18</v>
      </c>
      <c r="C11" s="18">
        <v>15</v>
      </c>
    </row>
    <row r="12" spans="2:14" x14ac:dyDescent="0.2">
      <c r="B12" s="18" t="s">
        <v>20</v>
      </c>
      <c r="C12" s="18">
        <v>8</v>
      </c>
    </row>
    <row r="13" spans="2:14" x14ac:dyDescent="0.2">
      <c r="B13" s="18" t="s">
        <v>33</v>
      </c>
      <c r="C13" s="18">
        <v>16</v>
      </c>
    </row>
    <row r="14" spans="2:14" x14ac:dyDescent="0.2">
      <c r="B14" s="18" t="s">
        <v>26</v>
      </c>
      <c r="C14" s="18">
        <v>19</v>
      </c>
    </row>
    <row r="15" spans="2:14" x14ac:dyDescent="0.2">
      <c r="B15" s="18" t="s">
        <v>34</v>
      </c>
      <c r="C15" s="18">
        <v>4</v>
      </c>
    </row>
    <row r="16" spans="2:14" x14ac:dyDescent="0.2">
      <c r="B16" s="18" t="s">
        <v>39</v>
      </c>
      <c r="C16" s="18">
        <v>12</v>
      </c>
    </row>
    <row r="17" spans="2:3" x14ac:dyDescent="0.2">
      <c r="B17" s="18" t="s">
        <v>29</v>
      </c>
      <c r="C17" s="18">
        <v>2</v>
      </c>
    </row>
    <row r="18" spans="2:3" x14ac:dyDescent="0.2">
      <c r="B18" s="18" t="s">
        <v>43</v>
      </c>
      <c r="C18" s="18">
        <v>1</v>
      </c>
    </row>
    <row r="19" spans="2:3" x14ac:dyDescent="0.2">
      <c r="B19" s="18" t="s">
        <v>30</v>
      </c>
      <c r="C19" s="18">
        <v>13</v>
      </c>
    </row>
    <row r="20" spans="2:3" x14ac:dyDescent="0.2">
      <c r="B20" s="18" t="s">
        <v>108</v>
      </c>
      <c r="C20" s="18">
        <v>1</v>
      </c>
    </row>
    <row r="21" spans="2:3" x14ac:dyDescent="0.2">
      <c r="B21" s="18" t="s">
        <v>25</v>
      </c>
      <c r="C21" s="18">
        <v>12</v>
      </c>
    </row>
    <row r="22" spans="2:3" x14ac:dyDescent="0.2">
      <c r="B22" s="18" t="s">
        <v>31</v>
      </c>
      <c r="C22" s="18">
        <v>11</v>
      </c>
    </row>
    <row r="23" spans="2:3" x14ac:dyDescent="0.2">
      <c r="B23" s="17" t="s">
        <v>92</v>
      </c>
      <c r="C23" s="17">
        <f>+SUM(C4:C22)</f>
        <v>166</v>
      </c>
    </row>
    <row r="27" spans="2:3" ht="15" x14ac:dyDescent="0.25">
      <c r="B27"/>
      <c r="C27"/>
    </row>
    <row r="28" spans="2:3" ht="15" x14ac:dyDescent="0.25">
      <c r="B28"/>
      <c r="C28"/>
    </row>
    <row r="29" spans="2:3" ht="15" x14ac:dyDescent="0.25">
      <c r="B29"/>
      <c r="C29"/>
    </row>
    <row r="30" spans="2:3" ht="15" x14ac:dyDescent="0.25">
      <c r="B30"/>
      <c r="C30"/>
    </row>
    <row r="31" spans="2:3" ht="15" x14ac:dyDescent="0.25">
      <c r="B31"/>
      <c r="C31"/>
    </row>
    <row r="32" spans="2:3"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row r="59" spans="2:3" ht="15" x14ac:dyDescent="0.25">
      <c r="B59"/>
      <c r="C59"/>
    </row>
    <row r="60" spans="2:3" ht="15" x14ac:dyDescent="0.25">
      <c r="B60"/>
      <c r="C60"/>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 Peticiones registradas</vt:lpstr>
      <vt:lpstr>2.Canal de atención</vt:lpstr>
      <vt:lpstr>3.participación por tipologías</vt:lpstr>
      <vt:lpstr>4.Subtemas por periodo</vt:lpstr>
      <vt:lpstr>5.Trasladadas por no competenci</vt:lpstr>
      <vt:lpstr>6.Cerradas mismo periodo</vt:lpstr>
      <vt:lpstr>6.1.Cerradas de otros periodos</vt:lpstr>
      <vt:lpstr>7.Tiempo promedio de respuesta</vt:lpstr>
      <vt:lpstr>8.Participación por localidad</vt:lpstr>
      <vt:lpstr>9.Participación por estrato</vt:lpstr>
      <vt:lpstr>10.Part. tipo requiriente</vt:lpstr>
      <vt:lpstr>11.Part. calidad de requiriente</vt:lpstr>
      <vt:lpstr>ANÁLISIS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Fernando Pinzon Diaz</dc:creator>
  <cp:lastModifiedBy>Sandra Milena Moreno Barrera</cp:lastModifiedBy>
  <dcterms:created xsi:type="dcterms:W3CDTF">2020-12-01T15:29:47Z</dcterms:created>
  <dcterms:modified xsi:type="dcterms:W3CDTF">2021-02-22T12:53:47Z</dcterms:modified>
</cp:coreProperties>
</file>