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mc:AlternateContent xmlns:mc="http://schemas.openxmlformats.org/markup-compatibility/2006">
    <mc:Choice Requires="x15">
      <x15ac:absPath xmlns:x15ac="http://schemas.microsoft.com/office/spreadsheetml/2010/11/ac" url="\\fileserver\GCAU\1-ESTADISTICAS_GCAU\IP-INFORMES_TRANSPARENCIA\Inf_Transparencia_2022\IP-InfTransparencia_2022-03\"/>
    </mc:Choice>
  </mc:AlternateContent>
  <xr:revisionPtr revIDLastSave="0" documentId="13_ncr:1_{4B3E307C-756C-4B0A-90F8-73876A7A7575}" xr6:coauthVersionLast="47" xr6:coauthVersionMax="47" xr10:uidLastSave="{00000000-0000-0000-0000-000000000000}"/>
  <bookViews>
    <workbookView xWindow="-120" yWindow="-120" windowWidth="20640" windowHeight="11160" firstSheet="6" activeTab="9" xr2:uid="{00000000-000D-0000-FFFF-FFFF00000000}"/>
  </bookViews>
  <sheets>
    <sheet name="peticiones registradas" sheetId="2" r:id="rId1"/>
    <sheet name="canal de atencion" sheetId="3" r:id="rId2"/>
    <sheet name="participacion tipologias" sheetId="4" r:id="rId3"/>
    <sheet name="subtemas periodo" sheetId="5" r:id="rId4"/>
    <sheet name="traslados no competencia" sheetId="6" r:id="rId5"/>
    <sheet name="cerradas mismo periodo" sheetId="7" r:id="rId6"/>
    <sheet name="cerradas otros periodos" sheetId="8" r:id="rId7"/>
    <sheet name="TIEMPO PROM RESPTA" sheetId="14" r:id="rId8"/>
    <sheet name="participacion localidad" sheetId="9" r:id="rId9"/>
    <sheet name="participacion estrato" sheetId="10" r:id="rId10"/>
    <sheet name="participacion tipo requirente" sheetId="11" r:id="rId11"/>
    <sheet name="PARTICIPAC CALID REQUIRENTE" sheetId="13" r:id="rId12"/>
    <sheet name="analisis" sheetId="12" r:id="rId13"/>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E29" i="5" l="1"/>
  <c r="O18" i="2"/>
  <c r="N18" i="2"/>
  <c r="N15" i="2"/>
  <c r="O15" i="2"/>
  <c r="P13" i="4"/>
  <c r="O13" i="4"/>
</calcChain>
</file>

<file path=xl/sharedStrings.xml><?xml version="1.0" encoding="utf-8"?>
<sst xmlns="http://schemas.openxmlformats.org/spreadsheetml/2006/main" count="197" uniqueCount="97">
  <si>
    <t>Dependencia</t>
  </si>
  <si>
    <t>Subtema</t>
  </si>
  <si>
    <t>Periodo</t>
  </si>
  <si>
    <t>ATENCION Y SERVICIO A LA CIUDADANIA</t>
  </si>
  <si>
    <t>SECRETARIA DE INTEGRACION SOCIAL</t>
  </si>
  <si>
    <t>SECRETARIA GENERAL</t>
  </si>
  <si>
    <t>UAESP</t>
  </si>
  <si>
    <t>SECRETARIA MOVILIDAD</t>
  </si>
  <si>
    <t>TRASLADO A ENTIDADES DISTRITALES</t>
  </si>
  <si>
    <t>SECRETARIA DE GOBIERNO</t>
  </si>
  <si>
    <t>CODENSA</t>
  </si>
  <si>
    <t>IDU</t>
  </si>
  <si>
    <t>GERENCIA JURIDICA</t>
  </si>
  <si>
    <t>SECRETARIA DE AMBIENTE</t>
  </si>
  <si>
    <t>TRASLADO A ENTIDADES NACIONALES Y/O TERRITORIALES</t>
  </si>
  <si>
    <t>SECRETARIA DE PLANEACION</t>
  </si>
  <si>
    <t>SECRETARIA DEL HABITAT</t>
  </si>
  <si>
    <t>GERENCIA DE INFORMACION CATASTRAL</t>
  </si>
  <si>
    <t>PORTAFOLIO DE SERVICIOS</t>
  </si>
  <si>
    <t>TRAMITES  MORAS  PRIORIDADES</t>
  </si>
  <si>
    <t>OFICINA DE CONTROL DISCIPLINARIO INTERNO</t>
  </si>
  <si>
    <t>INCUMPLIMIENTO DE FUNCIONES SERVIDORES</t>
  </si>
  <si>
    <t>IMPUESTOS</t>
  </si>
  <si>
    <t>SECRETARIA DE HACIENDA</t>
  </si>
  <si>
    <t>¿OTRO? RELACIONE CUAL EN EL CAMPO OBSERVACIONES</t>
  </si>
  <si>
    <t>SUBGERENCIA ADMINISTRATIVA Y FINANCIERA</t>
  </si>
  <si>
    <t>GESTION DEL TALENTO HUMANO</t>
  </si>
  <si>
    <t>SUBGERENCIA DE CONTRATACION</t>
  </si>
  <si>
    <t>SUBGERENCIA DE INFORMACION ECONOMICA</t>
  </si>
  <si>
    <t>AVALUO CATASTRAL</t>
  </si>
  <si>
    <t>REVISION DE AVALUO</t>
  </si>
  <si>
    <t>SUBGERENCIA DE INFORMACION FISICA Y JURIDICA</t>
  </si>
  <si>
    <t>CERTIFICADO DE CABIDA Y LINDEROS</t>
  </si>
  <si>
    <t>CERTIFICACION CATASTRAL</t>
  </si>
  <si>
    <t>CENSO INMOBILIARIO</t>
  </si>
  <si>
    <t>INCORPORACION DE CONSTRUCCION PH / NPH</t>
  </si>
  <si>
    <t>ENGLOBE / DESENGLOBE</t>
  </si>
  <si>
    <t>RECURSOS</t>
  </si>
  <si>
    <t>SUBGERENCIA DE PARTICIPACION Y ATENCION AL CIUDADANO</t>
  </si>
  <si>
    <t>RECTIFICACION DE ESTRATO USO Y DESTINO</t>
  </si>
  <si>
    <t>ATENCION TIENDA CATASTRAL</t>
  </si>
  <si>
    <t>PLUSVALIA</t>
  </si>
  <si>
    <t>CERTIFICACIONES MANUALES</t>
  </si>
  <si>
    <t>INFORMACION CARTOGRAFICA</t>
  </si>
  <si>
    <t>CAMBIO DE PROPIETARIO O POSEEDOR</t>
  </si>
  <si>
    <t>RECTIFICACION DE AREA CONSTRUIDA PH / NPH</t>
  </si>
  <si>
    <t>SUBGERENCIA DE TALENTO HUMANO</t>
  </si>
  <si>
    <t>SERVICIOS ADMINISTRATIVOS</t>
  </si>
  <si>
    <t>Grafico 4</t>
  </si>
  <si>
    <t>Total</t>
  </si>
  <si>
    <t>Porcentaje</t>
  </si>
  <si>
    <t>Marzo 2022</t>
  </si>
  <si>
    <t>0.41 %</t>
  </si>
  <si>
    <t>ATENCION DE SERVICIOS</t>
  </si>
  <si>
    <t>2.46 %</t>
  </si>
  <si>
    <t>0.82 %</t>
  </si>
  <si>
    <t>40.98 %</t>
  </si>
  <si>
    <t>3.28 %</t>
  </si>
  <si>
    <t>1.64 %</t>
  </si>
  <si>
    <t>2.87 %</t>
  </si>
  <si>
    <t>4.10 %</t>
  </si>
  <si>
    <t>1.23 %</t>
  </si>
  <si>
    <t>5.33 %</t>
  </si>
  <si>
    <t>16.80 %</t>
  </si>
  <si>
    <t>Grafico 5</t>
  </si>
  <si>
    <t>Entidad que Recibe</t>
  </si>
  <si>
    <t>1.85 %</t>
  </si>
  <si>
    <t>7.41 %</t>
  </si>
  <si>
    <t>11.11 %</t>
  </si>
  <si>
    <t>53.70 %</t>
  </si>
  <si>
    <t>14.81 %</t>
  </si>
  <si>
    <t>Grafico 6</t>
  </si>
  <si>
    <t>Cerradas Mismo Periodo</t>
  </si>
  <si>
    <t>1.27 %</t>
  </si>
  <si>
    <t>0.63 %</t>
  </si>
  <si>
    <t>3.16 %</t>
  </si>
  <si>
    <t>6.96 %</t>
  </si>
  <si>
    <t>83.54 %</t>
  </si>
  <si>
    <t>4.43 %</t>
  </si>
  <si>
    <t>Cerradas Otro Periodo</t>
  </si>
  <si>
    <t>1.16 %</t>
  </si>
  <si>
    <t>3.49 %</t>
  </si>
  <si>
    <t>15.12 %</t>
  </si>
  <si>
    <t>46.51 %</t>
  </si>
  <si>
    <t>24.42 %</t>
  </si>
  <si>
    <t>5.81 %</t>
  </si>
  <si>
    <t>Grafico 7</t>
  </si>
  <si>
    <t>Consulta</t>
  </si>
  <si>
    <t>Denuncia actos corrupción</t>
  </si>
  <si>
    <t>Derecho petición interés general</t>
  </si>
  <si>
    <t>Derecho petición interés particular</t>
  </si>
  <si>
    <t>Felicitación</t>
  </si>
  <si>
    <t>Queja</t>
  </si>
  <si>
    <t>Reclamo</t>
  </si>
  <si>
    <t>Sugerencia</t>
  </si>
  <si>
    <t>Solicitud acceso información</t>
  </si>
  <si>
    <t>Solicitud copia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</si>
</sst>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1"/>
      <name val="Calibri"/>
      <family val="2"/>
    </font>
    <font>
      <sz val="11"/>
      <name val="Calibri"/>
      <family val="2"/>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9" fillId="0" borderId="0"/>
  </cellStyleXfs>
  <cellXfs count="11">
    <xf numFmtId="0" fontId="0" fillId="0" borderId="0" xfId="0"/>
    <xf numFmtId="0" fontId="18" fillId="0" borderId="0" xfId="0" applyFont="1"/>
    <xf numFmtId="1" fontId="0" fillId="0" borderId="0" xfId="0" applyNumberFormat="1"/>
    <xf numFmtId="0" fontId="19" fillId="0" borderId="0" xfId="42" applyFont="1" applyFill="1" applyBorder="1"/>
    <xf numFmtId="0" fontId="18" fillId="0" borderId="0" xfId="42" applyFont="1" applyFill="1" applyBorder="1"/>
    <xf numFmtId="1" fontId="19" fillId="0" borderId="0" xfId="42" applyNumberFormat="1" applyFont="1" applyFill="1" applyBorder="1"/>
    <xf numFmtId="2" fontId="19" fillId="0" borderId="0" xfId="42" applyNumberFormat="1" applyFont="1" applyFill="1" applyBorder="1"/>
    <xf numFmtId="0" fontId="0" fillId="0" borderId="0" xfId="0" applyAlignment="1">
      <alignment horizontal="center"/>
    </xf>
    <xf numFmtId="0" fontId="0" fillId="0" borderId="0" xfId="0"/>
    <xf numFmtId="0" fontId="19" fillId="0" borderId="0" xfId="42" applyFont="1" applyFill="1" applyBorder="1" applyAlignment="1">
      <alignment horizontal="center"/>
    </xf>
    <xf numFmtId="0" fontId="19" fillId="0" borderId="0" xfId="42" applyFont="1" applyFill="1" applyBorder="1"/>
  </cellXfs>
  <cellStyles count="43">
    <cellStyle name="20% - Énfasis1" xfId="19" builtinId="30" customBuiltin="1"/>
    <cellStyle name="20% - Énfasis2" xfId="23" builtinId="34" customBuiltin="1"/>
    <cellStyle name="20% - Énfasis3" xfId="27" builtinId="38" customBuiltin="1"/>
    <cellStyle name="20% - Énfasis4" xfId="31" builtinId="42" customBuiltin="1"/>
    <cellStyle name="20% - Énfasis5" xfId="35" builtinId="46" customBuiltin="1"/>
    <cellStyle name="20% - Énfasis6" xfId="39" builtinId="50" customBuiltin="1"/>
    <cellStyle name="40% - Énfasis1" xfId="20" builtinId="31" customBuiltin="1"/>
    <cellStyle name="40% - Énfasis2" xfId="24" builtinId="35" customBuiltin="1"/>
    <cellStyle name="40% - Énfasis3" xfId="28" builtinId="39" customBuiltin="1"/>
    <cellStyle name="40% - Énfasis4" xfId="32" builtinId="43" customBuiltin="1"/>
    <cellStyle name="40% - Énfasis5" xfId="36" builtinId="47" customBuiltin="1"/>
    <cellStyle name="40% - Énfasis6" xfId="40" builtinId="51" customBuiltin="1"/>
    <cellStyle name="60% - Énfasis1" xfId="21" builtinId="32" customBuiltin="1"/>
    <cellStyle name="60% - Énfasis2" xfId="25" builtinId="36" customBuiltin="1"/>
    <cellStyle name="60% - Énfasis3" xfId="29" builtinId="40" customBuiltin="1"/>
    <cellStyle name="60% - Énfasis4" xfId="33" builtinId="44" customBuiltin="1"/>
    <cellStyle name="60% - Énfasis5" xfId="37" builtinId="48" customBuiltin="1"/>
    <cellStyle name="60% - Énfasis6" xfId="41" builtinId="52" customBuiltin="1"/>
    <cellStyle name="Bueno" xfId="6" builtinId="26" customBuiltin="1"/>
    <cellStyle name="Cálculo" xfId="11" builtinId="22" customBuiltin="1"/>
    <cellStyle name="Celda de comprobación" xfId="13" builtinId="23" customBuiltin="1"/>
    <cellStyle name="Celda vinculada" xfId="12" builtinId="24" customBuiltin="1"/>
    <cellStyle name="Encabezado 1" xfId="2" builtinId="16" customBuiltin="1"/>
    <cellStyle name="Encabezado 4" xfId="5" builtinId="19" customBuiltin="1"/>
    <cellStyle name="Énfasis1" xfId="18" builtinId="29" customBuiltin="1"/>
    <cellStyle name="Énfasis2" xfId="22" builtinId="33" customBuiltin="1"/>
    <cellStyle name="Énfasis3" xfId="26" builtinId="37" customBuiltin="1"/>
    <cellStyle name="Énfasis4" xfId="30" builtinId="41" customBuiltin="1"/>
    <cellStyle name="Énfasis5" xfId="34" builtinId="45" customBuiltin="1"/>
    <cellStyle name="Énfasis6" xfId="38" builtinId="49" customBuiltin="1"/>
    <cellStyle name="Entrada" xfId="9" builtinId="20" customBuiltin="1"/>
    <cellStyle name="Incorrecto" xfId="7" builtinId="27" customBuiltin="1"/>
    <cellStyle name="Neutral" xfId="8" builtinId="28" customBuiltin="1"/>
    <cellStyle name="Normal" xfId="0" builtinId="0"/>
    <cellStyle name="Normal 2" xfId="42" xr:uid="{8FE87A8C-F273-46CD-BB95-5A55775E9E98}"/>
    <cellStyle name="Notas" xfId="15" builtinId="10" customBuiltin="1"/>
    <cellStyle name="Salida" xfId="10" builtinId="21" customBuiltin="1"/>
    <cellStyle name="Texto de advertencia" xfId="14" builtinId="11" customBuiltin="1"/>
    <cellStyle name="Texto explicativo" xfId="16" builtinId="53" customBuiltin="1"/>
    <cellStyle name="Título" xfId="1" builtinId="15" customBuiltin="1"/>
    <cellStyle name="Título 2" xfId="3" builtinId="17" customBuiltin="1"/>
    <cellStyle name="Título 3" xfId="4" builtinId="18" customBuiltin="1"/>
    <cellStyle name="Total" xfId="17" builtinId="2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12</xdr:col>
      <xdr:colOff>447675</xdr:colOff>
      <xdr:row>18</xdr:row>
      <xdr:rowOff>19050</xdr:rowOff>
    </xdr:to>
    <xdr:pic>
      <xdr:nvPicPr>
        <xdr:cNvPr id="2" name="Imagen 1">
          <a:extLst>
            <a:ext uri="{FF2B5EF4-FFF2-40B4-BE49-F238E27FC236}">
              <a16:creationId xmlns:a16="http://schemas.microsoft.com/office/drawing/2014/main" id="{EBD6F3AB-FF5C-451B-90B6-2504CB3E608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0"/>
          <a:ext cx="9591675" cy="3257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447675</xdr:colOff>
      <xdr:row>17</xdr:row>
      <xdr:rowOff>19050</xdr:rowOff>
    </xdr:to>
    <xdr:pic>
      <xdr:nvPicPr>
        <xdr:cNvPr id="3" name="Imagen 2">
          <a:extLst>
            <a:ext uri="{FF2B5EF4-FFF2-40B4-BE49-F238E27FC236}">
              <a16:creationId xmlns:a16="http://schemas.microsoft.com/office/drawing/2014/main" id="{C9069C9A-23A8-4F10-8DF2-9E6ADA09AA8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9591675" cy="3257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371475</xdr:colOff>
      <xdr:row>3</xdr:row>
      <xdr:rowOff>47625</xdr:rowOff>
    </xdr:from>
    <xdr:to>
      <xdr:col>13</xdr:col>
      <xdr:colOff>57150</xdr:colOff>
      <xdr:row>20</xdr:row>
      <xdr:rowOff>66675</xdr:rowOff>
    </xdr:to>
    <xdr:pic>
      <xdr:nvPicPr>
        <xdr:cNvPr id="2" name="Imagen 1">
          <a:extLst>
            <a:ext uri="{FF2B5EF4-FFF2-40B4-BE49-F238E27FC236}">
              <a16:creationId xmlns:a16="http://schemas.microsoft.com/office/drawing/2014/main" id="{370AE275-4BB9-45DD-851E-A84984D2284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1475" y="619125"/>
          <a:ext cx="9591675" cy="3257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447675</xdr:colOff>
      <xdr:row>17</xdr:row>
      <xdr:rowOff>19050</xdr:rowOff>
    </xdr:to>
    <xdr:pic>
      <xdr:nvPicPr>
        <xdr:cNvPr id="3" name="Imagen 2">
          <a:extLst>
            <a:ext uri="{FF2B5EF4-FFF2-40B4-BE49-F238E27FC236}">
              <a16:creationId xmlns:a16="http://schemas.microsoft.com/office/drawing/2014/main" id="{DDBE3268-621A-4E1A-8BF8-C836EEAA6FE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9591675" cy="3257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447675</xdr:colOff>
      <xdr:row>17</xdr:row>
      <xdr:rowOff>19050</xdr:rowOff>
    </xdr:to>
    <xdr:pic>
      <xdr:nvPicPr>
        <xdr:cNvPr id="2" name="Imagen 1">
          <a:extLst>
            <a:ext uri="{FF2B5EF4-FFF2-40B4-BE49-F238E27FC236}">
              <a16:creationId xmlns:a16="http://schemas.microsoft.com/office/drawing/2014/main" id="{EF3D1A7D-9972-4F68-A99B-9714462CACD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9591675" cy="3257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447675</xdr:colOff>
      <xdr:row>17</xdr:row>
      <xdr:rowOff>19050</xdr:rowOff>
    </xdr:to>
    <xdr:pic>
      <xdr:nvPicPr>
        <xdr:cNvPr id="2" name="Imagen 1">
          <a:extLst>
            <a:ext uri="{FF2B5EF4-FFF2-40B4-BE49-F238E27FC236}">
              <a16:creationId xmlns:a16="http://schemas.microsoft.com/office/drawing/2014/main" id="{6E16D6D2-6FED-4A15-B7F0-2CA1D80D514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9591675" cy="3257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447675</xdr:colOff>
      <xdr:row>17</xdr:row>
      <xdr:rowOff>19050</xdr:rowOff>
    </xdr:to>
    <xdr:pic>
      <xdr:nvPicPr>
        <xdr:cNvPr id="2" name="Imagen 1">
          <a:extLst>
            <a:ext uri="{FF2B5EF4-FFF2-40B4-BE49-F238E27FC236}">
              <a16:creationId xmlns:a16="http://schemas.microsoft.com/office/drawing/2014/main" id="{EBB8A4AB-5B69-4B47-8BE8-0145CA8576E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9591675" cy="3257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1</xdr:col>
      <xdr:colOff>28575</xdr:colOff>
      <xdr:row>0</xdr:row>
      <xdr:rowOff>180975</xdr:rowOff>
    </xdr:from>
    <xdr:to>
      <xdr:col>9</xdr:col>
      <xdr:colOff>657225</xdr:colOff>
      <xdr:row>40</xdr:row>
      <xdr:rowOff>47625</xdr:rowOff>
    </xdr:to>
    <xdr:sp macro="" textlink="">
      <xdr:nvSpPr>
        <xdr:cNvPr id="2" name="CuadroTexto 1">
          <a:extLst>
            <a:ext uri="{FF2B5EF4-FFF2-40B4-BE49-F238E27FC236}">
              <a16:creationId xmlns:a16="http://schemas.microsoft.com/office/drawing/2014/main" id="{427735CF-634D-4CA2-9B36-0729A12999B1}"/>
            </a:ext>
          </a:extLst>
        </xdr:cNvPr>
        <xdr:cNvSpPr txBox="1"/>
      </xdr:nvSpPr>
      <xdr:spPr>
        <a:xfrm>
          <a:off x="790575" y="180975"/>
          <a:ext cx="6724650" cy="74866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lvl="1"/>
          <a:r>
            <a:rPr lang="es-CO" sz="1100">
              <a:solidFill>
                <a:schemeClr val="dk1"/>
              </a:solidFill>
              <a:effectLst/>
              <a:latin typeface="+mn-lt"/>
              <a:ea typeface="+mn-ea"/>
              <a:cs typeface="+mn-cs"/>
            </a:rPr>
            <a:t>ANÁLISIS PETICIONES BOGOTA TE ESCUCHA MARZO DE 2022</a:t>
          </a:r>
        </a:p>
        <a:p>
          <a:pPr lvl="1"/>
          <a:r>
            <a:rPr lang="es-CO" sz="1100">
              <a:solidFill>
                <a:schemeClr val="dk1"/>
              </a:solidFill>
              <a:effectLst/>
              <a:latin typeface="+mn-lt"/>
              <a:ea typeface="+mn-ea"/>
              <a:cs typeface="+mn-cs"/>
            </a:rPr>
            <a:t> </a:t>
          </a:r>
        </a:p>
        <a:p>
          <a:pPr lvl="1"/>
          <a:r>
            <a:rPr lang="es-CO" sz="1100">
              <a:solidFill>
                <a:schemeClr val="dk1"/>
              </a:solidFill>
              <a:effectLst/>
              <a:latin typeface="+mn-lt"/>
              <a:ea typeface="+mn-ea"/>
              <a:cs typeface="+mn-cs"/>
            </a:rPr>
            <a:t>Las respuestas de las peticiones atendidas en el mes de Marzo de 2022 emitidas por la UAECD atienden el criterio de OPORTUNIDAD, por lo cual todas las PQRS gestionadas en el periodo cumplieron con los términos legales establecidos de la siguiente manera:</a:t>
          </a:r>
        </a:p>
        <a:p>
          <a:pPr lvl="1"/>
          <a:r>
            <a:rPr lang="es-CO" sz="1100">
              <a:solidFill>
                <a:schemeClr val="dk1"/>
              </a:solidFill>
              <a:effectLst/>
              <a:latin typeface="+mn-lt"/>
              <a:ea typeface="+mn-ea"/>
              <a:cs typeface="+mn-cs"/>
            </a:rPr>
            <a:t> </a:t>
          </a:r>
        </a:p>
        <a:p>
          <a:pPr lvl="1"/>
          <a:r>
            <a:rPr lang="es-CO" sz="1100">
              <a:solidFill>
                <a:schemeClr val="dk1"/>
              </a:solidFill>
              <a:effectLst/>
              <a:latin typeface="+mn-lt"/>
              <a:ea typeface="+mn-ea"/>
              <a:cs typeface="+mn-cs"/>
            </a:rPr>
            <a:t>•Los traslados por no competencia fueron atendidos en un término de 5 días.</a:t>
          </a:r>
        </a:p>
        <a:p>
          <a:pPr lvl="1"/>
          <a:r>
            <a:rPr lang="es-CO" sz="1100">
              <a:solidFill>
                <a:schemeClr val="dk1"/>
              </a:solidFill>
              <a:effectLst/>
              <a:latin typeface="+mn-lt"/>
              <a:ea typeface="+mn-ea"/>
              <a:cs typeface="+mn-cs"/>
            </a:rPr>
            <a:t>•Las solicitudes de información y de copias se atendieron en menos de 20 días.</a:t>
          </a:r>
        </a:p>
        <a:p>
          <a:pPr lvl="1"/>
          <a:r>
            <a:rPr lang="es-CO" sz="1100">
              <a:solidFill>
                <a:schemeClr val="dk1"/>
              </a:solidFill>
              <a:effectLst/>
              <a:latin typeface="+mn-lt"/>
              <a:ea typeface="+mn-ea"/>
              <a:cs typeface="+mn-cs"/>
            </a:rPr>
            <a:t>•Las consultas en menos de los 35 días y los derechos de petición, reclamos, felicitaciones quejas y sugerencias fueron resueltos en un tiempo menor de 30 días.</a:t>
          </a:r>
        </a:p>
        <a:p>
          <a:pPr lvl="1"/>
          <a:r>
            <a:rPr lang="es-CO" sz="1100">
              <a:solidFill>
                <a:schemeClr val="dk1"/>
              </a:solidFill>
              <a:effectLst/>
              <a:latin typeface="+mn-lt"/>
              <a:ea typeface="+mn-ea"/>
              <a:cs typeface="+mn-cs"/>
            </a:rPr>
            <a:t>Esto de acuerdo con lo señalado en el Decreto 491 de 2020, referente a la ampliación de los términos para la atención de peticiones que están en curso y radicadas mientras se mantenga la emergencia sanitaria declarada por el Ministerio de Salud mediante Resolución 385 de 2020.</a:t>
          </a:r>
        </a:p>
        <a:p>
          <a:pPr lvl="1"/>
          <a:r>
            <a:rPr lang="es-CO" sz="1100">
              <a:solidFill>
                <a:schemeClr val="dk1"/>
              </a:solidFill>
              <a:effectLst/>
              <a:latin typeface="+mn-lt"/>
              <a:ea typeface="+mn-ea"/>
              <a:cs typeface="+mn-cs"/>
            </a:rPr>
            <a:t> </a:t>
          </a:r>
        </a:p>
        <a:p>
          <a:pPr lvl="1"/>
          <a:r>
            <a:rPr lang="es-CO" sz="1100">
              <a:solidFill>
                <a:schemeClr val="dk1"/>
              </a:solidFill>
              <a:effectLst/>
              <a:latin typeface="+mn-lt"/>
              <a:ea typeface="+mn-ea"/>
              <a:cs typeface="+mn-cs"/>
            </a:rPr>
            <a:t>El principal canal de recepción de PQRS ciudadanas fue el sistema Bogotá te Escucha, seguido del canal presencial; dado que los canales con mayor acceso al ciudadano son la página de Bogotá te escucha y el canal presencial.  Por otra parte, por el Buzón de sugerencias se recibieron 6 requerimientos, Cabe aclarar que en el informe estas peticiones son radicadas como canal “presencial”, por el canal telefónico se recibió una petición.</a:t>
          </a:r>
        </a:p>
        <a:p>
          <a:pPr lvl="1"/>
          <a:r>
            <a:rPr lang="es-CO" sz="1100">
              <a:solidFill>
                <a:schemeClr val="dk1"/>
              </a:solidFill>
              <a:effectLst/>
              <a:latin typeface="+mn-lt"/>
              <a:ea typeface="+mn-ea"/>
              <a:cs typeface="+mn-cs"/>
            </a:rPr>
            <a:t>La tipología más representativa fue el derecho de petición de interés particular el cual permitió al ciudadano solicitar diferentes trámites y servicios a cargo de la UAECD; siendo los temas más relevantes los correspondientes a atención y servicio a la ciudadanía, donde los usuarios consultaron temas varios sobre como solicitar trámites a Catastro, y el tema de cambios de propietario o poseedor. (cambio de nombre).</a:t>
          </a:r>
        </a:p>
        <a:p>
          <a:pPr lvl="1"/>
          <a:r>
            <a:rPr lang="es-CO" sz="1100">
              <a:solidFill>
                <a:schemeClr val="dk1"/>
              </a:solidFill>
              <a:effectLst/>
              <a:latin typeface="+mn-lt"/>
              <a:ea typeface="+mn-ea"/>
              <a:cs typeface="+mn-cs"/>
            </a:rPr>
            <a:t>El número de reclamos aumento de 62 a 66, Siendo un incremento del 6.45% respecto al mes anterior.</a:t>
          </a:r>
        </a:p>
        <a:p>
          <a:pPr lvl="1"/>
          <a:r>
            <a:rPr lang="es-CO" sz="1100">
              <a:solidFill>
                <a:schemeClr val="dk1"/>
              </a:solidFill>
              <a:effectLst/>
              <a:latin typeface="+mn-lt"/>
              <a:ea typeface="+mn-ea"/>
              <a:cs typeface="+mn-cs"/>
            </a:rPr>
            <a:t>Estos reclamos estuvieron relacionados principalmente con la no respuesta oportuna a trámites del Sistema Integrado de Información Catastral.</a:t>
          </a:r>
        </a:p>
        <a:p>
          <a:pPr lvl="1"/>
          <a:r>
            <a:rPr lang="es-CO" sz="1100">
              <a:solidFill>
                <a:schemeClr val="dk1"/>
              </a:solidFill>
              <a:effectLst/>
              <a:latin typeface="+mn-lt"/>
              <a:ea typeface="+mn-ea"/>
              <a:cs typeface="+mn-cs"/>
            </a:rPr>
            <a:t>Para el mes de marzo se recibieron 223 peticiones, un 3.58 % de peticiones menos que el mes anterior.</a:t>
          </a:r>
        </a:p>
        <a:p>
          <a:pPr lvl="1"/>
          <a:r>
            <a:rPr lang="es-CO" sz="1100">
              <a:solidFill>
                <a:schemeClr val="dk1"/>
              </a:solidFill>
              <a:effectLst/>
              <a:latin typeface="+mn-lt"/>
              <a:ea typeface="+mn-ea"/>
              <a:cs typeface="+mn-cs"/>
            </a:rPr>
            <a:t>Se esperaba que el número de peticiones siguiera subiendo, sin embargo, sucedió para marzo lo contrario, esto pensando que el ciudadano al conocer los incrementos en los avalúos catastrales de vigencia 2022 y teniendo expectativas en el desarrollo de sus proyectos, generara el esperado incremento en radicaciones e inconformidad en demora por las respuestas de sus trámites. Es posible que el no incremento en las peticiones, se haya debido a los problemas en la generación de la factura del predial, por parte de la SHD</a:t>
          </a:r>
        </a:p>
        <a:p>
          <a:pPr lvl="1"/>
          <a:r>
            <a:rPr lang="es-CO" sz="1100">
              <a:solidFill>
                <a:schemeClr val="dk1"/>
              </a:solidFill>
              <a:effectLst/>
              <a:latin typeface="+mn-lt"/>
              <a:ea typeface="+mn-ea"/>
              <a:cs typeface="+mn-cs"/>
            </a:rPr>
            <a:t>Los temas más representativos son Atención y servicio a la ciudadanía, tramites mora y prioridades, representando un 57.78 % respecto al resto de temas.</a:t>
          </a:r>
        </a:p>
        <a:p>
          <a:pPr lvl="1"/>
          <a:r>
            <a:rPr lang="es-CO" sz="1100">
              <a:solidFill>
                <a:schemeClr val="dk1"/>
              </a:solidFill>
              <a:effectLst/>
              <a:latin typeface="+mn-lt"/>
              <a:ea typeface="+mn-ea"/>
              <a:cs typeface="+mn-cs"/>
            </a:rPr>
            <a:t>La mayor cantidad de traslados por no competencia se realizó hacia la SHD representando un 53.7% del total de traslados.</a:t>
          </a:r>
        </a:p>
        <a:p>
          <a:pPr lvl="1"/>
          <a:r>
            <a:rPr lang="es-CO" sz="1100">
              <a:solidFill>
                <a:schemeClr val="dk1"/>
              </a:solidFill>
              <a:effectLst/>
              <a:latin typeface="+mn-lt"/>
              <a:ea typeface="+mn-ea"/>
              <a:cs typeface="+mn-cs"/>
            </a:rPr>
            <a:t>La mayor cantidad de tiempo promedio en la respuesta a tramites se dio en la Subgerencia de información económica siendo de 19.13 días en la respuesta reclamos por mora en trámites.</a:t>
          </a:r>
        </a:p>
        <a:p>
          <a:pPr lvl="1"/>
          <a:r>
            <a:rPr lang="es-CO" sz="1100">
              <a:solidFill>
                <a:schemeClr val="dk1"/>
              </a:solidFill>
              <a:effectLst/>
              <a:latin typeface="+mn-lt"/>
              <a:ea typeface="+mn-ea"/>
              <a:cs typeface="+mn-cs"/>
            </a:rPr>
            <a:t>La localidad con mayor participación en las peticiones es puente Aranda con 11 reportada para marzo de 2022, es importante anotar que no todos los usuarios reportan el lugar donde viven.</a:t>
          </a:r>
        </a:p>
        <a:p>
          <a:pPr lvl="1"/>
          <a:r>
            <a:rPr lang="es-CO" sz="1100">
              <a:solidFill>
                <a:schemeClr val="dk1"/>
              </a:solidFill>
              <a:effectLst/>
              <a:latin typeface="+mn-lt"/>
              <a:ea typeface="+mn-ea"/>
              <a:cs typeface="+mn-cs"/>
            </a:rPr>
            <a:t>El estrato más representativo es el tres, con 49 reportado.</a:t>
          </a:r>
        </a:p>
        <a:p>
          <a:pPr lvl="1"/>
          <a:r>
            <a:rPr lang="es-CO" sz="1100">
              <a:solidFill>
                <a:schemeClr val="dk1"/>
              </a:solidFill>
              <a:effectLst/>
              <a:latin typeface="+mn-lt"/>
              <a:ea typeface="+mn-ea"/>
              <a:cs typeface="+mn-cs"/>
            </a:rPr>
            <a:t>Por último, se informa el correcto registro de todas las peticiones en el Sistema Distrital para la Gestión de Peticiones Ciudadanas “Bogotá te escucha”.</a:t>
          </a:r>
        </a:p>
        <a:p>
          <a:pPr lvl="1"/>
          <a:r>
            <a:rPr lang="es-CO" sz="1100">
              <a:solidFill>
                <a:schemeClr val="dk1"/>
              </a:solidFill>
              <a:effectLst/>
              <a:latin typeface="+mn-lt"/>
              <a:ea typeface="+mn-ea"/>
              <a:cs typeface="+mn-cs"/>
            </a:rPr>
            <a:t>	</a:t>
          </a:r>
        </a:p>
        <a:p>
          <a:endParaRPr lang="es-CO" sz="1100"/>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67E79A-2545-4422-9FEE-6D1D486ABEE6}">
  <dimension ref="N13:O18"/>
  <sheetViews>
    <sheetView workbookViewId="0">
      <selection activeCell="O19" sqref="O19"/>
    </sheetView>
  </sheetViews>
  <sheetFormatPr baseColWidth="10" defaultRowHeight="15" x14ac:dyDescent="0.25"/>
  <sheetData>
    <row r="13" spans="14:15" x14ac:dyDescent="0.25">
      <c r="N13">
        <v>182</v>
      </c>
      <c r="O13">
        <v>183</v>
      </c>
    </row>
    <row r="14" spans="14:15" x14ac:dyDescent="0.25">
      <c r="N14">
        <v>41</v>
      </c>
      <c r="O14">
        <v>48</v>
      </c>
    </row>
    <row r="15" spans="14:15" x14ac:dyDescent="0.25">
      <c r="N15">
        <f>SUM(N13:N14)</f>
        <v>223</v>
      </c>
      <c r="O15">
        <f>SUM(O13:O14)</f>
        <v>231</v>
      </c>
    </row>
    <row r="17" spans="14:15" x14ac:dyDescent="0.25">
      <c r="N17">
        <v>223</v>
      </c>
      <c r="O17">
        <v>100</v>
      </c>
    </row>
    <row r="18" spans="14:15" x14ac:dyDescent="0.25">
      <c r="N18">
        <f>+N15-O15</f>
        <v>-8</v>
      </c>
      <c r="O18">
        <f>+O17*N18/N17</f>
        <v>-3.5874439461883409</v>
      </c>
    </row>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50A11F-1341-4983-9F5E-58F7A80BD271}">
  <dimension ref="A1"/>
  <sheetViews>
    <sheetView tabSelected="1" workbookViewId="0"/>
  </sheetViews>
  <sheetFormatPr baseColWidth="10" defaultRowHeight="15" x14ac:dyDescent="0.25"/>
  <sheetData/>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0D1918-AC01-42F0-A4C9-85FF0775E678}">
  <dimension ref="A1"/>
  <sheetViews>
    <sheetView workbookViewId="0"/>
  </sheetViews>
  <sheetFormatPr baseColWidth="10" defaultRowHeight="15" x14ac:dyDescent="0.25"/>
  <sheetData/>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7C5D1B-4830-464B-96BD-DFAF656B997F}">
  <dimension ref="A1"/>
  <sheetViews>
    <sheetView workbookViewId="0"/>
  </sheetViews>
  <sheetFormatPr baseColWidth="10" defaultRowHeight="15" x14ac:dyDescent="0.25"/>
  <sheetData/>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91220D-63D5-42D3-8568-1BF93AC56998}">
  <dimension ref="A1"/>
  <sheetViews>
    <sheetView workbookViewId="0">
      <selection activeCell="K8" sqref="K8"/>
    </sheetView>
  </sheetViews>
  <sheetFormatPr baseColWidth="10" defaultRowHeight="15" x14ac:dyDescent="0.25"/>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EC2864-1AA9-451C-AC06-2538DC3E8C71}">
  <dimension ref="A1"/>
  <sheetViews>
    <sheetView workbookViewId="0"/>
  </sheetViews>
  <sheetFormatPr baseColWidth="10" defaultRowHeight="15" x14ac:dyDescent="0.25"/>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171C22-4BEF-4E0F-A843-0000B7698549}">
  <dimension ref="O12:P14"/>
  <sheetViews>
    <sheetView topLeftCell="B1" workbookViewId="0">
      <selection activeCell="P14" sqref="P14"/>
    </sheetView>
  </sheetViews>
  <sheetFormatPr baseColWidth="10" defaultRowHeight="15" x14ac:dyDescent="0.25"/>
  <sheetData>
    <row r="12" spans="15:16" x14ac:dyDescent="0.25">
      <c r="O12">
        <v>62</v>
      </c>
      <c r="P12">
        <v>100</v>
      </c>
    </row>
    <row r="13" spans="15:16" x14ac:dyDescent="0.25">
      <c r="O13">
        <f>+O12-O14</f>
        <v>-4</v>
      </c>
      <c r="P13">
        <f>+O13*P12/O12</f>
        <v>-6.4516129032258061</v>
      </c>
    </row>
    <row r="14" spans="15:16" x14ac:dyDescent="0.25">
      <c r="O14">
        <v>66</v>
      </c>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133592-CFE7-4EE1-B83F-DCEC67AE4864}">
  <dimension ref="A1:E29"/>
  <sheetViews>
    <sheetView topLeftCell="B10" workbookViewId="0">
      <selection activeCell="E27" sqref="E27"/>
    </sheetView>
  </sheetViews>
  <sheetFormatPr baseColWidth="10" defaultRowHeight="15" x14ac:dyDescent="0.25"/>
  <cols>
    <col min="1" max="1" width="10.85546875" bestFit="1" customWidth="1"/>
    <col min="2" max="2" width="52.5703125" bestFit="1" customWidth="1"/>
  </cols>
  <sheetData>
    <row r="1" spans="1:5" x14ac:dyDescent="0.25">
      <c r="A1" s="7" t="s">
        <v>48</v>
      </c>
      <c r="B1" s="8"/>
      <c r="C1" s="8"/>
      <c r="D1" s="8"/>
    </row>
    <row r="2" spans="1:5" x14ac:dyDescent="0.25">
      <c r="A2" s="1" t="s">
        <v>2</v>
      </c>
      <c r="B2" s="1" t="s">
        <v>1</v>
      </c>
      <c r="C2" s="1" t="s">
        <v>49</v>
      </c>
      <c r="D2" s="1" t="s">
        <v>50</v>
      </c>
    </row>
    <row r="3" spans="1:5" x14ac:dyDescent="0.25">
      <c r="A3" t="s">
        <v>51</v>
      </c>
      <c r="B3" t="s">
        <v>24</v>
      </c>
      <c r="C3" s="2">
        <v>1</v>
      </c>
      <c r="D3" t="s">
        <v>52</v>
      </c>
    </row>
    <row r="4" spans="1:5" x14ac:dyDescent="0.25">
      <c r="A4" t="s">
        <v>51</v>
      </c>
      <c r="B4" t="s">
        <v>53</v>
      </c>
      <c r="C4" s="2">
        <v>6</v>
      </c>
      <c r="D4" t="s">
        <v>54</v>
      </c>
    </row>
    <row r="5" spans="1:5" x14ac:dyDescent="0.25">
      <c r="A5" t="s">
        <v>51</v>
      </c>
      <c r="B5" t="s">
        <v>40</v>
      </c>
      <c r="C5" s="2">
        <v>2</v>
      </c>
      <c r="D5" t="s">
        <v>55</v>
      </c>
    </row>
    <row r="6" spans="1:5" x14ac:dyDescent="0.25">
      <c r="A6" t="s">
        <v>51</v>
      </c>
      <c r="B6" t="s">
        <v>3</v>
      </c>
      <c r="C6" s="2">
        <v>100</v>
      </c>
      <c r="D6" t="s">
        <v>56</v>
      </c>
      <c r="E6">
        <v>40.98</v>
      </c>
    </row>
    <row r="7" spans="1:5" x14ac:dyDescent="0.25">
      <c r="A7" t="s">
        <v>51</v>
      </c>
      <c r="B7" t="s">
        <v>29</v>
      </c>
      <c r="C7" s="2">
        <v>2</v>
      </c>
      <c r="D7" t="s">
        <v>55</v>
      </c>
    </row>
    <row r="8" spans="1:5" x14ac:dyDescent="0.25">
      <c r="A8" t="s">
        <v>51</v>
      </c>
      <c r="B8" t="s">
        <v>44</v>
      </c>
      <c r="C8" s="2">
        <v>8</v>
      </c>
      <c r="D8" t="s">
        <v>57</v>
      </c>
    </row>
    <row r="9" spans="1:5" x14ac:dyDescent="0.25">
      <c r="A9" t="s">
        <v>51</v>
      </c>
      <c r="B9" t="s">
        <v>34</v>
      </c>
      <c r="C9" s="2">
        <v>6</v>
      </c>
      <c r="D9" t="s">
        <v>54</v>
      </c>
    </row>
    <row r="10" spans="1:5" x14ac:dyDescent="0.25">
      <c r="A10" t="s">
        <v>51</v>
      </c>
      <c r="B10" t="s">
        <v>33</v>
      </c>
      <c r="C10" s="2">
        <v>8</v>
      </c>
      <c r="D10" t="s">
        <v>57</v>
      </c>
    </row>
    <row r="11" spans="1:5" x14ac:dyDescent="0.25">
      <c r="A11" t="s">
        <v>51</v>
      </c>
      <c r="B11" t="s">
        <v>42</v>
      </c>
      <c r="C11" s="2">
        <v>1</v>
      </c>
      <c r="D11" t="s">
        <v>52</v>
      </c>
    </row>
    <row r="12" spans="1:5" x14ac:dyDescent="0.25">
      <c r="A12" t="s">
        <v>51</v>
      </c>
      <c r="B12" t="s">
        <v>32</v>
      </c>
      <c r="C12" s="2">
        <v>4</v>
      </c>
      <c r="D12" t="s">
        <v>58</v>
      </c>
    </row>
    <row r="13" spans="1:5" x14ac:dyDescent="0.25">
      <c r="A13" t="s">
        <v>51</v>
      </c>
      <c r="B13" t="s">
        <v>36</v>
      </c>
      <c r="C13" s="2">
        <v>7</v>
      </c>
      <c r="D13" t="s">
        <v>59</v>
      </c>
    </row>
    <row r="14" spans="1:5" x14ac:dyDescent="0.25">
      <c r="A14" t="s">
        <v>51</v>
      </c>
      <c r="B14" t="s">
        <v>26</v>
      </c>
      <c r="C14" s="2">
        <v>10</v>
      </c>
      <c r="D14" t="s">
        <v>60</v>
      </c>
    </row>
    <row r="15" spans="1:5" x14ac:dyDescent="0.25">
      <c r="A15" t="s">
        <v>51</v>
      </c>
      <c r="B15" t="s">
        <v>22</v>
      </c>
      <c r="C15" s="2">
        <v>1</v>
      </c>
      <c r="D15" t="s">
        <v>52</v>
      </c>
    </row>
    <row r="16" spans="1:5" x14ac:dyDescent="0.25">
      <c r="A16" t="s">
        <v>51</v>
      </c>
      <c r="B16" t="s">
        <v>35</v>
      </c>
      <c r="C16" s="2">
        <v>3</v>
      </c>
      <c r="D16" t="s">
        <v>61</v>
      </c>
    </row>
    <row r="17" spans="1:5" x14ac:dyDescent="0.25">
      <c r="A17" t="s">
        <v>51</v>
      </c>
      <c r="B17" t="s">
        <v>21</v>
      </c>
      <c r="C17" s="2">
        <v>1</v>
      </c>
      <c r="D17" t="s">
        <v>52</v>
      </c>
    </row>
    <row r="18" spans="1:5" x14ac:dyDescent="0.25">
      <c r="A18" t="s">
        <v>51</v>
      </c>
      <c r="B18" t="s">
        <v>43</v>
      </c>
      <c r="C18" s="2">
        <v>1</v>
      </c>
      <c r="D18" t="s">
        <v>52</v>
      </c>
    </row>
    <row r="19" spans="1:5" x14ac:dyDescent="0.25">
      <c r="A19" t="s">
        <v>51</v>
      </c>
      <c r="B19" t="s">
        <v>41</v>
      </c>
      <c r="C19" s="2">
        <v>2</v>
      </c>
      <c r="D19" t="s">
        <v>55</v>
      </c>
    </row>
    <row r="20" spans="1:5" x14ac:dyDescent="0.25">
      <c r="A20" t="s">
        <v>51</v>
      </c>
      <c r="B20" t="s">
        <v>18</v>
      </c>
      <c r="C20" s="2">
        <v>4</v>
      </c>
      <c r="D20" t="s">
        <v>58</v>
      </c>
    </row>
    <row r="21" spans="1:5" x14ac:dyDescent="0.25">
      <c r="A21" t="s">
        <v>51</v>
      </c>
      <c r="B21" t="s">
        <v>45</v>
      </c>
      <c r="C21" s="2">
        <v>3</v>
      </c>
      <c r="D21" t="s">
        <v>61</v>
      </c>
    </row>
    <row r="22" spans="1:5" x14ac:dyDescent="0.25">
      <c r="A22" t="s">
        <v>51</v>
      </c>
      <c r="B22" t="s">
        <v>39</v>
      </c>
      <c r="C22" s="2">
        <v>7</v>
      </c>
      <c r="D22" t="s">
        <v>59</v>
      </c>
    </row>
    <row r="23" spans="1:5" x14ac:dyDescent="0.25">
      <c r="A23" t="s">
        <v>51</v>
      </c>
      <c r="B23" t="s">
        <v>37</v>
      </c>
      <c r="C23" s="2">
        <v>3</v>
      </c>
      <c r="D23" t="s">
        <v>61</v>
      </c>
    </row>
    <row r="24" spans="1:5" x14ac:dyDescent="0.25">
      <c r="A24" t="s">
        <v>51</v>
      </c>
      <c r="B24" t="s">
        <v>30</v>
      </c>
      <c r="C24" s="2">
        <v>13</v>
      </c>
      <c r="D24" t="s">
        <v>62</v>
      </c>
    </row>
    <row r="25" spans="1:5" x14ac:dyDescent="0.25">
      <c r="A25" t="s">
        <v>51</v>
      </c>
      <c r="B25" t="s">
        <v>47</v>
      </c>
      <c r="C25" s="2">
        <v>1</v>
      </c>
      <c r="D25" t="s">
        <v>52</v>
      </c>
    </row>
    <row r="26" spans="1:5" x14ac:dyDescent="0.25">
      <c r="A26" t="s">
        <v>51</v>
      </c>
      <c r="B26" t="s">
        <v>19</v>
      </c>
      <c r="C26" s="2">
        <v>41</v>
      </c>
      <c r="D26" t="s">
        <v>63</v>
      </c>
      <c r="E26">
        <v>16.8</v>
      </c>
    </row>
    <row r="27" spans="1:5" x14ac:dyDescent="0.25">
      <c r="A27" t="s">
        <v>51</v>
      </c>
      <c r="B27" t="s">
        <v>8</v>
      </c>
      <c r="C27" s="2">
        <v>1</v>
      </c>
      <c r="D27" t="s">
        <v>52</v>
      </c>
    </row>
    <row r="28" spans="1:5" x14ac:dyDescent="0.25">
      <c r="A28" t="s">
        <v>51</v>
      </c>
      <c r="B28" t="s">
        <v>14</v>
      </c>
      <c r="C28" s="2">
        <v>8</v>
      </c>
      <c r="D28" t="s">
        <v>57</v>
      </c>
    </row>
    <row r="29" spans="1:5" x14ac:dyDescent="0.25">
      <c r="E29">
        <f>+E26+E6</f>
        <v>57.78</v>
      </c>
    </row>
  </sheetData>
  <mergeCells count="1">
    <mergeCell ref="A1:D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006E89-8E0C-41B5-94BE-B7EB95A27A4D}">
  <dimension ref="A1:D13"/>
  <sheetViews>
    <sheetView workbookViewId="0">
      <selection activeCell="E7" sqref="E7"/>
    </sheetView>
  </sheetViews>
  <sheetFormatPr baseColWidth="10" defaultRowHeight="15" x14ac:dyDescent="0.25"/>
  <cols>
    <col min="2" max="2" width="34.28515625" bestFit="1" customWidth="1"/>
  </cols>
  <sheetData>
    <row r="1" spans="1:4" x14ac:dyDescent="0.25">
      <c r="A1" s="7" t="s">
        <v>64</v>
      </c>
      <c r="B1" s="8"/>
      <c r="C1" s="8"/>
      <c r="D1" s="8"/>
    </row>
    <row r="2" spans="1:4" x14ac:dyDescent="0.25">
      <c r="A2" s="1" t="s">
        <v>2</v>
      </c>
      <c r="B2" s="1" t="s">
        <v>65</v>
      </c>
      <c r="C2" s="1" t="s">
        <v>49</v>
      </c>
      <c r="D2" s="1" t="s">
        <v>50</v>
      </c>
    </row>
    <row r="3" spans="1:4" x14ac:dyDescent="0.25">
      <c r="A3" t="s">
        <v>51</v>
      </c>
      <c r="B3" t="s">
        <v>10</v>
      </c>
      <c r="C3" s="2">
        <v>1</v>
      </c>
      <c r="D3" t="s">
        <v>66</v>
      </c>
    </row>
    <row r="4" spans="1:4" x14ac:dyDescent="0.25">
      <c r="A4" t="s">
        <v>51</v>
      </c>
      <c r="B4" t="s">
        <v>11</v>
      </c>
      <c r="C4" s="2">
        <v>4</v>
      </c>
      <c r="D4" t="s">
        <v>67</v>
      </c>
    </row>
    <row r="5" spans="1:4" x14ac:dyDescent="0.25">
      <c r="A5" t="s">
        <v>51</v>
      </c>
      <c r="B5" t="s">
        <v>13</v>
      </c>
      <c r="C5" s="2">
        <v>1</v>
      </c>
      <c r="D5" t="s">
        <v>66</v>
      </c>
    </row>
    <row r="6" spans="1:4" x14ac:dyDescent="0.25">
      <c r="A6" t="s">
        <v>51</v>
      </c>
      <c r="B6" t="s">
        <v>9</v>
      </c>
      <c r="C6" s="2">
        <v>6</v>
      </c>
      <c r="D6" t="s">
        <v>68</v>
      </c>
    </row>
    <row r="7" spans="1:4" x14ac:dyDescent="0.25">
      <c r="A7" t="s">
        <v>51</v>
      </c>
      <c r="B7" t="s">
        <v>23</v>
      </c>
      <c r="C7" s="2">
        <v>29</v>
      </c>
      <c r="D7" t="s">
        <v>69</v>
      </c>
    </row>
    <row r="8" spans="1:4" x14ac:dyDescent="0.25">
      <c r="A8" t="s">
        <v>51</v>
      </c>
      <c r="B8" t="s">
        <v>4</v>
      </c>
      <c r="C8" s="2">
        <v>1</v>
      </c>
      <c r="D8" t="s">
        <v>66</v>
      </c>
    </row>
    <row r="9" spans="1:4" x14ac:dyDescent="0.25">
      <c r="A9" t="s">
        <v>51</v>
      </c>
      <c r="B9" t="s">
        <v>15</v>
      </c>
      <c r="C9" s="2">
        <v>8</v>
      </c>
      <c r="D9" t="s">
        <v>70</v>
      </c>
    </row>
    <row r="10" spans="1:4" x14ac:dyDescent="0.25">
      <c r="A10" t="s">
        <v>51</v>
      </c>
      <c r="B10" t="s">
        <v>16</v>
      </c>
      <c r="C10" s="2">
        <v>1</v>
      </c>
      <c r="D10" t="s">
        <v>66</v>
      </c>
    </row>
    <row r="11" spans="1:4" x14ac:dyDescent="0.25">
      <c r="A11" t="s">
        <v>51</v>
      </c>
      <c r="B11" t="s">
        <v>5</v>
      </c>
      <c r="C11" s="2">
        <v>1</v>
      </c>
      <c r="D11" t="s">
        <v>66</v>
      </c>
    </row>
    <row r="12" spans="1:4" x14ac:dyDescent="0.25">
      <c r="A12" t="s">
        <v>51</v>
      </c>
      <c r="B12" t="s">
        <v>7</v>
      </c>
      <c r="C12" s="2">
        <v>1</v>
      </c>
      <c r="D12" t="s">
        <v>66</v>
      </c>
    </row>
    <row r="13" spans="1:4" x14ac:dyDescent="0.25">
      <c r="A13" t="s">
        <v>51</v>
      </c>
      <c r="B13" t="s">
        <v>6</v>
      </c>
      <c r="C13" s="2">
        <v>1</v>
      </c>
      <c r="D13" t="s">
        <v>66</v>
      </c>
    </row>
  </sheetData>
  <mergeCells count="1">
    <mergeCell ref="A1:D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C9E787-9533-4F08-A0E9-D86F5D5CCDD6}">
  <dimension ref="A1:D8"/>
  <sheetViews>
    <sheetView workbookViewId="0">
      <selection activeCell="C12" sqref="C12"/>
    </sheetView>
  </sheetViews>
  <sheetFormatPr baseColWidth="10" defaultRowHeight="15" x14ac:dyDescent="0.25"/>
  <cols>
    <col min="2" max="2" width="56.5703125" bestFit="1" customWidth="1"/>
    <col min="3" max="3" width="23" bestFit="1" customWidth="1"/>
  </cols>
  <sheetData>
    <row r="1" spans="1:4" x14ac:dyDescent="0.25">
      <c r="A1" s="7" t="s">
        <v>71</v>
      </c>
      <c r="B1" s="8"/>
      <c r="C1" s="8"/>
      <c r="D1" s="8"/>
    </row>
    <row r="2" spans="1:4" x14ac:dyDescent="0.25">
      <c r="A2" s="1" t="s">
        <v>2</v>
      </c>
      <c r="B2" s="1" t="s">
        <v>0</v>
      </c>
      <c r="C2" s="1" t="s">
        <v>72</v>
      </c>
      <c r="D2" s="1" t="s">
        <v>50</v>
      </c>
    </row>
    <row r="3" spans="1:4" x14ac:dyDescent="0.25">
      <c r="A3" t="s">
        <v>51</v>
      </c>
      <c r="B3" t="s">
        <v>20</v>
      </c>
      <c r="C3" s="2">
        <v>2</v>
      </c>
      <c r="D3" t="s">
        <v>73</v>
      </c>
    </row>
    <row r="4" spans="1:4" x14ac:dyDescent="0.25">
      <c r="A4" t="s">
        <v>51</v>
      </c>
      <c r="B4" t="s">
        <v>27</v>
      </c>
      <c r="C4" s="2">
        <v>1</v>
      </c>
      <c r="D4" t="s">
        <v>74</v>
      </c>
    </row>
    <row r="5" spans="1:4" x14ac:dyDescent="0.25">
      <c r="A5" t="s">
        <v>51</v>
      </c>
      <c r="B5" t="s">
        <v>28</v>
      </c>
      <c r="C5" s="2">
        <v>5</v>
      </c>
      <c r="D5" t="s">
        <v>75</v>
      </c>
    </row>
    <row r="6" spans="1:4" x14ac:dyDescent="0.25">
      <c r="A6" t="s">
        <v>51</v>
      </c>
      <c r="B6" t="s">
        <v>31</v>
      </c>
      <c r="C6" s="2">
        <v>11</v>
      </c>
      <c r="D6" t="s">
        <v>76</v>
      </c>
    </row>
    <row r="7" spans="1:4" x14ac:dyDescent="0.25">
      <c r="A7" t="s">
        <v>51</v>
      </c>
      <c r="B7" t="s">
        <v>38</v>
      </c>
      <c r="C7" s="2">
        <v>132</v>
      </c>
      <c r="D7" t="s">
        <v>77</v>
      </c>
    </row>
    <row r="8" spans="1:4" x14ac:dyDescent="0.25">
      <c r="A8" t="s">
        <v>51</v>
      </c>
      <c r="B8" t="s">
        <v>46</v>
      </c>
      <c r="C8" s="2">
        <v>7</v>
      </c>
      <c r="D8" t="s">
        <v>78</v>
      </c>
    </row>
  </sheetData>
  <mergeCells count="1">
    <mergeCell ref="A1:D1"/>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C9869F-1FA8-4218-9E56-F9E25F3831A9}">
  <dimension ref="A1:D11"/>
  <sheetViews>
    <sheetView workbookViewId="0">
      <selection activeCell="F11" sqref="F11"/>
    </sheetView>
  </sheetViews>
  <sheetFormatPr baseColWidth="10" defaultRowHeight="15" x14ac:dyDescent="0.25"/>
  <cols>
    <col min="2" max="2" width="56.5703125" bestFit="1" customWidth="1"/>
  </cols>
  <sheetData>
    <row r="1" spans="1:4" x14ac:dyDescent="0.25">
      <c r="A1" s="7" t="s">
        <v>71</v>
      </c>
      <c r="B1" s="8"/>
      <c r="C1" s="8"/>
      <c r="D1" s="8"/>
    </row>
    <row r="2" spans="1:4" x14ac:dyDescent="0.25">
      <c r="A2" s="1" t="s">
        <v>2</v>
      </c>
      <c r="B2" s="1" t="s">
        <v>0</v>
      </c>
      <c r="C2" s="1" t="s">
        <v>79</v>
      </c>
      <c r="D2" s="1" t="s">
        <v>50</v>
      </c>
    </row>
    <row r="3" spans="1:4" x14ac:dyDescent="0.25">
      <c r="A3" t="s">
        <v>51</v>
      </c>
      <c r="B3" t="s">
        <v>17</v>
      </c>
      <c r="C3" s="2">
        <v>1</v>
      </c>
      <c r="D3" t="s">
        <v>80</v>
      </c>
    </row>
    <row r="4" spans="1:4" x14ac:dyDescent="0.25">
      <c r="A4" t="s">
        <v>51</v>
      </c>
      <c r="B4" t="s">
        <v>12</v>
      </c>
      <c r="C4" s="2">
        <v>3</v>
      </c>
      <c r="D4" t="s">
        <v>81</v>
      </c>
    </row>
    <row r="5" spans="1:4" x14ac:dyDescent="0.25">
      <c r="A5" t="s">
        <v>51</v>
      </c>
      <c r="B5" t="s">
        <v>20</v>
      </c>
      <c r="C5" s="2">
        <v>1</v>
      </c>
      <c r="D5" t="s">
        <v>80</v>
      </c>
    </row>
    <row r="6" spans="1:4" x14ac:dyDescent="0.25">
      <c r="A6" t="s">
        <v>51</v>
      </c>
      <c r="B6" t="s">
        <v>25</v>
      </c>
      <c r="C6" s="2">
        <v>1</v>
      </c>
      <c r="D6" t="s">
        <v>80</v>
      </c>
    </row>
    <row r="7" spans="1:4" x14ac:dyDescent="0.25">
      <c r="A7" t="s">
        <v>51</v>
      </c>
      <c r="B7" t="s">
        <v>27</v>
      </c>
      <c r="C7" s="2">
        <v>1</v>
      </c>
      <c r="D7" t="s">
        <v>80</v>
      </c>
    </row>
    <row r="8" spans="1:4" x14ac:dyDescent="0.25">
      <c r="A8" t="s">
        <v>51</v>
      </c>
      <c r="B8" t="s">
        <v>28</v>
      </c>
      <c r="C8" s="2">
        <v>13</v>
      </c>
      <c r="D8" t="s">
        <v>82</v>
      </c>
    </row>
    <row r="9" spans="1:4" x14ac:dyDescent="0.25">
      <c r="A9" t="s">
        <v>51</v>
      </c>
      <c r="B9" t="s">
        <v>31</v>
      </c>
      <c r="C9" s="2">
        <v>40</v>
      </c>
      <c r="D9" t="s">
        <v>83</v>
      </c>
    </row>
    <row r="10" spans="1:4" x14ac:dyDescent="0.25">
      <c r="A10" t="s">
        <v>51</v>
      </c>
      <c r="B10" t="s">
        <v>38</v>
      </c>
      <c r="C10" s="2">
        <v>21</v>
      </c>
      <c r="D10" t="s">
        <v>84</v>
      </c>
    </row>
    <row r="11" spans="1:4" x14ac:dyDescent="0.25">
      <c r="A11" t="s">
        <v>51</v>
      </c>
      <c r="B11" t="s">
        <v>46</v>
      </c>
      <c r="C11" s="2">
        <v>5</v>
      </c>
      <c r="D11" t="s">
        <v>85</v>
      </c>
    </row>
  </sheetData>
  <mergeCells count="1">
    <mergeCell ref="A1:D1"/>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725ADB-5138-4F42-9FF0-9851EF89FFFB}">
  <dimension ref="A1:K11"/>
  <sheetViews>
    <sheetView workbookViewId="0">
      <selection activeCell="H8" sqref="H8"/>
    </sheetView>
  </sheetViews>
  <sheetFormatPr baseColWidth="10" defaultRowHeight="15" x14ac:dyDescent="0.25"/>
  <cols>
    <col min="1" max="1" width="56.5703125" bestFit="1" customWidth="1"/>
  </cols>
  <sheetData>
    <row r="1" spans="1:11" x14ac:dyDescent="0.25">
      <c r="A1" s="9" t="s">
        <v>86</v>
      </c>
      <c r="B1" s="10"/>
      <c r="C1" s="10"/>
      <c r="D1" s="10"/>
      <c r="E1" s="10"/>
      <c r="F1" s="10"/>
      <c r="G1" s="10"/>
      <c r="H1" s="10"/>
      <c r="I1" s="10"/>
      <c r="J1" s="10"/>
      <c r="K1" s="10"/>
    </row>
    <row r="2" spans="1:11" x14ac:dyDescent="0.25">
      <c r="A2" s="4" t="s">
        <v>0</v>
      </c>
      <c r="B2" s="4" t="s">
        <v>87</v>
      </c>
      <c r="C2" s="4" t="s">
        <v>88</v>
      </c>
      <c r="D2" s="4" t="s">
        <v>89</v>
      </c>
      <c r="E2" s="4" t="s">
        <v>90</v>
      </c>
      <c r="F2" s="4" t="s">
        <v>91</v>
      </c>
      <c r="G2" s="4" t="s">
        <v>92</v>
      </c>
      <c r="H2" s="4" t="s">
        <v>93</v>
      </c>
      <c r="I2" s="4" t="s">
        <v>94</v>
      </c>
      <c r="J2" s="4" t="s">
        <v>95</v>
      </c>
      <c r="K2" s="4" t="s">
        <v>96</v>
      </c>
    </row>
    <row r="3" spans="1:11" x14ac:dyDescent="0.25">
      <c r="A3" s="3" t="s">
        <v>17</v>
      </c>
      <c r="B3" s="5">
        <v>24</v>
      </c>
      <c r="C3" s="5">
        <v>0</v>
      </c>
      <c r="D3" s="5">
        <v>0</v>
      </c>
      <c r="E3" s="5">
        <v>0</v>
      </c>
      <c r="F3" s="5">
        <v>0</v>
      </c>
      <c r="G3" s="5">
        <v>0</v>
      </c>
      <c r="H3" s="5">
        <v>0</v>
      </c>
      <c r="I3" s="5">
        <v>0</v>
      </c>
      <c r="J3" s="5">
        <v>0</v>
      </c>
      <c r="K3" s="5">
        <v>0</v>
      </c>
    </row>
    <row r="4" spans="1:11" x14ac:dyDescent="0.25">
      <c r="A4" s="3" t="s">
        <v>12</v>
      </c>
      <c r="B4" s="5">
        <v>0</v>
      </c>
      <c r="C4" s="5">
        <v>0</v>
      </c>
      <c r="D4" s="5">
        <v>29</v>
      </c>
      <c r="E4" s="5">
        <v>0</v>
      </c>
      <c r="F4" s="5">
        <v>0</v>
      </c>
      <c r="G4" s="5">
        <v>0</v>
      </c>
      <c r="H4" s="3">
        <v>9.5</v>
      </c>
      <c r="I4" s="5">
        <v>0</v>
      </c>
      <c r="J4" s="5">
        <v>0</v>
      </c>
      <c r="K4" s="5">
        <v>0</v>
      </c>
    </row>
    <row r="5" spans="1:11" x14ac:dyDescent="0.25">
      <c r="A5" s="3" t="s">
        <v>20</v>
      </c>
      <c r="B5" s="5">
        <v>0</v>
      </c>
      <c r="C5" s="5">
        <v>1</v>
      </c>
      <c r="D5" s="5">
        <v>0</v>
      </c>
      <c r="E5" s="5">
        <v>4</v>
      </c>
      <c r="F5" s="5">
        <v>0</v>
      </c>
      <c r="G5" s="5">
        <v>11</v>
      </c>
      <c r="H5" s="5">
        <v>0</v>
      </c>
      <c r="I5" s="5">
        <v>0</v>
      </c>
      <c r="J5" s="5">
        <v>0</v>
      </c>
      <c r="K5" s="5">
        <v>0</v>
      </c>
    </row>
    <row r="6" spans="1:11" x14ac:dyDescent="0.25">
      <c r="A6" s="3" t="s">
        <v>25</v>
      </c>
      <c r="B6" s="5">
        <v>0</v>
      </c>
      <c r="C6" s="5">
        <v>0</v>
      </c>
      <c r="D6" s="5">
        <v>0</v>
      </c>
      <c r="E6" s="5">
        <v>0</v>
      </c>
      <c r="F6" s="5">
        <v>0</v>
      </c>
      <c r="G6" s="5">
        <v>28</v>
      </c>
      <c r="H6" s="5">
        <v>0</v>
      </c>
      <c r="I6" s="5">
        <v>0</v>
      </c>
      <c r="J6" s="5">
        <v>0</v>
      </c>
      <c r="K6" s="5">
        <v>0</v>
      </c>
    </row>
    <row r="7" spans="1:11" x14ac:dyDescent="0.25">
      <c r="A7" s="3" t="s">
        <v>27</v>
      </c>
      <c r="B7" s="5">
        <v>16</v>
      </c>
      <c r="C7" s="5">
        <v>0</v>
      </c>
      <c r="D7" s="5">
        <v>0</v>
      </c>
      <c r="E7" s="5">
        <v>0</v>
      </c>
      <c r="F7" s="5">
        <v>0</v>
      </c>
      <c r="G7" s="5">
        <v>0</v>
      </c>
      <c r="H7" s="5">
        <v>0</v>
      </c>
      <c r="I7" s="5">
        <v>0</v>
      </c>
      <c r="J7" s="5">
        <v>2</v>
      </c>
      <c r="K7" s="5">
        <v>0</v>
      </c>
    </row>
    <row r="8" spans="1:11" x14ac:dyDescent="0.25">
      <c r="A8" s="3" t="s">
        <v>28</v>
      </c>
      <c r="B8" s="5">
        <v>0</v>
      </c>
      <c r="C8" s="5">
        <v>0</v>
      </c>
      <c r="D8" s="5">
        <v>14</v>
      </c>
      <c r="E8" s="6">
        <v>11.17</v>
      </c>
      <c r="F8" s="5">
        <v>0</v>
      </c>
      <c r="G8" s="5">
        <v>18</v>
      </c>
      <c r="H8" s="6">
        <v>19.13</v>
      </c>
      <c r="I8" s="5">
        <v>0</v>
      </c>
      <c r="J8" s="5">
        <v>0</v>
      </c>
      <c r="K8" s="5">
        <v>0</v>
      </c>
    </row>
    <row r="9" spans="1:11" x14ac:dyDescent="0.25">
      <c r="A9" s="3" t="s">
        <v>31</v>
      </c>
      <c r="B9" s="5">
        <v>0</v>
      </c>
      <c r="C9" s="5">
        <v>0</v>
      </c>
      <c r="D9" s="5">
        <v>4</v>
      </c>
      <c r="E9" s="6">
        <v>17.63</v>
      </c>
      <c r="F9" s="5">
        <v>0</v>
      </c>
      <c r="G9" s="3">
        <v>12.5</v>
      </c>
      <c r="H9" s="6">
        <v>17.260000000000002</v>
      </c>
      <c r="I9" s="5">
        <v>0</v>
      </c>
      <c r="J9" s="5">
        <v>10</v>
      </c>
      <c r="K9" s="5">
        <v>0</v>
      </c>
    </row>
    <row r="10" spans="1:11" x14ac:dyDescent="0.25">
      <c r="A10" s="3" t="s">
        <v>38</v>
      </c>
      <c r="B10" s="6">
        <v>1.57</v>
      </c>
      <c r="C10" s="5">
        <v>0</v>
      </c>
      <c r="D10" s="6">
        <v>5.78</v>
      </c>
      <c r="E10" s="6">
        <v>2.46</v>
      </c>
      <c r="F10" s="5">
        <v>1</v>
      </c>
      <c r="G10" s="6">
        <v>2.4300000000000002</v>
      </c>
      <c r="H10" s="6">
        <v>1.1200000000000001</v>
      </c>
      <c r="I10" s="5">
        <v>2</v>
      </c>
      <c r="J10" s="3">
        <v>1.6</v>
      </c>
      <c r="K10" s="6">
        <v>1.57</v>
      </c>
    </row>
    <row r="11" spans="1:11" x14ac:dyDescent="0.25">
      <c r="A11" s="3" t="s">
        <v>46</v>
      </c>
      <c r="B11" s="5">
        <v>34</v>
      </c>
      <c r="C11" s="5">
        <v>0</v>
      </c>
      <c r="D11" s="5">
        <v>28</v>
      </c>
      <c r="E11" s="3">
        <v>13.9</v>
      </c>
      <c r="F11" s="5">
        <v>0</v>
      </c>
      <c r="G11" s="5">
        <v>0</v>
      </c>
      <c r="H11" s="5">
        <v>0</v>
      </c>
      <c r="I11" s="5">
        <v>0</v>
      </c>
      <c r="J11" s="5">
        <v>0</v>
      </c>
      <c r="K11" s="5">
        <v>0</v>
      </c>
    </row>
  </sheetData>
  <mergeCells count="1">
    <mergeCell ref="A1:K1"/>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1D2561-B799-4BDA-8829-88EBB076AD3B}">
  <dimension ref="A1"/>
  <sheetViews>
    <sheetView workbookViewId="0"/>
  </sheetViews>
  <sheetFormatPr baseColWidth="10" defaultRowHeight="15" x14ac:dyDescent="0.25"/>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13</vt:i4>
      </vt:variant>
    </vt:vector>
  </HeadingPairs>
  <TitlesOfParts>
    <vt:vector size="13" baseType="lpstr">
      <vt:lpstr>peticiones registradas</vt:lpstr>
      <vt:lpstr>canal de atencion</vt:lpstr>
      <vt:lpstr>participacion tipologias</vt:lpstr>
      <vt:lpstr>subtemas periodo</vt:lpstr>
      <vt:lpstr>traslados no competencia</vt:lpstr>
      <vt:lpstr>cerradas mismo periodo</vt:lpstr>
      <vt:lpstr>cerradas otros periodos</vt:lpstr>
      <vt:lpstr>TIEMPO PROM RESPTA</vt:lpstr>
      <vt:lpstr>participacion localidad</vt:lpstr>
      <vt:lpstr>participacion estrato</vt:lpstr>
      <vt:lpstr>participacion tipo requirente</vt:lpstr>
      <vt:lpstr>PARTICIPAC CALID REQUIRENTE</vt:lpstr>
      <vt:lpstr>analisis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Javier Fernando Pinzon Diaz</dc:creator>
  <cp:keywords/>
  <dc:description/>
  <cp:lastModifiedBy>William Gerardo Salgado Acosta</cp:lastModifiedBy>
  <cp:revision/>
  <dcterms:created xsi:type="dcterms:W3CDTF">2022-04-01T14:43:34Z</dcterms:created>
  <dcterms:modified xsi:type="dcterms:W3CDTF">2022-04-19T15:31:07Z</dcterms:modified>
  <cp:category/>
  <cp:contentStatus/>
</cp:coreProperties>
</file>