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Z:\CANAL_BTE\ARCHIVOS 2022\TRANSPARENCIA\"/>
    </mc:Choice>
  </mc:AlternateContent>
  <xr:revisionPtr revIDLastSave="0" documentId="13_ncr:1_{7C9FDA08-3001-4C2E-B776-C45B1237305E}" xr6:coauthVersionLast="47" xr6:coauthVersionMax="47" xr10:uidLastSave="{00000000-0000-0000-0000-000000000000}"/>
  <bookViews>
    <workbookView xWindow="-120" yWindow="-120" windowWidth="20730" windowHeight="11160" firstSheet="9"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14" r:id="rId8"/>
    <sheet name="participacion localidad" sheetId="9" r:id="rId9"/>
    <sheet name="participacion estrato" sheetId="10" r:id="rId10"/>
    <sheet name="participacion tipo requirente" sheetId="11" r:id="rId11"/>
    <sheet name="PARTICIPAC CALID REQUIRENTE" sheetId="13" r:id="rId12"/>
    <sheet name="analisis" sheetId="12"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5" l="1"/>
  <c r="H16" i="5"/>
  <c r="G16" i="5"/>
  <c r="P10" i="2"/>
  <c r="O10" i="2"/>
</calcChain>
</file>

<file path=xl/sharedStrings.xml><?xml version="1.0" encoding="utf-8"?>
<sst xmlns="http://schemas.openxmlformats.org/spreadsheetml/2006/main" count="199" uniqueCount="100">
  <si>
    <t>Dependencia</t>
  </si>
  <si>
    <t>Subtema</t>
  </si>
  <si>
    <t>Periodo</t>
  </si>
  <si>
    <t>ATENCION Y SERVICIO A LA CIUDADANIA</t>
  </si>
  <si>
    <t>SECRETARIA GENERAL</t>
  </si>
  <si>
    <t>TRASLADO A ENTIDADES DISTRITALES</t>
  </si>
  <si>
    <t>SECRETARIA DE GOBIERNO</t>
  </si>
  <si>
    <t>CODENSA</t>
  </si>
  <si>
    <t>GERENCIA JURIDICA</t>
  </si>
  <si>
    <t>SECRETARIA DE AMBIENTE</t>
  </si>
  <si>
    <t>TRASLADO A ENTIDADES NACIONALES Y/O TERRITORIALES</t>
  </si>
  <si>
    <t>SECRETARIA DE PLANEACION</t>
  </si>
  <si>
    <t>GERENCIA DE INFORMACION CATASTRAL</t>
  </si>
  <si>
    <t>TRAMITES  MORAS  PRIORIDADES</t>
  </si>
  <si>
    <t>OFICINA DE CONTROL DISCIPLINARIO INTERNO</t>
  </si>
  <si>
    <t>IMPUESTOS</t>
  </si>
  <si>
    <t>SECRETARIA DE HACIENDA</t>
  </si>
  <si>
    <t>SUBGERENCIA ADMINISTRATIVA Y FINANCIERA</t>
  </si>
  <si>
    <t>GESTION DEL TALENTO HUMANO</t>
  </si>
  <si>
    <t>SUBGERENCIA DE CONTRATACION</t>
  </si>
  <si>
    <t>SUBGERENCIA DE INFORMACION ECONOMICA</t>
  </si>
  <si>
    <t>AVALUO CATASTRAL</t>
  </si>
  <si>
    <t>REVISION DE AVALUO</t>
  </si>
  <si>
    <t>SUBGERENCIA DE INFORMACION FISICA Y JURIDICA</t>
  </si>
  <si>
    <t>CERTIFICADO DE CABIDA Y LINDEROS</t>
  </si>
  <si>
    <t>CERTIFICACION CATASTRAL</t>
  </si>
  <si>
    <t>CENSO INMOBILIARIO</t>
  </si>
  <si>
    <t>INCORPORACION DE CONSTRUCCION PH / NPH</t>
  </si>
  <si>
    <t>ENGLOBE / DESENGLOBE</t>
  </si>
  <si>
    <t>RECURSOS</t>
  </si>
  <si>
    <t>SUBGERENCIA DE PARTICIPACION Y ATENCION AL CIUDADANO</t>
  </si>
  <si>
    <t>RECTIFICACION DE ESTRATO USO Y DESTINO</t>
  </si>
  <si>
    <t>ATENCION TIENDA CATASTRAL</t>
  </si>
  <si>
    <t>PLUSVALIA</t>
  </si>
  <si>
    <t>CERTIFICACIONES MANUALES</t>
  </si>
  <si>
    <t>CAMBIO DE PROPIETARIO O POSEEDOR</t>
  </si>
  <si>
    <t>RECTIFICACION DE AREA CONSTRUIDA PH / NPH</t>
  </si>
  <si>
    <t>SUBGERENCIA DE TALENTO HUMANO</t>
  </si>
  <si>
    <t>Grafico 4</t>
  </si>
  <si>
    <t>Total</t>
  </si>
  <si>
    <t>Porcentaje</t>
  </si>
  <si>
    <t>ATENCION DE SERVICIOS</t>
  </si>
  <si>
    <t>Grafico 5</t>
  </si>
  <si>
    <t>Entidad que Recibe</t>
  </si>
  <si>
    <t>Grafico 6</t>
  </si>
  <si>
    <t>Cerradas Mismo Periodo</t>
  </si>
  <si>
    <t>Cerradas Otro Periodo</t>
  </si>
  <si>
    <t>Grafico 7</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</si>
  <si>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</si>
  <si>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</si>
  <si>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</si>
  <si>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</si>
  <si>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</si>
  <si>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</si>
  <si>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</si>
  <si>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</si>
  <si>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</si>
  <si>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</si>
  <si>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Abril 2022</t>
  </si>
  <si>
    <t>ACTUALIZACION DE DATOS ABIERTOS</t>
  </si>
  <si>
    <t>0.40 %</t>
  </si>
  <si>
    <t>5.18 %</t>
  </si>
  <si>
    <t>ATENCION PLANOTECA</t>
  </si>
  <si>
    <t>ATENCION SERVIDORES RED CADE</t>
  </si>
  <si>
    <t>0.80 %</t>
  </si>
  <si>
    <t>41.83 %</t>
  </si>
  <si>
    <t>1.20 %</t>
  </si>
  <si>
    <t>5.58 %</t>
  </si>
  <si>
    <t>2.79 %</t>
  </si>
  <si>
    <t>3.19 %</t>
  </si>
  <si>
    <t>3.59 %</t>
  </si>
  <si>
    <t>CERTIFICADO DE INSCRIPCION EN EL CENSO CATASTRAL</t>
  </si>
  <si>
    <t>1.99 %</t>
  </si>
  <si>
    <t>REQUERIMIENTOS DE NOMENCLATURA</t>
  </si>
  <si>
    <t>SOLICITUD COPIA DE DOCUMENTO</t>
  </si>
  <si>
    <t>18.33 %</t>
  </si>
  <si>
    <t>3.03 %</t>
  </si>
  <si>
    <t>ETB - EMPRESA DE TELEFONOS</t>
  </si>
  <si>
    <t>1.01 %</t>
  </si>
  <si>
    <t>2.02 %</t>
  </si>
  <si>
    <t>8.08 %</t>
  </si>
  <si>
    <t>ACUEDUCTO - EAAB-ESP</t>
  </si>
  <si>
    <t>7.07 %</t>
  </si>
  <si>
    <t>VANTI</t>
  </si>
  <si>
    <t>JBB - JARDIN BOTANICO</t>
  </si>
  <si>
    <t>71.72 %</t>
  </si>
  <si>
    <t>0.67 %</t>
  </si>
  <si>
    <t>1.34 %</t>
  </si>
  <si>
    <t>2.01 %</t>
  </si>
  <si>
    <t>5.37 %</t>
  </si>
  <si>
    <t>SUBGERENCIA DE OPERACIONES</t>
  </si>
  <si>
    <t>89.26 %</t>
  </si>
  <si>
    <t>GERENCIA DE IDECA</t>
  </si>
  <si>
    <t>1.96 %</t>
  </si>
  <si>
    <t>5.88 %</t>
  </si>
  <si>
    <t>0.98 %</t>
  </si>
  <si>
    <t>10.78 %</t>
  </si>
  <si>
    <t>53.92 %</t>
  </si>
  <si>
    <t>20.59 %</t>
  </si>
  <si>
    <t>2.94 %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</si>
</sst>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font>
    <font>
      <sz val="11"/>
      <name val="Calibri"/>
      <family val="2"/>
    </font>
    <font>
      <b/>
      <sz val="11"/>
      <name val="Calibri"/>
    </font>
    <font>
      <sz val="11"/>
      <name val="Calibri"/>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1" fillId="0" borderId="0"/>
  </cellStyleXfs>
  <cellXfs count="23">
    <xf numFmtId="0" fontId="0" fillId="0" borderId="0" xfId="0"/>
    <xf numFmtId="1" fontId="0" fillId="0" borderId="0" xfId="0" applyNumberFormat="1"/>
    <xf numFmtId="0" fontId="0" fillId="0" borderId="0" xfId="0" applyAlignment="1">
      <alignment horizontal="center"/>
    </xf>
    <xf numFmtId="0" fontId="0" fillId="0" borderId="0" xfId="0" applyAlignment="1">
      <alignment horizontal="center"/>
    </xf>
    <xf numFmtId="0" fontId="18" fillId="0" borderId="0" xfId="0" applyFont="1" applyAlignment="1">
      <alignment horizontal="center"/>
    </xf>
    <xf numFmtId="1" fontId="0" fillId="0" borderId="0" xfId="0" applyNumberFormat="1" applyAlignment="1">
      <alignment horizontal="center"/>
    </xf>
    <xf numFmtId="0" fontId="20" fillId="0" borderId="0" xfId="0" applyFont="1" applyAlignment="1">
      <alignment horizontal="center"/>
    </xf>
    <xf numFmtId="0" fontId="21" fillId="0" borderId="0" xfId="43" applyFont="1" applyFill="1" applyBorder="1"/>
    <xf numFmtId="0" fontId="20" fillId="0" borderId="0" xfId="43" applyFont="1" applyFill="1" applyBorder="1"/>
    <xf numFmtId="1" fontId="21" fillId="0" borderId="0" xfId="43" applyNumberFormat="1" applyFont="1" applyFill="1" applyBorder="1"/>
    <xf numFmtId="0" fontId="21" fillId="0" borderId="0" xfId="43" applyFont="1" applyFill="1" applyBorder="1" applyAlignment="1">
      <alignment horizontal="center"/>
    </xf>
    <xf numFmtId="0" fontId="21" fillId="0" borderId="0" xfId="43" applyFont="1" applyFill="1" applyBorder="1"/>
    <xf numFmtId="0" fontId="20" fillId="0" borderId="0" xfId="43" applyFont="1" applyFill="1" applyBorder="1" applyAlignment="1">
      <alignment wrapText="1"/>
    </xf>
    <xf numFmtId="0" fontId="21" fillId="0" borderId="0" xfId="43" applyFont="1" applyFill="1" applyBorder="1"/>
    <xf numFmtId="0" fontId="20" fillId="0" borderId="0" xfId="43" applyFont="1" applyFill="1" applyBorder="1"/>
    <xf numFmtId="1" fontId="21" fillId="0" borderId="0" xfId="43" applyNumberFormat="1" applyFont="1" applyFill="1" applyBorder="1"/>
    <xf numFmtId="0" fontId="21" fillId="0" borderId="0" xfId="43" applyFont="1" applyFill="1" applyBorder="1"/>
    <xf numFmtId="0" fontId="20" fillId="0" borderId="0" xfId="43" applyFont="1" applyFill="1" applyBorder="1"/>
    <xf numFmtId="1" fontId="21" fillId="0" borderId="0" xfId="43" applyNumberFormat="1" applyFont="1" applyFill="1" applyBorder="1"/>
    <xf numFmtId="0" fontId="21" fillId="0" borderId="0" xfId="43" applyFont="1" applyFill="1" applyBorder="1"/>
    <xf numFmtId="1" fontId="21" fillId="0" borderId="0" xfId="43" applyNumberFormat="1" applyFont="1" applyFill="1" applyBorder="1"/>
    <xf numFmtId="2" fontId="21" fillId="0" borderId="0" xfId="43" applyNumberFormat="1" applyFont="1" applyFill="1" applyBorder="1"/>
    <xf numFmtId="0" fontId="0" fillId="0" borderId="0" xfId="0" applyAlignment="1">
      <alignment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8FE87A8C-F273-46CD-BB95-5A55775E9E98}"/>
    <cellStyle name="Normal 3" xfId="43" xr:uid="{D5C53DB5-1048-43D7-A201-12A6035A588A}"/>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2</xdr:row>
      <xdr:rowOff>171450</xdr:rowOff>
    </xdr:from>
    <xdr:to>
      <xdr:col>13</xdr:col>
      <xdr:colOff>333375</xdr:colOff>
      <xdr:row>20</xdr:row>
      <xdr:rowOff>0</xdr:rowOff>
    </xdr:to>
    <xdr:pic>
      <xdr:nvPicPr>
        <xdr:cNvPr id="3" name="Imagen 2">
          <a:extLst>
            <a:ext uri="{FF2B5EF4-FFF2-40B4-BE49-F238E27FC236}">
              <a16:creationId xmlns:a16="http://schemas.microsoft.com/office/drawing/2014/main" id="{5981F24A-8584-50D1-3B0F-1BEC21389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55245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4" name="Imagen 3">
          <a:extLst>
            <a:ext uri="{FF2B5EF4-FFF2-40B4-BE49-F238E27FC236}">
              <a16:creationId xmlns:a16="http://schemas.microsoft.com/office/drawing/2014/main" id="{BC5CEE39-89C1-E790-9F25-D0E20B303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3" name="Imagen 2">
          <a:extLst>
            <a:ext uri="{FF2B5EF4-FFF2-40B4-BE49-F238E27FC236}">
              <a16:creationId xmlns:a16="http://schemas.microsoft.com/office/drawing/2014/main" id="{EB2A2E6B-F835-BBBA-C3D4-1594A57FF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4" name="Imagen 3">
          <a:extLst>
            <a:ext uri="{FF2B5EF4-FFF2-40B4-BE49-F238E27FC236}">
              <a16:creationId xmlns:a16="http://schemas.microsoft.com/office/drawing/2014/main" id="{4733EAC6-2D6F-D168-8E39-592BB8A1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459DB7A9-EB4F-9D2F-E3BC-16C299147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F92D2865-4C52-F4A7-BAF0-578B92018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90B80870-CD45-566C-05C0-F4176FECE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0</xdr:row>
      <xdr:rowOff>180975</xdr:rowOff>
    </xdr:from>
    <xdr:to>
      <xdr:col>9</xdr:col>
      <xdr:colOff>657225</xdr:colOff>
      <xdr:row>40</xdr:row>
      <xdr:rowOff>47625</xdr:rowOff>
    </xdr:to>
    <xdr:sp macro="" textlink="">
      <xdr:nvSpPr>
        <xdr:cNvPr id="2" name="CuadroTexto 1">
          <a:extLst>
            <a:ext uri="{FF2B5EF4-FFF2-40B4-BE49-F238E27FC236}">
              <a16:creationId xmlns:a16="http://schemas.microsoft.com/office/drawing/2014/main" id="{427735CF-634D-4CA2-9B36-0729A12999B1}"/>
            </a:ext>
          </a:extLst>
        </xdr:cNvPr>
        <xdr:cNvSpPr txBox="1"/>
      </xdr:nvSpPr>
      <xdr:spPr>
        <a:xfrm>
          <a:off x="790575" y="180975"/>
          <a:ext cx="6724650" cy="748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ABRIL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abril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a:t>
          </a:r>
        </a:p>
        <a:p>
          <a:r>
            <a:rPr lang="es-CO" sz="1100">
              <a:solidFill>
                <a:schemeClr val="dk1"/>
              </a:solidFill>
              <a:effectLst/>
              <a:latin typeface="+mn-lt"/>
              <a:ea typeface="+mn-ea"/>
              <a:cs typeface="+mn-cs"/>
            </a:rPr>
            <a:t>Las peticiones registradas por el ciudadano presentaron un aumento de 182 a 210 en abril, aproximadamente el 15.4% respecto a marzo. </a:t>
          </a:r>
        </a:p>
        <a:p>
          <a:r>
            <a:rPr lang="es-CO" sz="1100">
              <a:solidFill>
                <a:schemeClr val="dk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Por otra parte, por el Buzón de sugerencias se recibieron 13 requerimientos, Cabe aclarar que en el informe estas peticiones son radicadas como canal “presencial”, por el canal telefónico se recibió una petición.</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41.83%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disminuyo de 66 a 46, representando una caída del 30.3%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Para el mes de abril se recibieron 210 peticiones, un 15.38 % de peticiones más que el mes de marzo.</a:t>
          </a:r>
        </a:p>
        <a:p>
          <a:r>
            <a:rPr lang="es-CO" sz="1100">
              <a:solidFill>
                <a:schemeClr val="dk1"/>
              </a:solidFill>
              <a:effectLst/>
              <a:latin typeface="+mn-lt"/>
              <a:ea typeface="+mn-ea"/>
              <a:cs typeface="+mn-cs"/>
            </a:rPr>
            <a:t>Se esperaba que el número de peticiones siguiera subiendo lo cual sucedió para abril, esto pensando que el ciudadano al conocer los incrementos en los avalúos catastrales de vigencia 2022 y teniendo expectativas en el desarrollo de sus proyectos, generara el esperado incremento en radicaciones e inconformidad en demora por las respuestas de sus trámites. Es posible que el incremento en las peticiones se haya debido a los problemas en la generación de la factura del predial, por parte de la SHD</a:t>
          </a:r>
        </a:p>
        <a:p>
          <a:r>
            <a:rPr lang="es-CO" sz="1100">
              <a:solidFill>
                <a:schemeClr val="dk1"/>
              </a:solidFill>
              <a:effectLst/>
              <a:latin typeface="+mn-lt"/>
              <a:ea typeface="+mn-ea"/>
              <a:cs typeface="+mn-cs"/>
            </a:rPr>
            <a:t>Los temas más representativos son Atención y servicio a la ciudadanía, tramites mora y prioridades, representando un 60.16% respecto al resto de temas.</a:t>
          </a:r>
        </a:p>
        <a:p>
          <a:r>
            <a:rPr lang="es-CO" sz="1100">
              <a:solidFill>
                <a:schemeClr val="dk1"/>
              </a:solidFill>
              <a:effectLst/>
              <a:latin typeface="+mn-lt"/>
              <a:ea typeface="+mn-ea"/>
              <a:cs typeface="+mn-cs"/>
            </a:rPr>
            <a:t>La mayor cantidad de traslados por no competencia se realizó hacia la SHD representando un 71.72% del total de traslados.</a:t>
          </a:r>
        </a:p>
        <a:p>
          <a:r>
            <a:rPr lang="es-CO" sz="1100">
              <a:solidFill>
                <a:schemeClr val="dk1"/>
              </a:solidFill>
              <a:effectLst/>
              <a:latin typeface="+mn-lt"/>
              <a:ea typeface="+mn-ea"/>
              <a:cs typeface="+mn-cs"/>
            </a:rPr>
            <a:t>La mayor cantidad de tiempo promedio en la respuesta a tramites se dio en la Subgerencia de talento humano siendo de 27.67 días en la respuesta.</a:t>
          </a:r>
        </a:p>
        <a:p>
          <a:r>
            <a:rPr lang="es-CO" sz="1100">
              <a:solidFill>
                <a:schemeClr val="dk1"/>
              </a:solidFill>
              <a:effectLst/>
              <a:latin typeface="+mn-lt"/>
              <a:ea typeface="+mn-ea"/>
              <a:cs typeface="+mn-cs"/>
            </a:rPr>
            <a:t>La localidad con mayor participación en las peticiones es Engativá con 14 reportada para abril de 2022, es importante anotar que no todos los usuarios reportan el lugar donde viven.</a:t>
          </a:r>
        </a:p>
        <a:p>
          <a:r>
            <a:rPr lang="es-CO" sz="1100">
              <a:solidFill>
                <a:schemeClr val="dk1"/>
              </a:solidFill>
              <a:effectLst/>
              <a:latin typeface="+mn-lt"/>
              <a:ea typeface="+mn-ea"/>
              <a:cs typeface="+mn-cs"/>
            </a:rPr>
            <a:t>El estrato más representativo es el tres, con 55 reportado.</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E79A-2545-4422-9FEE-6D1D486ABEE6}">
  <dimension ref="O9:Q10"/>
  <sheetViews>
    <sheetView topLeftCell="B1" workbookViewId="0">
      <selection activeCell="O10" sqref="O10"/>
    </sheetView>
  </sheetViews>
  <sheetFormatPr baseColWidth="10" defaultRowHeight="15"/>
  <sheetData>
    <row r="9" spans="15:17">
      <c r="O9">
        <v>182</v>
      </c>
      <c r="P9">
        <v>100</v>
      </c>
      <c r="Q9">
        <v>210</v>
      </c>
    </row>
    <row r="10" spans="15:17">
      <c r="O10">
        <f>+Q9-O9</f>
        <v>28</v>
      </c>
      <c r="P10">
        <f>+P9*O10/O9</f>
        <v>15.384615384615385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A11F-1341-4983-9F5E-58F7A80BD271}">
  <dimension ref="A1"/>
  <sheetViews>
    <sheetView workbookViewId="0"/>
  </sheetViews>
  <sheetFormatPr baseColWidth="10" defaultRowHeight="1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1918-AC01-42F0-A4C9-85FF0775E678}">
  <dimension ref="A1"/>
  <sheetViews>
    <sheetView workbookViewId="0"/>
  </sheetViews>
  <sheetFormatPr baseColWidth="10" defaultRowHeight="1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5D1B-4830-464B-96BD-DFAF656B997F}">
  <dimension ref="A1"/>
  <sheetViews>
    <sheetView workbookViewId="0"/>
  </sheetViews>
  <sheetFormatPr baseColWidth="10" defaultRowHeight="1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220D-63D5-42D3-8568-1BF93AC56998}">
  <dimension ref="A1"/>
  <sheetViews>
    <sheetView tabSelected="1" workbookViewId="0">
      <selection activeCell="E46" sqref="E46"/>
    </sheetView>
  </sheetViews>
  <sheetFormatPr baseColWidth="10"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2864-1AA9-451C-AC06-2538DC3E8C71}">
  <dimension ref="A1"/>
  <sheetViews>
    <sheetView workbookViewId="0"/>
  </sheetViews>
  <sheetFormatPr baseColWidth="10"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1C22-4BEF-4E0F-A843-0000B7698549}">
  <dimension ref="A1"/>
  <sheetViews>
    <sheetView topLeftCell="B1" workbookViewId="0">
      <selection activeCell="O8" sqref="O8:Q15"/>
    </sheetView>
  </sheetViews>
  <sheetFormatPr baseColWidth="10"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3592-CFE7-4EE1-B83F-DCEC67AE4864}">
  <dimension ref="A1:I38"/>
  <sheetViews>
    <sheetView topLeftCell="B11" workbookViewId="0">
      <selection activeCell="F15" sqref="F15"/>
    </sheetView>
  </sheetViews>
  <sheetFormatPr baseColWidth="10" defaultRowHeight="15"/>
  <cols>
    <col min="1" max="1" width="10.85546875" style="2" bestFit="1" customWidth="1"/>
    <col min="2" max="2" width="23.7109375" style="2" customWidth="1"/>
    <col min="3" max="3" width="52.5703125" style="2" bestFit="1" customWidth="1"/>
    <col min="4" max="16384" width="11.42578125" style="2"/>
  </cols>
  <sheetData>
    <row r="1" spans="1:9">
      <c r="A1" s="3"/>
      <c r="B1" s="3"/>
      <c r="C1" s="3"/>
      <c r="D1" s="3"/>
    </row>
    <row r="2" spans="1:9">
      <c r="A2" s="4"/>
      <c r="B2" s="4"/>
      <c r="C2" s="4"/>
      <c r="D2" s="4"/>
    </row>
    <row r="3" spans="1:9">
      <c r="C3" s="5"/>
    </row>
    <row r="4" spans="1:9">
      <c r="C4" s="5"/>
    </row>
    <row r="5" spans="1:9">
      <c r="C5" s="5"/>
    </row>
    <row r="6" spans="1:9">
      <c r="C6" s="5"/>
    </row>
    <row r="7" spans="1:9">
      <c r="C7" s="5"/>
    </row>
    <row r="8" spans="1:9">
      <c r="C8" s="5"/>
    </row>
    <row r="9" spans="1:9">
      <c r="C9" s="5"/>
    </row>
    <row r="10" spans="1:9">
      <c r="B10" s="3" t="s">
        <v>38</v>
      </c>
      <c r="C10" s="3"/>
      <c r="D10" s="3"/>
      <c r="E10" s="3"/>
    </row>
    <row r="11" spans="1:9">
      <c r="B11" s="6" t="s">
        <v>2</v>
      </c>
      <c r="C11" s="6" t="s">
        <v>1</v>
      </c>
      <c r="D11" s="6" t="s">
        <v>39</v>
      </c>
      <c r="E11" s="6" t="s">
        <v>40</v>
      </c>
    </row>
    <row r="12" spans="1:9">
      <c r="B12" s="2" t="s">
        <v>58</v>
      </c>
      <c r="C12" s="2" t="s">
        <v>3</v>
      </c>
      <c r="D12" s="5">
        <v>105</v>
      </c>
      <c r="E12" s="2" t="s">
        <v>65</v>
      </c>
      <c r="F12" s="2">
        <v>41.83</v>
      </c>
    </row>
    <row r="13" spans="1:9">
      <c r="B13" s="2" t="s">
        <v>58</v>
      </c>
      <c r="C13" s="2" t="s">
        <v>13</v>
      </c>
      <c r="D13" s="5">
        <v>46</v>
      </c>
      <c r="E13" s="2" t="s">
        <v>75</v>
      </c>
      <c r="F13" s="2">
        <v>18.329999999999998</v>
      </c>
    </row>
    <row r="14" spans="1:9">
      <c r="B14" s="2" t="s">
        <v>58</v>
      </c>
      <c r="C14" s="2" t="s">
        <v>35</v>
      </c>
      <c r="D14" s="5">
        <v>14</v>
      </c>
      <c r="E14" s="2" t="s">
        <v>67</v>
      </c>
      <c r="F14" s="2">
        <f>+F13+F12</f>
        <v>60.16</v>
      </c>
    </row>
    <row r="15" spans="1:9">
      <c r="B15" s="2" t="s">
        <v>58</v>
      </c>
      <c r="C15" s="2" t="s">
        <v>41</v>
      </c>
      <c r="D15" s="5">
        <v>13</v>
      </c>
      <c r="E15" s="2" t="s">
        <v>61</v>
      </c>
      <c r="G15" s="2">
        <v>66</v>
      </c>
      <c r="H15" s="2">
        <v>100</v>
      </c>
      <c r="I15" s="2">
        <v>46</v>
      </c>
    </row>
    <row r="16" spans="1:9">
      <c r="B16" s="2" t="s">
        <v>58</v>
      </c>
      <c r="C16" s="2" t="s">
        <v>24</v>
      </c>
      <c r="D16" s="5">
        <v>9</v>
      </c>
      <c r="E16" s="2" t="s">
        <v>70</v>
      </c>
      <c r="G16" s="2">
        <f>+G15-I15</f>
        <v>20</v>
      </c>
      <c r="H16" s="2">
        <f>+G16*H15/G15</f>
        <v>30.303030303030305</v>
      </c>
    </row>
    <row r="17" spans="2:5">
      <c r="B17" s="2" t="s">
        <v>58</v>
      </c>
      <c r="C17" s="2" t="s">
        <v>22</v>
      </c>
      <c r="D17" s="5">
        <v>9</v>
      </c>
      <c r="E17" s="2" t="s">
        <v>70</v>
      </c>
    </row>
    <row r="18" spans="2:5">
      <c r="B18" s="2" t="s">
        <v>58</v>
      </c>
      <c r="C18" s="2" t="s">
        <v>25</v>
      </c>
      <c r="D18" s="5">
        <v>8</v>
      </c>
      <c r="E18" s="2" t="s">
        <v>69</v>
      </c>
    </row>
    <row r="19" spans="2:5">
      <c r="B19" s="2" t="s">
        <v>58</v>
      </c>
      <c r="C19" s="2" t="s">
        <v>26</v>
      </c>
      <c r="D19" s="5">
        <v>7</v>
      </c>
      <c r="E19" s="2" t="s">
        <v>68</v>
      </c>
    </row>
    <row r="20" spans="2:5">
      <c r="B20" s="2" t="s">
        <v>58</v>
      </c>
      <c r="C20" s="2" t="s">
        <v>31</v>
      </c>
      <c r="D20" s="5">
        <v>5</v>
      </c>
      <c r="E20" s="2" t="s">
        <v>72</v>
      </c>
    </row>
    <row r="21" spans="2:5">
      <c r="B21" s="2" t="s">
        <v>58</v>
      </c>
      <c r="C21" s="2" t="s">
        <v>29</v>
      </c>
      <c r="D21" s="5">
        <v>5</v>
      </c>
      <c r="E21" s="2" t="s">
        <v>72</v>
      </c>
    </row>
    <row r="22" spans="2:5">
      <c r="B22" s="2" t="s">
        <v>58</v>
      </c>
      <c r="C22" s="2" t="s">
        <v>21</v>
      </c>
      <c r="D22" s="5">
        <v>3</v>
      </c>
      <c r="E22" s="2" t="s">
        <v>66</v>
      </c>
    </row>
    <row r="23" spans="2:5">
      <c r="B23" s="2" t="s">
        <v>58</v>
      </c>
      <c r="C23" s="2" t="s">
        <v>33</v>
      </c>
      <c r="D23" s="5">
        <v>3</v>
      </c>
      <c r="E23" s="2" t="s">
        <v>66</v>
      </c>
    </row>
    <row r="24" spans="2:5">
      <c r="B24" s="2" t="s">
        <v>58</v>
      </c>
      <c r="C24" s="2" t="s">
        <v>5</v>
      </c>
      <c r="D24" s="5">
        <v>3</v>
      </c>
      <c r="E24" s="2" t="s">
        <v>66</v>
      </c>
    </row>
    <row r="25" spans="2:5">
      <c r="B25" s="2" t="s">
        <v>58</v>
      </c>
      <c r="C25" s="2" t="s">
        <v>10</v>
      </c>
      <c r="D25" s="5">
        <v>3</v>
      </c>
      <c r="E25" s="2" t="s">
        <v>66</v>
      </c>
    </row>
    <row r="26" spans="2:5">
      <c r="B26" s="2" t="s">
        <v>58</v>
      </c>
      <c r="C26" s="2" t="s">
        <v>63</v>
      </c>
      <c r="D26" s="5">
        <v>2</v>
      </c>
      <c r="E26" s="2" t="s">
        <v>64</v>
      </c>
    </row>
    <row r="27" spans="2:5">
      <c r="B27" s="2" t="s">
        <v>58</v>
      </c>
      <c r="C27" s="2" t="s">
        <v>34</v>
      </c>
      <c r="D27" s="5">
        <v>2</v>
      </c>
      <c r="E27" s="2" t="s">
        <v>64</v>
      </c>
    </row>
    <row r="28" spans="2:5">
      <c r="B28" s="2" t="s">
        <v>58</v>
      </c>
      <c r="C28" s="2" t="s">
        <v>71</v>
      </c>
      <c r="D28" s="5">
        <v>2</v>
      </c>
      <c r="E28" s="2" t="s">
        <v>64</v>
      </c>
    </row>
    <row r="29" spans="2:5">
      <c r="B29" s="2" t="s">
        <v>58</v>
      </c>
      <c r="C29" s="2" t="s">
        <v>28</v>
      </c>
      <c r="D29" s="5">
        <v>2</v>
      </c>
      <c r="E29" s="2" t="s">
        <v>64</v>
      </c>
    </row>
    <row r="30" spans="2:5">
      <c r="B30" s="2" t="s">
        <v>58</v>
      </c>
      <c r="C30" s="2" t="s">
        <v>18</v>
      </c>
      <c r="D30" s="5">
        <v>2</v>
      </c>
      <c r="E30" s="2" t="s">
        <v>64</v>
      </c>
    </row>
    <row r="31" spans="2:5">
      <c r="B31" s="2" t="s">
        <v>58</v>
      </c>
      <c r="C31" s="2" t="s">
        <v>59</v>
      </c>
      <c r="D31" s="5">
        <v>1</v>
      </c>
      <c r="E31" s="2" t="s">
        <v>60</v>
      </c>
    </row>
    <row r="32" spans="2:5">
      <c r="B32" s="2" t="s">
        <v>58</v>
      </c>
      <c r="C32" s="2" t="s">
        <v>62</v>
      </c>
      <c r="D32" s="5">
        <v>1</v>
      </c>
      <c r="E32" s="2" t="s">
        <v>60</v>
      </c>
    </row>
    <row r="33" spans="2:5">
      <c r="B33" s="2" t="s">
        <v>58</v>
      </c>
      <c r="C33" s="2" t="s">
        <v>32</v>
      </c>
      <c r="D33" s="5">
        <v>1</v>
      </c>
      <c r="E33" s="2" t="s">
        <v>60</v>
      </c>
    </row>
    <row r="34" spans="2:5">
      <c r="B34" s="2" t="s">
        <v>58</v>
      </c>
      <c r="C34" s="2" t="s">
        <v>15</v>
      </c>
      <c r="D34" s="5">
        <v>1</v>
      </c>
      <c r="E34" s="2" t="s">
        <v>60</v>
      </c>
    </row>
    <row r="35" spans="2:5">
      <c r="B35" s="2" t="s">
        <v>58</v>
      </c>
      <c r="C35" s="2" t="s">
        <v>27</v>
      </c>
      <c r="D35" s="5">
        <v>1</v>
      </c>
      <c r="E35" s="2" t="s">
        <v>60</v>
      </c>
    </row>
    <row r="36" spans="2:5">
      <c r="B36" s="2" t="s">
        <v>58</v>
      </c>
      <c r="C36" s="2" t="s">
        <v>36</v>
      </c>
      <c r="D36" s="5">
        <v>1</v>
      </c>
      <c r="E36" s="2" t="s">
        <v>60</v>
      </c>
    </row>
    <row r="37" spans="2:5">
      <c r="B37" s="2" t="s">
        <v>58</v>
      </c>
      <c r="C37" s="2" t="s">
        <v>73</v>
      </c>
      <c r="D37" s="5">
        <v>1</v>
      </c>
      <c r="E37" s="2" t="s">
        <v>60</v>
      </c>
    </row>
    <row r="38" spans="2:5">
      <c r="B38" s="2" t="s">
        <v>58</v>
      </c>
      <c r="C38" s="2" t="s">
        <v>74</v>
      </c>
      <c r="D38" s="5">
        <v>1</v>
      </c>
      <c r="E38" s="2" t="s">
        <v>60</v>
      </c>
    </row>
  </sheetData>
  <sortState xmlns:xlrd2="http://schemas.microsoft.com/office/spreadsheetml/2017/richdata2" ref="B12:E38">
    <sortCondition descending="1" ref="D12:D38"/>
  </sortState>
  <mergeCells count="2">
    <mergeCell ref="A1:D1"/>
    <mergeCell ref="B10:E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06E89-8E0C-41B5-94BE-B7EB95A27A4D}">
  <dimension ref="A1:D13"/>
  <sheetViews>
    <sheetView workbookViewId="0">
      <selection activeCell="A2" sqref="A2:D12"/>
    </sheetView>
  </sheetViews>
  <sheetFormatPr baseColWidth="10" defaultRowHeight="15"/>
  <cols>
    <col min="2" max="2" width="34.28515625" bestFit="1" customWidth="1"/>
  </cols>
  <sheetData>
    <row r="1" spans="1:4">
      <c r="A1" s="10" t="s">
        <v>42</v>
      </c>
      <c r="B1" s="11"/>
      <c r="C1" s="11"/>
      <c r="D1" s="11"/>
    </row>
    <row r="2" spans="1:4">
      <c r="A2" s="8" t="s">
        <v>2</v>
      </c>
      <c r="B2" s="8" t="s">
        <v>43</v>
      </c>
      <c r="C2" s="8" t="s">
        <v>39</v>
      </c>
      <c r="D2" s="8" t="s">
        <v>40</v>
      </c>
    </row>
    <row r="3" spans="1:4">
      <c r="A3" s="7" t="s">
        <v>58</v>
      </c>
      <c r="B3" s="7" t="s">
        <v>16</v>
      </c>
      <c r="C3" s="9">
        <v>71</v>
      </c>
      <c r="D3" s="7" t="s">
        <v>85</v>
      </c>
    </row>
    <row r="4" spans="1:4">
      <c r="A4" s="7" t="s">
        <v>58</v>
      </c>
      <c r="B4" s="7" t="s">
        <v>6</v>
      </c>
      <c r="C4" s="9">
        <v>8</v>
      </c>
      <c r="D4" s="7" t="s">
        <v>80</v>
      </c>
    </row>
    <row r="5" spans="1:4">
      <c r="A5" s="7" t="s">
        <v>58</v>
      </c>
      <c r="B5" s="7" t="s">
        <v>11</v>
      </c>
      <c r="C5" s="9">
        <v>7</v>
      </c>
      <c r="D5" s="7" t="s">
        <v>82</v>
      </c>
    </row>
    <row r="6" spans="1:4">
      <c r="A6" s="7" t="s">
        <v>58</v>
      </c>
      <c r="B6" s="7" t="s">
        <v>7</v>
      </c>
      <c r="C6" s="9">
        <v>3</v>
      </c>
      <c r="D6" s="7" t="s">
        <v>76</v>
      </c>
    </row>
    <row r="7" spans="1:4">
      <c r="A7" s="7" t="s">
        <v>58</v>
      </c>
      <c r="B7" s="7" t="s">
        <v>81</v>
      </c>
      <c r="C7" s="9">
        <v>3</v>
      </c>
      <c r="D7" s="7" t="s">
        <v>76</v>
      </c>
    </row>
    <row r="8" spans="1:4">
      <c r="A8" s="7" t="s">
        <v>58</v>
      </c>
      <c r="B8" s="7" t="s">
        <v>4</v>
      </c>
      <c r="C8" s="9">
        <v>2</v>
      </c>
      <c r="D8" s="7" t="s">
        <v>79</v>
      </c>
    </row>
    <row r="9" spans="1:4">
      <c r="A9" s="7" t="s">
        <v>58</v>
      </c>
      <c r="B9" s="7" t="s">
        <v>83</v>
      </c>
      <c r="C9" s="9">
        <v>2</v>
      </c>
      <c r="D9" s="7" t="s">
        <v>79</v>
      </c>
    </row>
    <row r="10" spans="1:4">
      <c r="A10" s="7" t="s">
        <v>58</v>
      </c>
      <c r="B10" s="7" t="s">
        <v>77</v>
      </c>
      <c r="C10" s="9">
        <v>1</v>
      </c>
      <c r="D10" s="7" t="s">
        <v>78</v>
      </c>
    </row>
    <row r="11" spans="1:4">
      <c r="A11" s="7" t="s">
        <v>58</v>
      </c>
      <c r="B11" s="7" t="s">
        <v>9</v>
      </c>
      <c r="C11" s="9">
        <v>1</v>
      </c>
      <c r="D11" s="7" t="s">
        <v>78</v>
      </c>
    </row>
    <row r="12" spans="1:4">
      <c r="A12" s="7" t="s">
        <v>58</v>
      </c>
      <c r="B12" s="7" t="s">
        <v>84</v>
      </c>
      <c r="C12" s="9">
        <v>1</v>
      </c>
      <c r="D12" s="7" t="s">
        <v>78</v>
      </c>
    </row>
    <row r="13" spans="1:4">
      <c r="C13" s="1"/>
    </row>
  </sheetData>
  <sortState xmlns:xlrd2="http://schemas.microsoft.com/office/spreadsheetml/2017/richdata2" ref="A3:D12">
    <sortCondition descending="1" ref="C3:C12"/>
  </sortState>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9E787-9533-4F08-A0E9-D86F5D5CCDD6}">
  <dimension ref="A1:D8"/>
  <sheetViews>
    <sheetView workbookViewId="0">
      <selection activeCell="D13" sqref="D13"/>
    </sheetView>
  </sheetViews>
  <sheetFormatPr baseColWidth="10" defaultRowHeight="15"/>
  <cols>
    <col min="2" max="2" width="56.5703125" bestFit="1" customWidth="1"/>
    <col min="3" max="3" width="23" bestFit="1" customWidth="1"/>
  </cols>
  <sheetData>
    <row r="1" spans="1:4">
      <c r="A1" s="10" t="s">
        <v>44</v>
      </c>
      <c r="B1" s="11"/>
      <c r="C1" s="11"/>
      <c r="D1" s="11"/>
    </row>
    <row r="2" spans="1:4">
      <c r="A2" s="14" t="s">
        <v>2</v>
      </c>
      <c r="B2" s="14" t="s">
        <v>0</v>
      </c>
      <c r="C2" s="14" t="s">
        <v>45</v>
      </c>
      <c r="D2" s="14" t="s">
        <v>40</v>
      </c>
    </row>
    <row r="3" spans="1:4">
      <c r="A3" s="13" t="s">
        <v>58</v>
      </c>
      <c r="B3" s="13" t="s">
        <v>8</v>
      </c>
      <c r="C3" s="15">
        <v>1</v>
      </c>
      <c r="D3" s="13" t="s">
        <v>86</v>
      </c>
    </row>
    <row r="4" spans="1:4">
      <c r="A4" s="13" t="s">
        <v>58</v>
      </c>
      <c r="B4" s="13" t="s">
        <v>14</v>
      </c>
      <c r="C4" s="15">
        <v>2</v>
      </c>
      <c r="D4" s="13" t="s">
        <v>87</v>
      </c>
    </row>
    <row r="5" spans="1:4">
      <c r="A5" s="13" t="s">
        <v>58</v>
      </c>
      <c r="B5" s="13" t="s">
        <v>20</v>
      </c>
      <c r="C5" s="15">
        <v>3</v>
      </c>
      <c r="D5" s="13" t="s">
        <v>88</v>
      </c>
    </row>
    <row r="6" spans="1:4">
      <c r="A6" s="13" t="s">
        <v>58</v>
      </c>
      <c r="B6" s="13" t="s">
        <v>23</v>
      </c>
      <c r="C6" s="15">
        <v>8</v>
      </c>
      <c r="D6" s="13" t="s">
        <v>89</v>
      </c>
    </row>
    <row r="7" spans="1:4">
      <c r="A7" s="13" t="s">
        <v>58</v>
      </c>
      <c r="B7" s="13" t="s">
        <v>90</v>
      </c>
      <c r="C7" s="15">
        <v>2</v>
      </c>
      <c r="D7" s="13" t="s">
        <v>87</v>
      </c>
    </row>
    <row r="8" spans="1:4">
      <c r="A8" s="13" t="s">
        <v>58</v>
      </c>
      <c r="B8" s="13" t="s">
        <v>30</v>
      </c>
      <c r="C8" s="15">
        <v>133</v>
      </c>
      <c r="D8" s="13" t="s">
        <v>91</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869F-1FA8-4218-9E56-F9E25F3831A9}">
  <dimension ref="A1:D11"/>
  <sheetViews>
    <sheetView workbookViewId="0">
      <selection activeCell="B16" sqref="B16"/>
    </sheetView>
  </sheetViews>
  <sheetFormatPr baseColWidth="10" defaultRowHeight="15"/>
  <cols>
    <col min="2" max="2" width="56.5703125" bestFit="1" customWidth="1"/>
  </cols>
  <sheetData>
    <row r="1" spans="1:4">
      <c r="A1" s="10" t="s">
        <v>44</v>
      </c>
      <c r="B1" s="11"/>
      <c r="C1" s="11"/>
      <c r="D1" s="11"/>
    </row>
    <row r="2" spans="1:4">
      <c r="A2" s="17" t="s">
        <v>2</v>
      </c>
      <c r="B2" s="17" t="s">
        <v>0</v>
      </c>
      <c r="C2" s="17" t="s">
        <v>46</v>
      </c>
      <c r="D2" s="17" t="s">
        <v>40</v>
      </c>
    </row>
    <row r="3" spans="1:4">
      <c r="A3" s="16" t="s">
        <v>58</v>
      </c>
      <c r="B3" s="16" t="s">
        <v>92</v>
      </c>
      <c r="C3" s="18">
        <v>2</v>
      </c>
      <c r="D3" s="16" t="s">
        <v>93</v>
      </c>
    </row>
    <row r="4" spans="1:4">
      <c r="A4" s="16" t="s">
        <v>58</v>
      </c>
      <c r="B4" s="16" t="s">
        <v>12</v>
      </c>
      <c r="C4" s="18">
        <v>6</v>
      </c>
      <c r="D4" s="16" t="s">
        <v>94</v>
      </c>
    </row>
    <row r="5" spans="1:4">
      <c r="A5" s="16" t="s">
        <v>58</v>
      </c>
      <c r="B5" s="16" t="s">
        <v>8</v>
      </c>
      <c r="C5" s="18">
        <v>2</v>
      </c>
      <c r="D5" s="16" t="s">
        <v>93</v>
      </c>
    </row>
    <row r="6" spans="1:4">
      <c r="A6" s="16" t="s">
        <v>58</v>
      </c>
      <c r="B6" s="16" t="s">
        <v>17</v>
      </c>
      <c r="C6" s="18">
        <v>1</v>
      </c>
      <c r="D6" s="16" t="s">
        <v>95</v>
      </c>
    </row>
    <row r="7" spans="1:4">
      <c r="A7" s="16" t="s">
        <v>58</v>
      </c>
      <c r="B7" s="16" t="s">
        <v>19</v>
      </c>
      <c r="C7" s="18">
        <v>1</v>
      </c>
      <c r="D7" s="16" t="s">
        <v>95</v>
      </c>
    </row>
    <row r="8" spans="1:4">
      <c r="A8" s="16" t="s">
        <v>58</v>
      </c>
      <c r="B8" s="16" t="s">
        <v>20</v>
      </c>
      <c r="C8" s="18">
        <v>11</v>
      </c>
      <c r="D8" s="16" t="s">
        <v>96</v>
      </c>
    </row>
    <row r="9" spans="1:4">
      <c r="A9" s="16" t="s">
        <v>58</v>
      </c>
      <c r="B9" s="16" t="s">
        <v>23</v>
      </c>
      <c r="C9" s="18">
        <v>55</v>
      </c>
      <c r="D9" s="16" t="s">
        <v>97</v>
      </c>
    </row>
    <row r="10" spans="1:4">
      <c r="A10" s="16" t="s">
        <v>58</v>
      </c>
      <c r="B10" s="16" t="s">
        <v>30</v>
      </c>
      <c r="C10" s="18">
        <v>21</v>
      </c>
      <c r="D10" s="16" t="s">
        <v>98</v>
      </c>
    </row>
    <row r="11" spans="1:4">
      <c r="A11" s="16" t="s">
        <v>58</v>
      </c>
      <c r="B11" s="16" t="s">
        <v>37</v>
      </c>
      <c r="C11" s="18">
        <v>3</v>
      </c>
      <c r="D11" s="16" t="s">
        <v>99</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5ADB-5138-4F42-9FF0-9851EF89FFFB}">
  <dimension ref="A1:K13"/>
  <sheetViews>
    <sheetView workbookViewId="0">
      <selection activeCell="K16" sqref="K16"/>
    </sheetView>
  </sheetViews>
  <sheetFormatPr baseColWidth="10" defaultRowHeight="15"/>
  <cols>
    <col min="1" max="1" width="56.5703125" bestFit="1" customWidth="1"/>
  </cols>
  <sheetData>
    <row r="1" spans="1:11">
      <c r="A1" s="10" t="s">
        <v>47</v>
      </c>
      <c r="B1" s="11"/>
      <c r="C1" s="11"/>
      <c r="D1" s="11"/>
      <c r="E1" s="11"/>
      <c r="F1" s="11"/>
      <c r="G1" s="11"/>
      <c r="H1" s="11"/>
      <c r="I1" s="11"/>
      <c r="J1" s="11"/>
      <c r="K1" s="11"/>
    </row>
    <row r="2" spans="1:11" s="22" customFormat="1" ht="60">
      <c r="A2" s="12" t="s">
        <v>0</v>
      </c>
      <c r="B2" s="12" t="s">
        <v>48</v>
      </c>
      <c r="C2" s="12" t="s">
        <v>49</v>
      </c>
      <c r="D2" s="12" t="s">
        <v>50</v>
      </c>
      <c r="E2" s="12" t="s">
        <v>51</v>
      </c>
      <c r="F2" s="12" t="s">
        <v>52</v>
      </c>
      <c r="G2" s="12" t="s">
        <v>53</v>
      </c>
      <c r="H2" s="12" t="s">
        <v>54</v>
      </c>
      <c r="I2" s="12" t="s">
        <v>55</v>
      </c>
      <c r="J2" s="12" t="s">
        <v>56</v>
      </c>
      <c r="K2" s="12" t="s">
        <v>57</v>
      </c>
    </row>
    <row r="3" spans="1:11">
      <c r="A3" s="19" t="s">
        <v>92</v>
      </c>
      <c r="B3" s="20">
        <v>0</v>
      </c>
      <c r="C3" s="20">
        <v>0</v>
      </c>
      <c r="D3" s="20">
        <v>0</v>
      </c>
      <c r="E3" s="20">
        <v>5</v>
      </c>
      <c r="F3" s="20">
        <v>0</v>
      </c>
      <c r="G3" s="20">
        <v>0</v>
      </c>
      <c r="H3" s="20">
        <v>0</v>
      </c>
      <c r="I3" s="20">
        <v>0</v>
      </c>
      <c r="J3" s="20">
        <v>1</v>
      </c>
      <c r="K3" s="20">
        <v>0</v>
      </c>
    </row>
    <row r="4" spans="1:11">
      <c r="A4" s="19" t="s">
        <v>12</v>
      </c>
      <c r="B4" s="20">
        <v>14</v>
      </c>
      <c r="C4" s="20">
        <v>0</v>
      </c>
      <c r="D4" s="20">
        <v>17</v>
      </c>
      <c r="E4" s="19">
        <v>24.5</v>
      </c>
      <c r="F4" s="20">
        <v>0</v>
      </c>
      <c r="G4" s="20">
        <v>0</v>
      </c>
      <c r="H4" s="20">
        <v>0</v>
      </c>
      <c r="I4" s="20">
        <v>0</v>
      </c>
      <c r="J4" s="19">
        <v>12.5</v>
      </c>
      <c r="K4" s="20">
        <v>0</v>
      </c>
    </row>
    <row r="5" spans="1:11">
      <c r="A5" s="19" t="s">
        <v>8</v>
      </c>
      <c r="B5" s="20">
        <v>0</v>
      </c>
      <c r="C5" s="20">
        <v>0</v>
      </c>
      <c r="D5" s="20">
        <v>0</v>
      </c>
      <c r="E5" s="20">
        <v>29</v>
      </c>
      <c r="F5" s="20">
        <v>0</v>
      </c>
      <c r="G5" s="20">
        <v>0</v>
      </c>
      <c r="H5" s="19">
        <v>19.5</v>
      </c>
      <c r="I5" s="20">
        <v>0</v>
      </c>
      <c r="J5" s="20">
        <v>0</v>
      </c>
      <c r="K5" s="20">
        <v>0</v>
      </c>
    </row>
    <row r="6" spans="1:11">
      <c r="A6" s="19" t="s">
        <v>14</v>
      </c>
      <c r="B6" s="20">
        <v>0</v>
      </c>
      <c r="C6" s="20">
        <v>0</v>
      </c>
      <c r="D6" s="20">
        <v>0</v>
      </c>
      <c r="E6" s="20">
        <v>0</v>
      </c>
      <c r="F6" s="20">
        <v>0</v>
      </c>
      <c r="G6" s="20">
        <v>0</v>
      </c>
      <c r="H6" s="20">
        <v>5</v>
      </c>
      <c r="I6" s="20">
        <v>0</v>
      </c>
      <c r="J6" s="20">
        <v>0</v>
      </c>
      <c r="K6" s="20">
        <v>0</v>
      </c>
    </row>
    <row r="7" spans="1:11">
      <c r="A7" s="19" t="s">
        <v>17</v>
      </c>
      <c r="B7" s="20">
        <v>0</v>
      </c>
      <c r="C7" s="20">
        <v>0</v>
      </c>
      <c r="D7" s="20">
        <v>0</v>
      </c>
      <c r="E7" s="20">
        <v>5</v>
      </c>
      <c r="F7" s="20">
        <v>0</v>
      </c>
      <c r="G7" s="20">
        <v>0</v>
      </c>
      <c r="H7" s="20">
        <v>0</v>
      </c>
      <c r="I7" s="20">
        <v>0</v>
      </c>
      <c r="J7" s="20">
        <v>0</v>
      </c>
      <c r="K7" s="20">
        <v>0</v>
      </c>
    </row>
    <row r="8" spans="1:11">
      <c r="A8" s="19" t="s">
        <v>19</v>
      </c>
      <c r="B8" s="20">
        <v>0</v>
      </c>
      <c r="C8" s="20">
        <v>0</v>
      </c>
      <c r="D8" s="20">
        <v>10</v>
      </c>
      <c r="E8" s="20">
        <v>0</v>
      </c>
      <c r="F8" s="20">
        <v>0</v>
      </c>
      <c r="G8" s="20">
        <v>0</v>
      </c>
      <c r="H8" s="20">
        <v>0</v>
      </c>
      <c r="I8" s="20">
        <v>0</v>
      </c>
      <c r="J8" s="20">
        <v>0</v>
      </c>
      <c r="K8" s="20">
        <v>0</v>
      </c>
    </row>
    <row r="9" spans="1:11">
      <c r="A9" s="19" t="s">
        <v>20</v>
      </c>
      <c r="B9" s="20">
        <v>0</v>
      </c>
      <c r="C9" s="20">
        <v>19</v>
      </c>
      <c r="D9" s="20">
        <v>17</v>
      </c>
      <c r="E9" s="21">
        <v>16.670000000000002</v>
      </c>
      <c r="F9" s="20">
        <v>0</v>
      </c>
      <c r="G9" s="20">
        <v>12</v>
      </c>
      <c r="H9" s="19">
        <v>16.5</v>
      </c>
      <c r="I9" s="20">
        <v>0</v>
      </c>
      <c r="J9" s="20">
        <v>0</v>
      </c>
      <c r="K9" s="20">
        <v>0</v>
      </c>
    </row>
    <row r="10" spans="1:11">
      <c r="A10" s="19" t="s">
        <v>23</v>
      </c>
      <c r="B10" s="20">
        <v>22</v>
      </c>
      <c r="C10" s="20">
        <v>0</v>
      </c>
      <c r="D10" s="20">
        <v>23</v>
      </c>
      <c r="E10" s="19">
        <v>15.4</v>
      </c>
      <c r="F10" s="20">
        <v>0</v>
      </c>
      <c r="G10" s="20">
        <v>22</v>
      </c>
      <c r="H10" s="21">
        <v>16.59</v>
      </c>
      <c r="I10" s="20">
        <v>0</v>
      </c>
      <c r="J10" s="20">
        <v>0</v>
      </c>
      <c r="K10" s="20">
        <v>0</v>
      </c>
    </row>
    <row r="11" spans="1:11">
      <c r="A11" s="19" t="s">
        <v>90</v>
      </c>
      <c r="B11" s="20">
        <v>0</v>
      </c>
      <c r="C11" s="20">
        <v>0</v>
      </c>
      <c r="D11" s="20">
        <v>4</v>
      </c>
      <c r="E11" s="20">
        <v>0</v>
      </c>
      <c r="F11" s="20">
        <v>0</v>
      </c>
      <c r="G11" s="20">
        <v>0</v>
      </c>
      <c r="H11" s="20">
        <v>4</v>
      </c>
      <c r="I11" s="20">
        <v>0</v>
      </c>
      <c r="J11" s="20">
        <v>0</v>
      </c>
      <c r="K11" s="20">
        <v>0</v>
      </c>
    </row>
    <row r="12" spans="1:11">
      <c r="A12" s="19" t="s">
        <v>30</v>
      </c>
      <c r="B12" s="21">
        <v>2.25</v>
      </c>
      <c r="C12" s="20">
        <v>0</v>
      </c>
      <c r="D12" s="19">
        <v>1.2</v>
      </c>
      <c r="E12" s="21">
        <v>2.67</v>
      </c>
      <c r="F12" s="20">
        <v>1</v>
      </c>
      <c r="G12" s="21">
        <v>3.08</v>
      </c>
      <c r="H12" s="21">
        <v>1.64</v>
      </c>
      <c r="I12" s="20">
        <v>0</v>
      </c>
      <c r="J12" s="21">
        <v>2.67</v>
      </c>
      <c r="K12" s="21">
        <v>1.25</v>
      </c>
    </row>
    <row r="13" spans="1:11">
      <c r="A13" s="19" t="s">
        <v>37</v>
      </c>
      <c r="B13" s="20">
        <v>0</v>
      </c>
      <c r="C13" s="20">
        <v>0</v>
      </c>
      <c r="D13" s="20">
        <v>0</v>
      </c>
      <c r="E13" s="21">
        <v>27.67</v>
      </c>
      <c r="F13" s="20">
        <v>0</v>
      </c>
      <c r="G13" s="20">
        <v>0</v>
      </c>
      <c r="H13" s="20">
        <v>0</v>
      </c>
      <c r="I13" s="20">
        <v>0</v>
      </c>
      <c r="J13" s="20">
        <v>0</v>
      </c>
      <c r="K13" s="20">
        <v>0</v>
      </c>
    </row>
  </sheetData>
  <mergeCells count="1">
    <mergeCell ref="A1:K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2561-B799-4BDA-8829-88EBB076AD3B}">
  <dimension ref="A1"/>
  <sheetViews>
    <sheetView workbookViewId="0"/>
  </sheetViews>
  <sheetFormatPr baseColWidth="10"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Fernando Pinzon Diaz</dc:creator>
  <cp:keywords/>
  <dc:description/>
  <cp:lastModifiedBy>Wilson Rodriguez Reyes</cp:lastModifiedBy>
  <cp:revision/>
  <dcterms:created xsi:type="dcterms:W3CDTF">2022-04-01T14:43:34Z</dcterms:created>
  <dcterms:modified xsi:type="dcterms:W3CDTF">2022-05-09T17:25:54Z</dcterms:modified>
  <cp:category/>
  <cp:contentStatus/>
</cp:coreProperties>
</file>