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19\CONTABILIDAD\BALANCES Y DOCUMENTOS CONTABILIDAD\ESTADOS FINANCIEROS\Publicación 2019\"/>
    </mc:Choice>
  </mc:AlternateContent>
  <xr:revisionPtr revIDLastSave="0" documentId="13_ncr:1_{466D6858-7267-4ECC-9BDB-5D15E87CD38E}" xr6:coauthVersionLast="36" xr6:coauthVersionMax="41" xr10:uidLastSave="{00000000-0000-0000-0000-000000000000}"/>
  <bookViews>
    <workbookView xWindow="-120" yWindow="-120" windowWidth="15480" windowHeight="7065" xr2:uid="{D9B10659-C4CA-433D-860D-78C68B38D2D7}"/>
  </bookViews>
  <sheets>
    <sheet name="E S_FINANCIERA" sheetId="15" r:id="rId1"/>
    <sheet name="E RESULTADOS" sheetId="16" r:id="rId2"/>
    <sheet name="ESTCAMBIOS" sheetId="17" r:id="rId3"/>
  </sheets>
  <definedNames>
    <definedName name="_xlnm._FilterDatabase" localSheetId="1" hidden="1">'E RESULTADOS'!$I$7:$K$65</definedName>
    <definedName name="_xlnm._FilterDatabase" localSheetId="2" hidden="1">ESTCAMBIOS!$L$16:$L$37</definedName>
    <definedName name="ACREEDORES" localSheetId="1">#REF!</definedName>
    <definedName name="ACREEDORES" localSheetId="0">#REF!</definedName>
    <definedName name="ACREEDORES" localSheetId="2">#REF!</definedName>
    <definedName name="ACREEDORES">#REF!</definedName>
    <definedName name="ACTIVO" localSheetId="1">#REF!</definedName>
    <definedName name="ACTIVO" localSheetId="0">#REF!</definedName>
    <definedName name="ACTIVO" localSheetId="2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 localSheetId="2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 localSheetId="2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 localSheetId="2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 localSheetId="2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 localSheetId="2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 localSheetId="2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 localSheetId="2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 localSheetId="2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 localSheetId="2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 localSheetId="2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 localSheetId="2">#REF!</definedName>
    <definedName name="APORTES_POR_PAGAR_A_AFILIADOS">#REF!</definedName>
    <definedName name="_xlnm.Print_Area" localSheetId="1">'E RESULTADOS'!$A$1:$H$77</definedName>
    <definedName name="_xlnm.Print_Area" localSheetId="0">'E S_FINANCIERA'!$A$1:$Q$68</definedName>
    <definedName name="_xlnm.Print_Area" localSheetId="2">ESTCAMBIOS!$A$1:$J$54</definedName>
    <definedName name="AVANCES_Y_ANTICIPOS_ENTREGADOS" localSheetId="1">#REF!</definedName>
    <definedName name="AVANCES_Y_ANTICIPOS_ENTREGADOS" localSheetId="0">#REF!</definedName>
    <definedName name="AVANCES_Y_ANTICIPOS_ENTREGADOS" localSheetId="2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 localSheetId="2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 localSheetId="2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 localSheetId="2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 localSheetId="2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 localSheetId="2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 localSheetId="2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 localSheetId="2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 localSheetId="2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 localSheetId="2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 localSheetId="2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 localSheetId="2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 localSheetId="2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 localSheetId="2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 localSheetId="2">#REF!</definedName>
    <definedName name="BIENES_RECIBIDOS_EN_DACION_DE_PAGO">#REF!</definedName>
    <definedName name="BONOS" localSheetId="1">#REF!</definedName>
    <definedName name="BONOS" localSheetId="0">#REF!</definedName>
    <definedName name="BONOS" localSheetId="2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 localSheetId="2">#REF!</definedName>
    <definedName name="BONOS_Y_TITULOS_PENSIONALES">#REF!</definedName>
    <definedName name="CAJA" localSheetId="1">#REF!</definedName>
    <definedName name="CAJA" localSheetId="0">#REF!</definedName>
    <definedName name="CAJA" localSheetId="2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 localSheetId="2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 localSheetId="2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 localSheetId="2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 localSheetId="2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 localSheetId="2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 localSheetId="2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 localSheetId="2">#REF!</definedName>
    <definedName name="CONSTRUCCIONES_EN_CURSO">#REF!</definedName>
    <definedName name="CONTRATISTAS" localSheetId="1">#REF!</definedName>
    <definedName name="CONTRATISTAS" localSheetId="0">#REF!</definedName>
    <definedName name="CONTRATISTAS" localSheetId="2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 localSheetId="2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 localSheetId="2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 localSheetId="2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 localSheetId="2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 localSheetId="2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 localSheetId="2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 localSheetId="2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 localSheetId="2">#REF!</definedName>
    <definedName name="CUENTAS_POR_COBRAR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E_RENTA_FIJA" localSheetId="1">#REF!</definedName>
    <definedName name="DE_RENTA_FIJA" localSheetId="0">#REF!</definedName>
    <definedName name="DE_RENTA_FIJA" localSheetId="2">#REF!</definedName>
    <definedName name="DE_RENTA_FIJA">#REF!</definedName>
    <definedName name="DE_RENTA_VARIABLE" localSheetId="1">#REF!</definedName>
    <definedName name="DE_RENTA_VARIABLE" localSheetId="0">#REF!</definedName>
    <definedName name="DE_RENTA_VARIABLE" localSheetId="2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 localSheetId="2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 localSheetId="2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 localSheetId="2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 localSheetId="2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 localSheetId="2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 localSheetId="2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 localSheetId="2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 localSheetId="2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 localSheetId="2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 localSheetId="2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 localSheetId="2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 localSheetId="2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 localSheetId="2">#REF!</definedName>
    <definedName name="EDIFICACIONES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N_PODER_DE_TERCEROS" localSheetId="1">#REF!</definedName>
    <definedName name="EN_PODER_DE_TERCEROS" localSheetId="0">#REF!</definedName>
    <definedName name="EN_PODER_DE_TERCEROS" localSheetId="2">#REF!</definedName>
    <definedName name="EN_PODER_DE_TERCEROS">#REF!</definedName>
    <definedName name="EN_TRANSITO" localSheetId="1">#REF!</definedName>
    <definedName name="EN_TRANSITO" localSheetId="0">#REF!</definedName>
    <definedName name="EN_TRANSITO" localSheetId="2">#REF!</definedName>
    <definedName name="EN_TRANSITO">#REF!</definedName>
    <definedName name="EQUIPO_CIENTIFICO" localSheetId="1">#REF!</definedName>
    <definedName name="EQUIPO_CIENTIFICO" localSheetId="0">#REF!</definedName>
    <definedName name="EQUIPO_CIENTIFICO" localSheetId="2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 localSheetId="2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 localSheetId="2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 localSheetId="2">#REF!</definedName>
    <definedName name="EQUIPOS_Y_MATERIALES_EN_DEPOSITO">#REF!</definedName>
    <definedName name="EXTERNA" localSheetId="1">#REF!</definedName>
    <definedName name="EXTERNA" localSheetId="0">#REF!</definedName>
    <definedName name="EXTERNA" localSheetId="2">#REF!</definedName>
    <definedName name="EXTERNA">#REF!</definedName>
    <definedName name="EXTRAORDINARIOS" localSheetId="1">#REF!</definedName>
    <definedName name="EXTRAORDINARIOS" localSheetId="0">#REF!</definedName>
    <definedName name="EXTRAORDINARIOS" localSheetId="2">#REF!</definedName>
    <definedName name="EXTRAORDINARIOS">#REF!</definedName>
    <definedName name="FG" localSheetId="1">#REF!</definedName>
    <definedName name="FG" localSheetId="0">#REF!</definedName>
    <definedName name="FG" localSheetId="2">#REF!</definedName>
    <definedName name="FG">#REF!</definedName>
    <definedName name="FINANCIEROS" localSheetId="1">#REF!</definedName>
    <definedName name="FINANCIEROS" localSheetId="0">#REF!</definedName>
    <definedName name="FINANCIEROS" localSheetId="2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 localSheetId="2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 localSheetId="2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 localSheetId="2">#REF!</definedName>
    <definedName name="GASTOS_PAGADOS_POR_ANTICIPADO">#REF!</definedName>
    <definedName name="GENERALES" localSheetId="1">#REF!</definedName>
    <definedName name="GENERALES" localSheetId="0">#REF!</definedName>
    <definedName name="GENERALES" localSheetId="2">#REF!</definedName>
    <definedName name="GENERALES">#REF!</definedName>
    <definedName name="HECTOR" localSheetId="1">#REF!</definedName>
    <definedName name="HECTOR" localSheetId="0">#REF!</definedName>
    <definedName name="HECTOR" localSheetId="2">#REF!</definedName>
    <definedName name="HECTOR">#REF!</definedName>
    <definedName name="II" localSheetId="1">#REF!</definedName>
    <definedName name="II" localSheetId="0">#REF!</definedName>
    <definedName name="II" localSheetId="2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 localSheetId="2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 localSheetId="2">#REF!</definedName>
    <definedName name="IMPUESTOS_AL_VALOR_AGREGADO_IVA">#REF!</definedName>
    <definedName name="INGRESOS" localSheetId="1">#REF!</definedName>
    <definedName name="INGRESOS" localSheetId="0">#REF!</definedName>
    <definedName name="INGRESOS" localSheetId="2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 localSheetId="2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 localSheetId="2">#REF!</definedName>
    <definedName name="INTANGIBLES">#REF!</definedName>
    <definedName name="INTERNA" localSheetId="1">#REF!</definedName>
    <definedName name="INTERNA" localSheetId="0">#REF!</definedName>
    <definedName name="INTERNA" localSheetId="2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 localSheetId="2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 localSheetId="2">#REF!</definedName>
    <definedName name="jorge">#REF!</definedName>
    <definedName name="JUDI" localSheetId="1">#REF!</definedName>
    <definedName name="JUDI" localSheetId="0">#REF!</definedName>
    <definedName name="JUDI" localSheetId="2">#REF!</definedName>
    <definedName name="JUDI">#REF!</definedName>
    <definedName name="JUDITH" localSheetId="1">#REF!</definedName>
    <definedName name="JUDITH" localSheetId="0">#REF!</definedName>
    <definedName name="JUDITH" localSheetId="2">#REF!</definedName>
    <definedName name="JUDITH">#REF!</definedName>
    <definedName name="JUDY" localSheetId="1">#REF!</definedName>
    <definedName name="JUDY" localSheetId="0">#REF!</definedName>
    <definedName name="JUDY" localSheetId="2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 localSheetId="2">#REF!</definedName>
    <definedName name="JUEGOS_DE_SUERTE_Y_AZAR">#REF!</definedName>
    <definedName name="KJ" localSheetId="1">#REF!</definedName>
    <definedName name="KJ" localSheetId="0">#REF!</definedName>
    <definedName name="KJ" localSheetId="2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 localSheetId="2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 localSheetId="2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 localSheetId="2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 localSheetId="2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 localSheetId="2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 localSheetId="2">#REF!</definedName>
    <definedName name="MUEBLES__ENSERES_Y_EQUIPOS_DE_OFICINA">#REF!</definedName>
    <definedName name="NN" localSheetId="1">#REF!</definedName>
    <definedName name="NN" localSheetId="0">#REF!</definedName>
    <definedName name="NN" localSheetId="2">#REF!</definedName>
    <definedName name="NN">#REF!</definedName>
    <definedName name="NO_TRIBUTARIOS" localSheetId="1">#REF!</definedName>
    <definedName name="NO_TRIBUTARIOS" localSheetId="0">#REF!</definedName>
    <definedName name="NO_TRIBUTARIOS" localSheetId="2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 localSheetId="2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 localSheetId="2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 localSheetId="2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 localSheetId="2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 localSheetId="2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 localSheetId="2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 localSheetId="2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 localSheetId="2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 localSheetId="2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 localSheetId="2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 localSheetId="2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 localSheetId="2">#REF!</definedName>
    <definedName name="OTROS_DEUDORES">#REF!</definedName>
    <definedName name="OTROS_SERVICIOS" localSheetId="1">#REF!</definedName>
    <definedName name="OTROS_SERVICIOS" localSheetId="0">#REF!</definedName>
    <definedName name="OTROS_SERVICIOS" localSheetId="2">#REF!</definedName>
    <definedName name="OTROS_SERVICIOS">#REF!</definedName>
    <definedName name="PASIVO" localSheetId="1">#REF!</definedName>
    <definedName name="PASIVO" localSheetId="0">#REF!</definedName>
    <definedName name="PASIVO" localSheetId="2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 localSheetId="2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 localSheetId="2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 localSheetId="2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 localSheetId="2">#REF!</definedName>
    <definedName name="PENSIONES_POR_PAGAR">#REF!</definedName>
    <definedName name="pino" localSheetId="1">#REF!</definedName>
    <definedName name="pino" localSheetId="0">#REF!</definedName>
    <definedName name="pino" localSheetId="2">#REF!</definedName>
    <definedName name="pino">#REF!</definedName>
    <definedName name="PLANTAS_Y_DUCTOS" localSheetId="1">#REF!</definedName>
    <definedName name="PLANTAS_Y_DUCTOS" localSheetId="0">#REF!</definedName>
    <definedName name="PLANTAS_Y_DUCTOS" localSheetId="2">#REF!</definedName>
    <definedName name="PLANTAS_Y_DUCTOS">#REF!</definedName>
    <definedName name="PO" localSheetId="1">#REF!</definedName>
    <definedName name="PO" localSheetId="0">#REF!</definedName>
    <definedName name="PO" localSheetId="2">#REF!</definedName>
    <definedName name="PO">#REF!</definedName>
    <definedName name="PP" localSheetId="1">#REF!</definedName>
    <definedName name="PP" localSheetId="0">#REF!</definedName>
    <definedName name="PP" localSheetId="2">#REF!</definedName>
    <definedName name="PP">#REF!</definedName>
    <definedName name="PRESTAMOS_CONCEDIDOS" localSheetId="1">#REF!</definedName>
    <definedName name="PRESTAMOS_CONCEDIDOS" localSheetId="0">#REF!</definedName>
    <definedName name="PRESTAMOS_CONCEDIDOS" localSheetId="2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 localSheetId="2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 localSheetId="2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 localSheetId="2">#REF!</definedName>
    <definedName name="PRODUCTOS_EN_PROCESO">#REF!</definedName>
    <definedName name="PROVEEDORES" localSheetId="1">#REF!</definedName>
    <definedName name="PROVEEDORES" localSheetId="0">#REF!</definedName>
    <definedName name="PROVEEDORES" localSheetId="2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 localSheetId="2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 localSheetId="2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 localSheetId="2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 localSheetId="2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 localSheetId="2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 localSheetId="2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 localSheetId="2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 localSheetId="2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 localSheetId="2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 localSheetId="2">#REF!</definedName>
    <definedName name="PROVISION_PARA_SEGUROS">#REF!</definedName>
    <definedName name="PROVISIONES" localSheetId="1">#REF!</definedName>
    <definedName name="PROVISIONES" localSheetId="0">#REF!</definedName>
    <definedName name="PROVISIONES" localSheetId="2">#REF!</definedName>
    <definedName name="PROVISIONES">#REF!</definedName>
    <definedName name="PROVISIONES__CR" localSheetId="1">#REF!</definedName>
    <definedName name="PROVISIONES__CR" localSheetId="0">#REF!</definedName>
    <definedName name="PROVISIONES__CR" localSheetId="2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 localSheetId="2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 localSheetId="2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 localSheetId="2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 localSheetId="2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 localSheetId="2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 localSheetId="2">#REF!</definedName>
    <definedName name="RENTAS_PARAFISCALES">#REF!</definedName>
    <definedName name="RESERVAS" localSheetId="1">#REF!</definedName>
    <definedName name="RESERVAS" localSheetId="0">#REF!</definedName>
    <definedName name="RESERVAS" localSheetId="2">#REF!</definedName>
    <definedName name="RESERVAS">#REF!</definedName>
    <definedName name="RESPONSABILIDADES" localSheetId="1">#REF!</definedName>
    <definedName name="RESPONSABILIDADES" localSheetId="0">#REF!</definedName>
    <definedName name="RESPONSABILIDADES" localSheetId="2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 localSheetId="2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 localSheetId="2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 localSheetId="2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 localSheetId="2">#REF!</definedName>
    <definedName name="REVALORIZACION_HACIENDA_PUBLICA">#REF!</definedName>
    <definedName name="RR" localSheetId="1">#REF!</definedName>
    <definedName name="RR" localSheetId="0">#REF!</definedName>
    <definedName name="RR" localSheetId="2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 localSheetId="2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 localSheetId="2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 localSheetId="2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 localSheetId="2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 localSheetId="2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 localSheetId="2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 localSheetId="2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 localSheetId="2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 localSheetId="2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 localSheetId="2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 localSheetId="2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 localSheetId="2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 localSheetId="2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 localSheetId="2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 localSheetId="2">#REF!</definedName>
    <definedName name="SUPERAVIT_POR_VALORIZACION">#REF!</definedName>
    <definedName name="TERRENOS" localSheetId="1">#REF!</definedName>
    <definedName name="TERRENOS" localSheetId="0">#REF!</definedName>
    <definedName name="TERRENOS" localSheetId="2">#REF!</definedName>
    <definedName name="TERRENOS">#REF!</definedName>
    <definedName name="_xlnm.Print_Titles" localSheetId="1">'E RESULTADOS'!$1:$9</definedName>
    <definedName name="_xlnm.Print_Titles" localSheetId="0">'E S_FINANCIERA'!$1:$8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 localSheetId="2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 localSheetId="2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 localSheetId="2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 localSheetId="2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 localSheetId="2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 localSheetId="2">#REF!</definedName>
    <definedName name="TRIBUTARIOS">#REF!</definedName>
    <definedName name="UJ" localSheetId="1">#REF!</definedName>
    <definedName name="UJ" localSheetId="0">#REF!</definedName>
    <definedName name="UJ" localSheetId="2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 localSheetId="2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 localSheetId="2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 localSheetId="2">#REF!</definedName>
    <definedName name="VIGENCIA_ANTERIOR">#REF!</definedName>
    <definedName name="YY" localSheetId="1">#REF!</definedName>
    <definedName name="YY" localSheetId="0">#REF!</definedName>
    <definedName name="YY" localSheetId="2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17" l="1"/>
  <c r="H12" i="17" l="1"/>
  <c r="H29" i="17"/>
  <c r="H23" i="17"/>
  <c r="G60" i="16"/>
  <c r="H60" i="16" s="1"/>
  <c r="F58" i="16"/>
  <c r="G54" i="16"/>
  <c r="H54" i="16" s="1"/>
  <c r="G53" i="16"/>
  <c r="H53" i="16" s="1"/>
  <c r="G52" i="16"/>
  <c r="F49" i="16"/>
  <c r="G41" i="16"/>
  <c r="H41" i="16" s="1"/>
  <c r="F37" i="16"/>
  <c r="G35" i="16"/>
  <c r="H35" i="16" s="1"/>
  <c r="G33" i="16"/>
  <c r="H33" i="16" s="1"/>
  <c r="G31" i="16"/>
  <c r="H31" i="16" s="1"/>
  <c r="D27" i="16"/>
  <c r="G29" i="16"/>
  <c r="H29" i="16" s="1"/>
  <c r="F27" i="16"/>
  <c r="G15" i="16"/>
  <c r="H15" i="16" s="1"/>
  <c r="F13" i="16"/>
  <c r="F10" i="16" s="1"/>
  <c r="F21" i="16" s="1"/>
  <c r="E2085" i="15"/>
  <c r="E1537" i="15"/>
  <c r="E1530" i="15"/>
  <c r="P55" i="15"/>
  <c r="Q55" i="15" s="1"/>
  <c r="G55" i="15"/>
  <c r="H55" i="15" s="1"/>
  <c r="P54" i="15"/>
  <c r="Q54" i="15" s="1"/>
  <c r="G54" i="15"/>
  <c r="H54" i="15" s="1"/>
  <c r="P53" i="15"/>
  <c r="Q53" i="15" s="1"/>
  <c r="G53" i="15"/>
  <c r="H53" i="15" s="1"/>
  <c r="O52" i="15"/>
  <c r="F52" i="15"/>
  <c r="D52" i="15"/>
  <c r="G47" i="15"/>
  <c r="H47" i="15" s="1"/>
  <c r="P46" i="15"/>
  <c r="Q46" i="15" s="1"/>
  <c r="G46" i="15"/>
  <c r="H46" i="15" s="1"/>
  <c r="O41" i="15"/>
  <c r="O48" i="15" s="1"/>
  <c r="P45" i="15"/>
  <c r="Q45" i="15" s="1"/>
  <c r="P44" i="15"/>
  <c r="P43" i="15"/>
  <c r="Q43" i="15" s="1"/>
  <c r="F43" i="15"/>
  <c r="D43" i="15"/>
  <c r="G43" i="15" s="1"/>
  <c r="H43" i="15" s="1"/>
  <c r="G41" i="15"/>
  <c r="H41" i="15" s="1"/>
  <c r="G40" i="15"/>
  <c r="H40" i="15" s="1"/>
  <c r="G39" i="15"/>
  <c r="H39" i="15" s="1"/>
  <c r="G38" i="15"/>
  <c r="H38" i="15" s="1"/>
  <c r="G37" i="15"/>
  <c r="H37" i="15" s="1"/>
  <c r="P36" i="15"/>
  <c r="Q36" i="15" s="1"/>
  <c r="G36" i="15"/>
  <c r="H36" i="15" s="1"/>
  <c r="G35" i="15"/>
  <c r="H35" i="15" s="1"/>
  <c r="O34" i="15"/>
  <c r="O27" i="15" s="1"/>
  <c r="G34" i="15"/>
  <c r="H34" i="15" s="1"/>
  <c r="P32" i="15"/>
  <c r="Q32" i="15" s="1"/>
  <c r="F32" i="15"/>
  <c r="O30" i="15"/>
  <c r="G29" i="15"/>
  <c r="H29" i="15" s="1"/>
  <c r="G28" i="15"/>
  <c r="H28" i="15" s="1"/>
  <c r="G27" i="15"/>
  <c r="H27" i="15" s="1"/>
  <c r="P25" i="15"/>
  <c r="Q25" i="15" s="1"/>
  <c r="F25" i="15"/>
  <c r="F11" i="15" s="1"/>
  <c r="D25" i="15"/>
  <c r="G25" i="15" s="1"/>
  <c r="H25" i="15" s="1"/>
  <c r="O23" i="15"/>
  <c r="M23" i="15"/>
  <c r="P23" i="15" s="1"/>
  <c r="Q23" i="15" s="1"/>
  <c r="G23" i="15"/>
  <c r="H23" i="15" s="1"/>
  <c r="G22" i="15"/>
  <c r="H22" i="15" s="1"/>
  <c r="G21" i="15"/>
  <c r="H21" i="15" s="1"/>
  <c r="P20" i="15"/>
  <c r="G20" i="15"/>
  <c r="H20" i="15" s="1"/>
  <c r="D18" i="15"/>
  <c r="G18" i="15" s="1"/>
  <c r="H18" i="15" s="1"/>
  <c r="P19" i="15"/>
  <c r="Q19" i="15" s="1"/>
  <c r="P18" i="15"/>
  <c r="Q18" i="15" s="1"/>
  <c r="F18" i="15"/>
  <c r="P17" i="15"/>
  <c r="Q17" i="15" s="1"/>
  <c r="P16" i="15"/>
  <c r="G16" i="15"/>
  <c r="H16" i="15" s="1"/>
  <c r="M13" i="15"/>
  <c r="G15" i="15"/>
  <c r="O13" i="15"/>
  <c r="O11" i="15" s="1"/>
  <c r="F13" i="15"/>
  <c r="O7" i="15"/>
  <c r="M7" i="15"/>
  <c r="H31" i="17" l="1"/>
  <c r="H25" i="17"/>
  <c r="F25" i="16"/>
  <c r="F47" i="16"/>
  <c r="F65" i="16" s="1"/>
  <c r="D49" i="16"/>
  <c r="G49" i="16" s="1"/>
  <c r="H49" i="16" s="1"/>
  <c r="D13" i="16"/>
  <c r="G27" i="16"/>
  <c r="H27" i="16" s="1"/>
  <c r="G39" i="16"/>
  <c r="D58" i="16"/>
  <c r="G61" i="16"/>
  <c r="H61" i="16" s="1"/>
  <c r="G19" i="16"/>
  <c r="H19" i="16" s="1"/>
  <c r="G30" i="16"/>
  <c r="H30" i="16" s="1"/>
  <c r="G32" i="16"/>
  <c r="H32" i="16" s="1"/>
  <c r="G34" i="16"/>
  <c r="H34" i="16" s="1"/>
  <c r="D37" i="16"/>
  <c r="D25" i="16" s="1"/>
  <c r="G40" i="16"/>
  <c r="H40" i="16" s="1"/>
  <c r="G42" i="16"/>
  <c r="G16" i="16"/>
  <c r="H16" i="16" s="1"/>
  <c r="O38" i="15"/>
  <c r="O50" i="15" s="1"/>
  <c r="F31" i="15"/>
  <c r="F50" i="15" s="1"/>
  <c r="P13" i="15"/>
  <c r="Q13" i="15" s="1"/>
  <c r="M11" i="15"/>
  <c r="M30" i="15"/>
  <c r="D32" i="15"/>
  <c r="M52" i="15"/>
  <c r="P15" i="15"/>
  <c r="Q15" i="15" s="1"/>
  <c r="M34" i="15"/>
  <c r="P34" i="15" s="1"/>
  <c r="Q34" i="15" s="1"/>
  <c r="M41" i="15"/>
  <c r="D13" i="15"/>
  <c r="G25" i="16" l="1"/>
  <c r="H25" i="16" s="1"/>
  <c r="G13" i="16"/>
  <c r="H13" i="16" s="1"/>
  <c r="D10" i="16"/>
  <c r="G45" i="16"/>
  <c r="H45" i="16" s="1"/>
  <c r="G37" i="16"/>
  <c r="H37" i="16" s="1"/>
  <c r="G58" i="16"/>
  <c r="H58" i="16" s="1"/>
  <c r="D11" i="15"/>
  <c r="G13" i="15"/>
  <c r="H13" i="15" s="1"/>
  <c r="P41" i="15"/>
  <c r="Q41" i="15" s="1"/>
  <c r="M48" i="15"/>
  <c r="P48" i="15" s="1"/>
  <c r="Q48" i="15" s="1"/>
  <c r="D31" i="15"/>
  <c r="G31" i="15" s="1"/>
  <c r="H31" i="15" s="1"/>
  <c r="G32" i="15"/>
  <c r="H32" i="15" s="1"/>
  <c r="P11" i="15"/>
  <c r="Q11" i="15" s="1"/>
  <c r="P30" i="15"/>
  <c r="Q30" i="15" s="1"/>
  <c r="M27" i="15"/>
  <c r="P27" i="15" s="1"/>
  <c r="Q27" i="15" s="1"/>
  <c r="G23" i="16" l="1"/>
  <c r="H23" i="16" s="1"/>
  <c r="G10" i="16"/>
  <c r="H10" i="16" s="1"/>
  <c r="D21" i="16"/>
  <c r="D50" i="15"/>
  <c r="G50" i="15" s="1"/>
  <c r="H50" i="15" s="1"/>
  <c r="G11" i="15"/>
  <c r="H11" i="15" s="1"/>
  <c r="M38" i="15"/>
  <c r="D47" i="16" l="1"/>
  <c r="G21" i="16"/>
  <c r="H21" i="16" s="1"/>
  <c r="P38" i="15"/>
  <c r="Q38" i="15" s="1"/>
  <c r="M50" i="15"/>
  <c r="P50" i="15" s="1"/>
  <c r="Q50" i="15" s="1"/>
  <c r="G47" i="16" l="1"/>
  <c r="H47" i="16" s="1"/>
  <c r="D65" i="16"/>
  <c r="G65" i="16" l="1"/>
  <c r="H65" i="16" s="1"/>
</calcChain>
</file>

<file path=xl/sharedStrings.xml><?xml version="1.0" encoding="utf-8"?>
<sst xmlns="http://schemas.openxmlformats.org/spreadsheetml/2006/main" count="186" uniqueCount="143">
  <si>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</si>
  <si>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</si>
  <si>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</si>
  <si>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</si>
  <si>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</si>
  <si>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</si>
  <si>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</si>
  <si>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</si>
  <si>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</si>
  <si>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</si>
  <si>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EFECTIVO</t>
  </si>
  <si>
    <t>CUENTAS POR PAGAR</t>
  </si>
  <si>
    <t>CAJA</t>
  </si>
  <si>
    <t>ADQUISICIÓN DE BIENES Y SERVICIOS NACIONALES</t>
  </si>
  <si>
    <t>DEPÓSITOS EN INSTITUCIONES FINANCIERAS</t>
  </si>
  <si>
    <t>RECURSOS A FAVOR DE TERCEROS</t>
  </si>
  <si>
    <t>DESCUENTOS DE NOMINA</t>
  </si>
  <si>
    <t>CUENTAS POR COBRAR</t>
  </si>
  <si>
    <t>RETENCIÓN EN LA FUENTE E IMPUESTO DE TIMBRE</t>
  </si>
  <si>
    <t>IMPUESTO AL VALOR AGREGADO - IVA</t>
  </si>
  <si>
    <t>PRESTACIÓN DE SERVICIOS</t>
  </si>
  <si>
    <t>OTRAS CUENTAS POR PAGAR</t>
  </si>
  <si>
    <t>OTRAS CUENTAS POR COBRAR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</si>
  <si>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</si>
  <si>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</si>
  <si>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</si>
  <si>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</si>
  <si>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</si>
  <si>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</si>
  <si>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</si>
  <si>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</si>
  <si>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</si>
  <si>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</si>
  <si>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</si>
  <si>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</si>
  <si>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</si>
  <si>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</si>
  <si>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</si>
  <si>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</si>
  <si>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</si>
  <si>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</si>
  <si>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</si>
  <si>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</si>
  <si>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</si>
  <si>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</si>
  <si>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</si>
  <si>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</si>
  <si>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</si>
  <si>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</si>
  <si>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</si>
  <si>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RESULTADOS DEL EJERCICIO</t>
  </si>
  <si>
    <t>INTANGIBLES</t>
  </si>
  <si>
    <t>IMPACTOS POR LA TRANSICIÓN AL NUEVO MARCO DE REGULACIÓN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</si>
  <si>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</si>
  <si>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</si>
  <si>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</si>
  <si>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</si>
  <si>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</si>
  <si>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</si>
  <si>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</si>
  <si>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</si>
  <si>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</si>
  <si>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</si>
  <si>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</si>
  <si>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</si>
  <si>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VICTOR ALONSO TORRES POVEDA</t>
  </si>
  <si>
    <t>Subgerente Administrativo y Financiero</t>
  </si>
  <si>
    <t>FRANCISCO ESPITIA LÓPEZ</t>
  </si>
  <si>
    <t>BOGOTA  DISTRITO  CAPITAL</t>
  </si>
  <si>
    <t>ESTADO DE RESULTADOS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</si>
  <si>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</si>
  <si>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</si>
  <si>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</si>
  <si>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</si>
  <si>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</si>
  <si>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TRANSFERENCIAS DISTRITO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</si>
  <si>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</si>
  <si>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</si>
  <si>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</si>
  <si>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</si>
  <si>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</si>
  <si>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</si>
  <si>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</si>
  <si>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</si>
  <si>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</si>
  <si>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</si>
  <si>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</si>
  <si>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</si>
  <si>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</si>
  <si>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</si>
  <si>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OTROS INGRESOS</t>
  </si>
  <si>
    <t>TRANSFERENCIAS Y SUBVENCIONES</t>
  </si>
  <si>
    <t>FINANCIEROS</t>
  </si>
  <si>
    <t>INGRESOS DIVERSOS</t>
  </si>
  <si>
    <t>OTROS GASTOS</t>
  </si>
  <si>
    <t>COMISIONES</t>
  </si>
  <si>
    <t>GASTOS DIVERSOS</t>
  </si>
  <si>
    <t>CC 79545771</t>
  </si>
  <si>
    <t>CC 79289130</t>
  </si>
  <si>
    <t>Contador TP 44786-T</t>
  </si>
  <si>
    <t>SANCIONES</t>
  </si>
  <si>
    <t>Contador - T.P. 44786-T</t>
  </si>
  <si>
    <t>DÉFICIT / UTILIDAD OPERACIONAL</t>
  </si>
  <si>
    <t>A 31 DE DICIEMBRE DE 2019</t>
  </si>
  <si>
    <t>Nota</t>
  </si>
  <si>
    <t>5</t>
  </si>
  <si>
    <t>21</t>
  </si>
  <si>
    <t>7</t>
  </si>
  <si>
    <t>CUENTAS DE DIFICIL RECAUDO</t>
  </si>
  <si>
    <t>22</t>
  </si>
  <si>
    <t>16</t>
  </si>
  <si>
    <t>10</t>
  </si>
  <si>
    <t>23</t>
  </si>
  <si>
    <t>27</t>
  </si>
  <si>
    <t>14</t>
  </si>
  <si>
    <t>25</t>
  </si>
  <si>
    <t>26</t>
  </si>
  <si>
    <t>HENRY RODRÍGUEZ SOSA</t>
  </si>
  <si>
    <t>CC 19327055</t>
  </si>
  <si>
    <t>Director</t>
  </si>
  <si>
    <t>DEL 01 DE ENERO AL 31 DE DICIEMBRE DE 2019</t>
  </si>
  <si>
    <t>Notas</t>
  </si>
  <si>
    <t>28</t>
  </si>
  <si>
    <t>30</t>
  </si>
  <si>
    <t>UTILIDAD EN VENTAS</t>
  </si>
  <si>
    <t>29</t>
  </si>
  <si>
    <t>DETERIORO DE CUENTAS POR COBRAR</t>
  </si>
  <si>
    <t>REVERSIÓN DE LAS PÉRDIDAS POR DETERIORO DE VALOR</t>
  </si>
  <si>
    <t>EXCEDENTE DEL EJERCICIO</t>
  </si>
  <si>
    <t>ESTADO DE CAMBIOS EN EL PATRIMONIO</t>
  </si>
  <si>
    <t>Saldo del patrimonio a 31 de diciembre de 2018</t>
  </si>
  <si>
    <t>Variaciones patrimoniales durante el periodo</t>
  </si>
  <si>
    <t>Saldo del patrimonio a 31 de diciembre de 2019</t>
  </si>
  <si>
    <t>DETALLE DE LAS VARIACIONES PATRIMONIALES</t>
  </si>
  <si>
    <t>VARIACION</t>
  </si>
  <si>
    <t>FACTORES DE INCREMENTO PATRIMONIAL</t>
  </si>
  <si>
    <t>TOTAL INCREMENTOS</t>
  </si>
  <si>
    <t>FACTORES DE DISMINUCIÓN PATRIMONIAL</t>
  </si>
  <si>
    <t>TOTAL DISMINUCIONES</t>
  </si>
  <si>
    <t>FACTORES SIN VARIACION PATRIMONIAL</t>
  </si>
  <si>
    <t>TOTAL SIN VARIACION</t>
  </si>
  <si>
    <t>Contador</t>
  </si>
  <si>
    <t>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</si>
</sst>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[$$-240A]\ #,##0"/>
    <numFmt numFmtId="166" formatCode="0.0%"/>
    <numFmt numFmtId="167" formatCode="&quot;Saldo del patrimonio a&quot;\ mmmm\ &quot;de&quot;\ d\ &quot;de&quot;\ yyyy"/>
  </numFmts>
  <fonts count="5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indexed="39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sz val="12"/>
      <color indexed="39"/>
      <name val="Arial"/>
      <family val="2"/>
    </font>
    <font>
      <sz val="11"/>
      <color indexed="3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6"/>
      <color theme="1"/>
      <name val="Arial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6"/>
      <color indexed="8"/>
      <name val="Arial"/>
      <family val="2"/>
    </font>
    <font>
      <sz val="16"/>
      <name val="Arial Narrow"/>
      <family val="2"/>
    </font>
    <font>
      <sz val="12"/>
      <name val="Arial Narrow"/>
      <family val="2"/>
    </font>
    <font>
      <sz val="12"/>
      <color indexed="18"/>
      <name val="Arial Narrow"/>
      <family val="2"/>
    </font>
    <font>
      <sz val="16"/>
      <color indexed="18"/>
      <name val="Arial Narrow"/>
      <family val="2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</cellStyleXfs>
  <cellXfs count="316">
    <xf numFmtId="0" fontId="0" fillId="0" borderId="0" xfId="0"/>
    <xf numFmtId="9" fontId="8" fillId="4" borderId="0" xfId="1" applyFont="1" applyFill="1" applyBorder="1" applyAlignment="1">
      <alignment horizontal="right"/>
    </xf>
    <xf numFmtId="9" fontId="5" fillId="3" borderId="0" xfId="1" applyNumberFormat="1" applyFont="1" applyFill="1" applyBorder="1"/>
    <xf numFmtId="9" fontId="8" fillId="3" borderId="0" xfId="1" applyNumberFormat="1" applyFont="1" applyFill="1" applyBorder="1"/>
    <xf numFmtId="0" fontId="13" fillId="3" borderId="0" xfId="0" applyFont="1" applyFill="1" applyBorder="1"/>
    <xf numFmtId="10" fontId="14" fillId="3" borderId="0" xfId="1" applyNumberFormat="1" applyFont="1" applyFill="1" applyBorder="1"/>
    <xf numFmtId="0" fontId="13" fillId="3" borderId="0" xfId="0" applyFont="1" applyFill="1" applyBorder="1" applyProtection="1">
      <protection locked="0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3" fillId="3" borderId="7" xfId="0" applyFont="1" applyFill="1" applyBorder="1"/>
    <xf numFmtId="0" fontId="13" fillId="3" borderId="8" xfId="0" applyFont="1" applyFill="1" applyBorder="1"/>
    <xf numFmtId="164" fontId="18" fillId="4" borderId="0" xfId="0" applyNumberFormat="1" applyFont="1" applyFill="1" applyBorder="1" applyAlignment="1" applyProtection="1">
      <alignment horizontal="center"/>
    </xf>
    <xf numFmtId="0" fontId="18" fillId="3" borderId="0" xfId="0" applyFont="1" applyFill="1" applyBorder="1" applyAlignment="1">
      <alignment horizontal="left" vertical="center"/>
    </xf>
    <xf numFmtId="165" fontId="19" fillId="4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  <protection locked="0"/>
    </xf>
    <xf numFmtId="3" fontId="20" fillId="4" borderId="0" xfId="0" applyNumberFormat="1" applyFont="1" applyFill="1" applyBorder="1" applyAlignment="1" applyProtection="1">
      <alignment vertical="center"/>
    </xf>
    <xf numFmtId="0" fontId="20" fillId="3" borderId="0" xfId="0" applyFont="1" applyFill="1" applyBorder="1" applyProtection="1">
      <protection locked="0"/>
    </xf>
    <xf numFmtId="0" fontId="16" fillId="3" borderId="0" xfId="0" applyFont="1" applyFill="1" applyBorder="1" applyAlignment="1">
      <alignment horizontal="left"/>
    </xf>
    <xf numFmtId="0" fontId="20" fillId="3" borderId="0" xfId="0" applyFont="1" applyFill="1" applyBorder="1" applyAlignment="1" applyProtection="1">
      <alignment vertical="center"/>
      <protection locked="0"/>
    </xf>
    <xf numFmtId="0" fontId="20" fillId="4" borderId="0" xfId="0" applyFont="1" applyFill="1" applyBorder="1" applyAlignment="1">
      <alignment horizontal="left"/>
    </xf>
    <xf numFmtId="3" fontId="20" fillId="4" borderId="0" xfId="0" applyNumberFormat="1" applyFont="1" applyFill="1" applyBorder="1" applyProtection="1"/>
    <xf numFmtId="0" fontId="18" fillId="3" borderId="0" xfId="0" applyFont="1" applyFill="1"/>
    <xf numFmtId="3" fontId="20" fillId="4" borderId="9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20" fillId="3" borderId="0" xfId="0" applyFont="1" applyFill="1" applyBorder="1"/>
    <xf numFmtId="0" fontId="20" fillId="3" borderId="0" xfId="0" applyFont="1" applyFill="1"/>
    <xf numFmtId="3" fontId="16" fillId="4" borderId="0" xfId="0" applyNumberFormat="1" applyFont="1" applyFill="1" applyBorder="1" applyProtection="1"/>
    <xf numFmtId="165" fontId="22" fillId="4" borderId="0" xfId="0" applyNumberFormat="1" applyFont="1" applyFill="1" applyBorder="1" applyAlignment="1" applyProtection="1">
      <alignment vertical="center"/>
    </xf>
    <xf numFmtId="0" fontId="23" fillId="3" borderId="0" xfId="0" applyFont="1" applyFill="1" applyProtection="1">
      <protection locked="0"/>
    </xf>
    <xf numFmtId="0" fontId="20" fillId="3" borderId="0" xfId="0" applyFont="1" applyFill="1" applyAlignment="1">
      <alignment horizontal="centerContinuous"/>
    </xf>
    <xf numFmtId="0" fontId="20" fillId="3" borderId="0" xfId="0" applyFont="1" applyFill="1" applyBorder="1" applyAlignment="1">
      <alignment horizontal="center"/>
    </xf>
    <xf numFmtId="0" fontId="20" fillId="3" borderId="0" xfId="0" applyFont="1" applyFill="1" applyProtection="1"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/>
    <xf numFmtId="0" fontId="14" fillId="0" borderId="0" xfId="0" applyFont="1"/>
    <xf numFmtId="0" fontId="14" fillId="6" borderId="0" xfId="0" applyFont="1" applyFill="1" applyBorder="1" applyAlignment="1" applyProtection="1">
      <alignment horizontal="centerContinuous"/>
      <protection locked="0"/>
    </xf>
    <xf numFmtId="3" fontId="21" fillId="6" borderId="0" xfId="0" applyNumberFormat="1" applyFont="1" applyFill="1" applyBorder="1" applyAlignment="1" applyProtection="1">
      <alignment horizontal="right"/>
      <protection locked="0"/>
    </xf>
    <xf numFmtId="0" fontId="20" fillId="6" borderId="0" xfId="0" applyFont="1" applyFill="1" applyBorder="1" applyAlignment="1" applyProtection="1">
      <alignment horizontal="centerContinuous"/>
      <protection locked="0"/>
    </xf>
    <xf numFmtId="0" fontId="24" fillId="3" borderId="0" xfId="0" quotePrefix="1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horizontal="centerContinuous"/>
    </xf>
    <xf numFmtId="0" fontId="12" fillId="3" borderId="0" xfId="0" applyFont="1" applyFill="1" applyBorder="1" applyAlignment="1">
      <alignment horizontal="centerContinuous"/>
    </xf>
    <xf numFmtId="49" fontId="18" fillId="4" borderId="0" xfId="0" applyNumberFormat="1" applyFont="1" applyFill="1" applyBorder="1" applyAlignment="1" applyProtection="1">
      <alignment horizontal="center"/>
    </xf>
    <xf numFmtId="49" fontId="18" fillId="3" borderId="0" xfId="0" applyNumberFormat="1" applyFont="1" applyFill="1" applyBorder="1" applyAlignment="1">
      <alignment horizontal="center"/>
    </xf>
    <xf numFmtId="49" fontId="21" fillId="3" borderId="0" xfId="0" applyNumberFormat="1" applyFont="1" applyFill="1" applyBorder="1" applyAlignment="1">
      <alignment horizontal="center"/>
    </xf>
    <xf numFmtId="49" fontId="21" fillId="3" borderId="0" xfId="0" applyNumberFormat="1" applyFont="1" applyFill="1" applyBorder="1" applyAlignment="1">
      <alignment horizontal="center" vertical="center"/>
    </xf>
    <xf numFmtId="49" fontId="16" fillId="6" borderId="0" xfId="0" applyNumberFormat="1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protection locked="0"/>
    </xf>
    <xf numFmtId="49" fontId="14" fillId="6" borderId="0" xfId="0" applyNumberFormat="1" applyFont="1" applyFill="1" applyBorder="1" applyAlignment="1" applyProtection="1">
      <protection locked="0"/>
    </xf>
    <xf numFmtId="3" fontId="20" fillId="4" borderId="9" xfId="0" applyNumberFormat="1" applyFont="1" applyFill="1" applyBorder="1" applyProtection="1"/>
    <xf numFmtId="0" fontId="0" fillId="3" borderId="0" xfId="0" applyFill="1" applyBorder="1"/>
    <xf numFmtId="49" fontId="26" fillId="3" borderId="0" xfId="0" applyNumberFormat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49" fontId="26" fillId="3" borderId="0" xfId="0" applyNumberFormat="1" applyFont="1" applyFill="1" applyAlignment="1">
      <alignment horizontal="center"/>
    </xf>
    <xf numFmtId="0" fontId="28" fillId="3" borderId="0" xfId="0" applyFont="1" applyFill="1" applyBorder="1"/>
    <xf numFmtId="0" fontId="29" fillId="3" borderId="0" xfId="0" applyFont="1" applyFill="1" applyBorder="1"/>
    <xf numFmtId="0" fontId="30" fillId="3" borderId="0" xfId="0" applyFont="1" applyFill="1" applyBorder="1"/>
    <xf numFmtId="0" fontId="20" fillId="3" borderId="0" xfId="0" applyFont="1" applyFill="1" applyAlignment="1">
      <alignment horizontal="left"/>
    </xf>
    <xf numFmtId="0" fontId="31" fillId="3" borderId="0" xfId="0" applyFont="1" applyFill="1" applyBorder="1" applyAlignment="1">
      <alignment horizontal="left"/>
    </xf>
    <xf numFmtId="49" fontId="32" fillId="3" borderId="0" xfId="0" applyNumberFormat="1" applyFont="1" applyFill="1" applyBorder="1" applyAlignment="1">
      <alignment horizontal="center"/>
    </xf>
    <xf numFmtId="0" fontId="31" fillId="3" borderId="0" xfId="0" applyFont="1" applyFill="1" applyBorder="1" applyProtection="1"/>
    <xf numFmtId="0" fontId="31" fillId="3" borderId="0" xfId="0" applyFont="1" applyFill="1" applyBorder="1"/>
    <xf numFmtId="0" fontId="0" fillId="3" borderId="0" xfId="0" applyFill="1" applyBorder="1" applyAlignment="1">
      <alignment horizontal="left"/>
    </xf>
    <xf numFmtId="3" fontId="29" fillId="3" borderId="0" xfId="0" applyNumberFormat="1" applyFont="1" applyFill="1" applyBorder="1"/>
    <xf numFmtId="3" fontId="33" fillId="3" borderId="0" xfId="0" applyNumberFormat="1" applyFont="1" applyFill="1" applyBorder="1"/>
    <xf numFmtId="3" fontId="23" fillId="3" borderId="0" xfId="0" applyNumberFormat="1" applyFont="1" applyFill="1" applyProtection="1"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0" fontId="4" fillId="4" borderId="0" xfId="2" applyFont="1" applyFill="1" applyAlignment="1">
      <alignment horizontal="left"/>
    </xf>
    <xf numFmtId="0" fontId="5" fillId="4" borderId="0" xfId="2" applyFont="1" applyFill="1"/>
    <xf numFmtId="49" fontId="5" fillId="4" borderId="0" xfId="2" applyNumberFormat="1" applyFont="1" applyFill="1" applyAlignment="1">
      <alignment horizontal="center"/>
    </xf>
    <xf numFmtId="0" fontId="6" fillId="4" borderId="0" xfId="2" applyFont="1" applyFill="1" applyBorder="1" applyAlignment="1" applyProtection="1">
      <alignment horizontal="center"/>
    </xf>
    <xf numFmtId="0" fontId="6" fillId="4" borderId="0" xfId="2" applyFont="1" applyFill="1" applyBorder="1" applyAlignment="1">
      <alignment horizontal="center"/>
    </xf>
    <xf numFmtId="0" fontId="5" fillId="4" borderId="0" xfId="2" applyFont="1" applyFill="1" applyBorder="1"/>
    <xf numFmtId="49" fontId="5" fillId="4" borderId="0" xfId="2" applyNumberFormat="1" applyFont="1" applyFill="1" applyBorder="1" applyAlignment="1">
      <alignment horizontal="center"/>
    </xf>
    <xf numFmtId="0" fontId="5" fillId="3" borderId="0" xfId="2" applyFont="1" applyFill="1" applyBorder="1"/>
    <xf numFmtId="0" fontId="7" fillId="4" borderId="0" xfId="2" applyFont="1" applyFill="1" applyAlignment="1">
      <alignment horizontal="left"/>
    </xf>
    <xf numFmtId="0" fontId="8" fillId="4" borderId="0" xfId="2" applyFont="1" applyFill="1"/>
    <xf numFmtId="49" fontId="9" fillId="4" borderId="0" xfId="2" applyNumberFormat="1" applyFont="1" applyFill="1" applyAlignment="1">
      <alignment horizontal="center"/>
    </xf>
    <xf numFmtId="164" fontId="9" fillId="4" borderId="0" xfId="2" applyNumberFormat="1" applyFont="1" applyFill="1" applyBorder="1" applyAlignment="1" applyProtection="1">
      <alignment horizontal="center"/>
    </xf>
    <xf numFmtId="0" fontId="8" fillId="4" borderId="0" xfId="2" applyFont="1" applyFill="1" applyBorder="1"/>
    <xf numFmtId="49" fontId="9" fillId="0" borderId="0" xfId="2" applyNumberFormat="1" applyFont="1" applyFill="1" applyBorder="1" applyAlignment="1">
      <alignment horizontal="center"/>
    </xf>
    <xf numFmtId="0" fontId="10" fillId="3" borderId="0" xfId="2" applyFont="1" applyFill="1" applyBorder="1"/>
    <xf numFmtId="49" fontId="8" fillId="4" borderId="0" xfId="2" applyNumberFormat="1" applyFont="1" applyFill="1" applyAlignment="1">
      <alignment horizontal="center"/>
    </xf>
    <xf numFmtId="0" fontId="9" fillId="4" borderId="0" xfId="2" applyFont="1" applyFill="1" applyBorder="1" applyAlignment="1">
      <alignment horizontal="center"/>
    </xf>
    <xf numFmtId="49" fontId="8" fillId="0" borderId="0" xfId="2" applyNumberFormat="1" applyFont="1" applyFill="1" applyBorder="1" applyAlignment="1">
      <alignment horizontal="center"/>
    </xf>
    <xf numFmtId="0" fontId="8" fillId="3" borderId="0" xfId="2" applyFont="1" applyFill="1" applyBorder="1"/>
    <xf numFmtId="1" fontId="9" fillId="4" borderId="0" xfId="2" applyNumberFormat="1" applyFont="1" applyFill="1" applyBorder="1" applyAlignment="1">
      <alignment horizontal="left"/>
    </xf>
    <xf numFmtId="0" fontId="9" fillId="4" borderId="0" xfId="2" applyFont="1" applyFill="1" applyBorder="1" applyAlignment="1">
      <alignment horizontal="left"/>
    </xf>
    <xf numFmtId="49" fontId="9" fillId="4" borderId="0" xfId="2" applyNumberFormat="1" applyFont="1" applyFill="1" applyBorder="1" applyAlignment="1">
      <alignment horizontal="center"/>
    </xf>
    <xf numFmtId="3" fontId="8" fillId="4" borderId="0" xfId="2" applyNumberFormat="1" applyFont="1" applyFill="1" applyBorder="1" applyAlignment="1" applyProtection="1">
      <alignment horizontal="right"/>
    </xf>
    <xf numFmtId="0" fontId="8" fillId="3" borderId="0" xfId="2" applyFont="1" applyFill="1" applyBorder="1" applyProtection="1"/>
    <xf numFmtId="0" fontId="8" fillId="4" borderId="0" xfId="2" applyFont="1" applyFill="1" applyBorder="1" applyAlignment="1">
      <alignment horizontal="right"/>
    </xf>
    <xf numFmtId="3" fontId="8" fillId="4" borderId="0" xfId="2" applyNumberFormat="1" applyFont="1" applyFill="1" applyBorder="1" applyAlignment="1">
      <alignment horizontal="right"/>
    </xf>
    <xf numFmtId="0" fontId="8" fillId="5" borderId="0" xfId="2" applyFont="1" applyFill="1" applyBorder="1" applyAlignment="1">
      <alignment horizontal="right"/>
    </xf>
    <xf numFmtId="0" fontId="10" fillId="5" borderId="0" xfId="2" applyFont="1" applyFill="1" applyBorder="1" applyAlignment="1">
      <alignment horizontal="right"/>
    </xf>
    <xf numFmtId="1" fontId="8" fillId="4" borderId="0" xfId="2" applyNumberFormat="1" applyFont="1" applyFill="1" applyBorder="1" applyAlignment="1">
      <alignment horizontal="left"/>
    </xf>
    <xf numFmtId="3" fontId="9" fillId="4" borderId="0" xfId="2" applyNumberFormat="1" applyFont="1" applyFill="1" applyBorder="1" applyAlignment="1">
      <alignment horizontal="right"/>
    </xf>
    <xf numFmtId="0" fontId="11" fillId="5" borderId="0" xfId="2" applyFont="1" applyFill="1" applyBorder="1" applyAlignment="1">
      <alignment horizontal="right"/>
    </xf>
    <xf numFmtId="0" fontId="8" fillId="4" borderId="0" xfId="2" applyFont="1" applyFill="1" applyBorder="1" applyAlignment="1">
      <alignment horizontal="left"/>
    </xf>
    <xf numFmtId="3" fontId="8" fillId="4" borderId="0" xfId="2" applyNumberFormat="1" applyFont="1" applyFill="1" applyBorder="1" applyProtection="1"/>
    <xf numFmtId="3" fontId="8" fillId="4" borderId="0" xfId="2" applyNumberFormat="1" applyFont="1" applyFill="1" applyBorder="1"/>
    <xf numFmtId="3" fontId="8" fillId="4" borderId="9" xfId="2" applyNumberFormat="1" applyFont="1" applyFill="1" applyBorder="1" applyProtection="1"/>
    <xf numFmtId="3" fontId="8" fillId="4" borderId="9" xfId="2" applyNumberFormat="1" applyFont="1" applyFill="1" applyBorder="1"/>
    <xf numFmtId="0" fontId="6" fillId="3" borderId="0" xfId="2" applyFont="1" applyFill="1" applyBorder="1"/>
    <xf numFmtId="0" fontId="12" fillId="3" borderId="0" xfId="2" applyFont="1" applyFill="1" applyBorder="1"/>
    <xf numFmtId="0" fontId="13" fillId="3" borderId="0" xfId="2" applyFont="1" applyFill="1" applyBorder="1"/>
    <xf numFmtId="0" fontId="8" fillId="0" borderId="0" xfId="2" applyFont="1"/>
    <xf numFmtId="49" fontId="9" fillId="0" borderId="0" xfId="2" applyNumberFormat="1" applyFont="1" applyFill="1" applyAlignment="1">
      <alignment horizontal="center"/>
    </xf>
    <xf numFmtId="0" fontId="8" fillId="0" borderId="0" xfId="2" applyFont="1" applyBorder="1"/>
    <xf numFmtId="3" fontId="8" fillId="4" borderId="0" xfId="2" applyNumberFormat="1" applyFont="1" applyFill="1" applyBorder="1" applyProtection="1">
      <protection locked="0"/>
    </xf>
    <xf numFmtId="0" fontId="9" fillId="4" borderId="0" xfId="2" applyFont="1" applyFill="1"/>
    <xf numFmtId="49" fontId="9" fillId="0" borderId="0" xfId="2" applyNumberFormat="1" applyFont="1" applyAlignment="1">
      <alignment horizontal="center"/>
    </xf>
    <xf numFmtId="3" fontId="8" fillId="0" borderId="0" xfId="2" applyNumberFormat="1" applyFont="1" applyFill="1" applyBorder="1"/>
    <xf numFmtId="3" fontId="8" fillId="4" borderId="9" xfId="2" applyNumberFormat="1" applyFont="1" applyFill="1" applyBorder="1" applyProtection="1">
      <protection locked="0"/>
    </xf>
    <xf numFmtId="0" fontId="8" fillId="3" borderId="0" xfId="2" applyFont="1" applyFill="1" applyAlignment="1">
      <alignment horizontal="left"/>
    </xf>
    <xf numFmtId="49" fontId="8" fillId="4" borderId="0" xfId="2" applyNumberFormat="1" applyFont="1" applyFill="1" applyBorder="1" applyAlignment="1">
      <alignment horizontal="center"/>
    </xf>
    <xf numFmtId="49" fontId="8" fillId="0" borderId="0" xfId="2" applyNumberFormat="1" applyFont="1" applyAlignment="1">
      <alignment horizontal="center"/>
    </xf>
    <xf numFmtId="0" fontId="8" fillId="3" borderId="0" xfId="2" applyFont="1" applyFill="1" applyBorder="1" applyProtection="1">
      <protection locked="0"/>
    </xf>
    <xf numFmtId="49" fontId="8" fillId="3" borderId="0" xfId="2" applyNumberFormat="1" applyFont="1" applyFill="1" applyBorder="1" applyAlignment="1" applyProtection="1">
      <alignment horizontal="center"/>
      <protection locked="0"/>
    </xf>
    <xf numFmtId="0" fontId="9" fillId="6" borderId="0" xfId="2" applyFont="1" applyFill="1" applyBorder="1" applyAlignment="1" applyProtection="1">
      <alignment horizontal="center"/>
      <protection locked="0"/>
    </xf>
    <xf numFmtId="49" fontId="9" fillId="6" borderId="0" xfId="2" applyNumberFormat="1" applyFont="1" applyFill="1" applyBorder="1" applyAlignment="1" applyProtection="1">
      <alignment horizontal="center"/>
      <protection locked="0"/>
    </xf>
    <xf numFmtId="3" fontId="9" fillId="4" borderId="0" xfId="2" applyNumberFormat="1" applyFont="1" applyFill="1" applyBorder="1" applyAlignment="1" applyProtection="1">
      <alignment horizontal="right"/>
      <protection locked="0"/>
    </xf>
    <xf numFmtId="49" fontId="9" fillId="6" borderId="0" xfId="2" applyNumberFormat="1" applyFont="1" applyFill="1" applyBorder="1" applyAlignment="1" applyProtection="1">
      <protection locked="0"/>
    </xf>
    <xf numFmtId="49" fontId="10" fillId="6" borderId="0" xfId="2" applyNumberFormat="1" applyFont="1" applyFill="1" applyBorder="1" applyAlignment="1" applyProtection="1">
      <protection locked="0"/>
    </xf>
    <xf numFmtId="0" fontId="10" fillId="3" borderId="0" xfId="2" applyFont="1" applyFill="1" applyBorder="1" applyProtection="1">
      <protection locked="0"/>
    </xf>
    <xf numFmtId="0" fontId="11" fillId="6" borderId="0" xfId="2" applyFont="1" applyFill="1" applyBorder="1" applyAlignment="1" applyProtection="1">
      <protection locked="0"/>
    </xf>
    <xf numFmtId="0" fontId="11" fillId="6" borderId="0" xfId="2" applyFont="1" applyFill="1" applyBorder="1" applyAlignment="1" applyProtection="1">
      <alignment horizontal="center"/>
      <protection locked="0"/>
    </xf>
    <xf numFmtId="0" fontId="9" fillId="6" borderId="0" xfId="2" applyFont="1" applyFill="1" applyBorder="1" applyAlignment="1" applyProtection="1">
      <protection locked="0"/>
    </xf>
    <xf numFmtId="0" fontId="8" fillId="6" borderId="0" xfId="2" applyFont="1" applyFill="1" applyBorder="1" applyAlignment="1" applyProtection="1">
      <protection locked="0"/>
    </xf>
    <xf numFmtId="0" fontId="10" fillId="6" borderId="0" xfId="2" applyFont="1" applyFill="1" applyBorder="1" applyAlignment="1" applyProtection="1">
      <protection locked="0"/>
    </xf>
    <xf numFmtId="0" fontId="8" fillId="6" borderId="0" xfId="2" applyFont="1" applyFill="1" applyBorder="1" applyAlignment="1" applyProtection="1">
      <alignment horizontal="centerContinuous"/>
      <protection locked="0"/>
    </xf>
    <xf numFmtId="3" fontId="11" fillId="6" borderId="0" xfId="2" applyNumberFormat="1" applyFont="1" applyFill="1" applyBorder="1" applyAlignment="1" applyProtection="1">
      <alignment horizontal="right"/>
      <protection locked="0"/>
    </xf>
    <xf numFmtId="0" fontId="15" fillId="6" borderId="0" xfId="2" applyFont="1" applyFill="1" applyBorder="1" applyAlignment="1" applyProtection="1">
      <alignment horizontal="centerContinuous"/>
      <protection locked="0"/>
    </xf>
    <xf numFmtId="0" fontId="1" fillId="3" borderId="0" xfId="2" applyFont="1" applyFill="1" applyBorder="1"/>
    <xf numFmtId="0" fontId="13" fillId="3" borderId="0" xfId="2" applyFont="1" applyFill="1" applyBorder="1" applyProtection="1">
      <protection locked="0"/>
    </xf>
    <xf numFmtId="0" fontId="13" fillId="6" borderId="0" xfId="2" applyFont="1" applyFill="1" applyBorder="1" applyProtection="1">
      <protection locked="0"/>
    </xf>
    <xf numFmtId="0" fontId="16" fillId="6" borderId="0" xfId="2" quotePrefix="1" applyFont="1" applyFill="1" applyBorder="1" applyAlignment="1" applyProtection="1">
      <alignment horizontal="left"/>
      <protection locked="0"/>
    </xf>
    <xf numFmtId="0" fontId="17" fillId="6" borderId="0" xfId="2" applyFont="1" applyFill="1" applyBorder="1" applyAlignment="1" applyProtection="1">
      <alignment horizontal="center"/>
      <protection locked="0"/>
    </xf>
    <xf numFmtId="0" fontId="15" fillId="6" borderId="0" xfId="2" applyFont="1" applyFill="1" applyBorder="1" applyAlignment="1" applyProtection="1">
      <alignment horizontal="center"/>
      <protection locked="0"/>
    </xf>
    <xf numFmtId="0" fontId="1" fillId="0" borderId="0" xfId="2" applyFont="1"/>
    <xf numFmtId="165" fontId="9" fillId="4" borderId="0" xfId="2" applyNumberFormat="1" applyFont="1" applyFill="1" applyBorder="1" applyProtection="1"/>
    <xf numFmtId="3" fontId="9" fillId="4" borderId="0" xfId="2" applyNumberFormat="1" applyFont="1" applyFill="1" applyBorder="1" applyProtection="1"/>
    <xf numFmtId="165" fontId="9" fillId="4" borderId="0" xfId="2" applyNumberFormat="1" applyFont="1" applyFill="1" applyBorder="1"/>
    <xf numFmtId="0" fontId="1" fillId="5" borderId="0" xfId="2" applyFont="1" applyFill="1" applyBorder="1" applyAlignment="1">
      <alignment horizontal="right"/>
    </xf>
    <xf numFmtId="3" fontId="9" fillId="4" borderId="0" xfId="2" applyNumberFormat="1" applyFont="1" applyFill="1" applyBorder="1"/>
    <xf numFmtId="3" fontId="8" fillId="6" borderId="0" xfId="2" applyNumberFormat="1" applyFont="1" applyFill="1" applyBorder="1"/>
    <xf numFmtId="0" fontId="9" fillId="4" borderId="0" xfId="2" applyFont="1" applyFill="1" applyBorder="1" applyAlignment="1">
      <alignment horizontal="left" vertical="center"/>
    </xf>
    <xf numFmtId="0" fontId="9" fillId="4" borderId="0" xfId="2" applyFont="1" applyFill="1" applyBorder="1" applyAlignment="1">
      <alignment horizontal="left" vertical="center" wrapText="1"/>
    </xf>
    <xf numFmtId="165" fontId="9" fillId="4" borderId="10" xfId="2" applyNumberFormat="1" applyFont="1" applyFill="1" applyBorder="1"/>
    <xf numFmtId="165" fontId="9" fillId="4" borderId="11" xfId="2" applyNumberFormat="1" applyFont="1" applyFill="1" applyBorder="1" applyProtection="1"/>
    <xf numFmtId="0" fontId="9" fillId="4" borderId="0" xfId="2" applyFont="1" applyFill="1" applyBorder="1"/>
    <xf numFmtId="49" fontId="8" fillId="0" borderId="0" xfId="2" applyNumberFormat="1" applyFont="1" applyFill="1" applyAlignment="1">
      <alignment horizontal="center"/>
    </xf>
    <xf numFmtId="49" fontId="11" fillId="6" borderId="0" xfId="2" applyNumberFormat="1" applyFont="1" applyFill="1" applyBorder="1" applyAlignment="1" applyProtection="1">
      <alignment horizontal="center"/>
      <protection locked="0"/>
    </xf>
    <xf numFmtId="49" fontId="15" fillId="6" borderId="0" xfId="2" applyNumberFormat="1" applyFont="1" applyFill="1" applyBorder="1" applyAlignment="1" applyProtection="1">
      <alignment horizontal="center"/>
      <protection locked="0"/>
    </xf>
    <xf numFmtId="4" fontId="18" fillId="3" borderId="0" xfId="2" applyNumberFormat="1" applyFont="1" applyFill="1" applyBorder="1" applyProtection="1">
      <protection locked="0"/>
    </xf>
    <xf numFmtId="49" fontId="13" fillId="3" borderId="0" xfId="2" applyNumberFormat="1" applyFont="1" applyFill="1" applyBorder="1" applyAlignment="1" applyProtection="1">
      <alignment horizontal="center"/>
      <protection locked="0"/>
    </xf>
    <xf numFmtId="49" fontId="16" fillId="6" borderId="0" xfId="2" quotePrefix="1" applyNumberFormat="1" applyFont="1" applyFill="1" applyBorder="1" applyAlignment="1" applyProtection="1">
      <alignment horizontal="center"/>
      <protection locked="0"/>
    </xf>
    <xf numFmtId="4" fontId="18" fillId="6" borderId="0" xfId="2" applyNumberFormat="1" applyFont="1" applyFill="1" applyBorder="1" applyProtection="1">
      <protection locked="0"/>
    </xf>
    <xf numFmtId="49" fontId="1" fillId="3" borderId="0" xfId="2" applyNumberFormat="1" applyFont="1" applyFill="1" applyBorder="1" applyAlignment="1">
      <alignment horizontal="center"/>
    </xf>
    <xf numFmtId="0" fontId="1" fillId="6" borderId="0" xfId="2" applyFont="1" applyFill="1" applyBorder="1"/>
    <xf numFmtId="0" fontId="1" fillId="3" borderId="0" xfId="2" applyFont="1" applyFill="1" applyAlignment="1">
      <alignment horizontal="left"/>
    </xf>
    <xf numFmtId="0" fontId="1" fillId="3" borderId="0" xfId="2" applyFont="1" applyFill="1"/>
    <xf numFmtId="49" fontId="1" fillId="3" borderId="0" xfId="2" applyNumberFormat="1" applyFont="1" applyFill="1" applyAlignment="1">
      <alignment horizontal="center"/>
    </xf>
    <xf numFmtId="0" fontId="1" fillId="3" borderId="0" xfId="2" applyFont="1" applyFill="1" applyBorder="1" applyProtection="1"/>
    <xf numFmtId="0" fontId="1" fillId="6" borderId="0" xfId="2" applyFont="1" applyFill="1" applyBorder="1" applyProtection="1"/>
    <xf numFmtId="0" fontId="1" fillId="0" borderId="0" xfId="2" applyFont="1" applyBorder="1"/>
    <xf numFmtId="49" fontId="1" fillId="0" borderId="0" xfId="2" applyNumberFormat="1" applyFont="1" applyAlignment="1">
      <alignment horizontal="center"/>
    </xf>
    <xf numFmtId="0" fontId="28" fillId="3" borderId="0" xfId="0" applyFont="1" applyFill="1" applyBorder="1" applyAlignment="1">
      <alignment horizontal="left"/>
    </xf>
    <xf numFmtId="0" fontId="33" fillId="3" borderId="0" xfId="0" applyFont="1" applyFill="1" applyBorder="1" applyAlignment="1">
      <alignment horizontal="left"/>
    </xf>
    <xf numFmtId="166" fontId="1" fillId="4" borderId="0" xfId="1" applyNumberFormat="1" applyFont="1" applyFill="1" applyBorder="1" applyAlignment="1" applyProtection="1">
      <alignment vertical="center"/>
    </xf>
    <xf numFmtId="3" fontId="21" fillId="6" borderId="0" xfId="0" applyNumberFormat="1" applyFont="1" applyFill="1" applyAlignment="1" applyProtection="1">
      <alignment vertical="center"/>
    </xf>
    <xf numFmtId="9" fontId="29" fillId="3" borderId="0" xfId="1" applyNumberFormat="1" applyFont="1" applyFill="1" applyBorder="1"/>
    <xf numFmtId="0" fontId="29" fillId="3" borderId="0" xfId="0" applyFont="1" applyFill="1" applyBorder="1" applyAlignment="1">
      <alignment horizontal="left"/>
    </xf>
    <xf numFmtId="49" fontId="35" fillId="3" borderId="0" xfId="0" applyNumberFormat="1" applyFont="1" applyFill="1" applyBorder="1" applyAlignment="1">
      <alignment horizontal="center"/>
    </xf>
    <xf numFmtId="3" fontId="29" fillId="4" borderId="0" xfId="0" applyNumberFormat="1" applyFont="1" applyFill="1" applyBorder="1" applyProtection="1"/>
    <xf numFmtId="3" fontId="30" fillId="3" borderId="0" xfId="0" applyNumberFormat="1" applyFont="1" applyFill="1" applyBorder="1" applyProtection="1"/>
    <xf numFmtId="0" fontId="36" fillId="4" borderId="0" xfId="0" applyFont="1" applyFill="1" applyBorder="1" applyAlignment="1">
      <alignment horizontal="left"/>
    </xf>
    <xf numFmtId="49" fontId="21" fillId="4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Alignment="1" applyProtection="1">
      <alignment vertical="center"/>
    </xf>
    <xf numFmtId="3" fontId="30" fillId="3" borderId="0" xfId="0" applyNumberFormat="1" applyFont="1" applyFill="1" applyBorder="1"/>
    <xf numFmtId="49" fontId="35" fillId="4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Protection="1"/>
    <xf numFmtId="49" fontId="14" fillId="4" borderId="0" xfId="0" applyNumberFormat="1" applyFont="1" applyFill="1" applyBorder="1" applyAlignment="1">
      <alignment horizontal="center"/>
    </xf>
    <xf numFmtId="49" fontId="37" fillId="4" borderId="0" xfId="0" applyNumberFormat="1" applyFont="1" applyFill="1" applyBorder="1" applyAlignment="1">
      <alignment horizontal="center"/>
    </xf>
    <xf numFmtId="9" fontId="33" fillId="3" borderId="0" xfId="1" applyNumberFormat="1" applyFont="1" applyFill="1" applyBorder="1"/>
    <xf numFmtId="3" fontId="18" fillId="3" borderId="0" xfId="0" applyNumberFormat="1" applyFont="1" applyFill="1"/>
    <xf numFmtId="49" fontId="14" fillId="4" borderId="0" xfId="0" applyNumberFormat="1" applyFont="1" applyFill="1" applyBorder="1" applyAlignment="1">
      <alignment horizontal="center" vertical="center"/>
    </xf>
    <xf numFmtId="166" fontId="29" fillId="3" borderId="0" xfId="1" applyNumberFormat="1" applyFont="1" applyFill="1" applyBorder="1"/>
    <xf numFmtId="3" fontId="38" fillId="3" borderId="0" xfId="0" applyNumberFormat="1" applyFont="1" applyFill="1" applyBorder="1" applyProtection="1"/>
    <xf numFmtId="0" fontId="30" fillId="3" borderId="0" xfId="0" applyFont="1" applyFill="1" applyBorder="1" applyAlignment="1">
      <alignment horizontal="left"/>
    </xf>
    <xf numFmtId="49" fontId="37" fillId="3" borderId="0" xfId="0" applyNumberFormat="1" applyFont="1" applyFill="1" applyBorder="1" applyAlignment="1">
      <alignment horizontal="center"/>
    </xf>
    <xf numFmtId="0" fontId="39" fillId="4" borderId="0" xfId="0" applyFont="1" applyFill="1" applyBorder="1" applyAlignment="1">
      <alignment horizontal="left"/>
    </xf>
    <xf numFmtId="3" fontId="39" fillId="4" borderId="0" xfId="0" applyNumberFormat="1" applyFont="1" applyFill="1" applyBorder="1" applyAlignment="1" applyProtection="1">
      <alignment vertical="center"/>
    </xf>
    <xf numFmtId="0" fontId="40" fillId="3" borderId="0" xfId="0" applyFont="1" applyFill="1" applyBorder="1" applyAlignment="1">
      <alignment horizontal="left"/>
    </xf>
    <xf numFmtId="0" fontId="39" fillId="4" borderId="0" xfId="0" applyFont="1" applyFill="1" applyBorder="1" applyAlignment="1">
      <alignment horizontal="left" vertical="center"/>
    </xf>
    <xf numFmtId="0" fontId="39" fillId="4" borderId="0" xfId="0" applyFont="1" applyFill="1" applyBorder="1" applyAlignment="1">
      <alignment horizontal="left" vertical="center" wrapText="1"/>
    </xf>
    <xf numFmtId="49" fontId="14" fillId="3" borderId="0" xfId="0" applyNumberFormat="1" applyFont="1" applyFill="1" applyAlignment="1">
      <alignment horizontal="center"/>
    </xf>
    <xf numFmtId="49" fontId="21" fillId="4" borderId="0" xfId="0" applyNumberFormat="1" applyFont="1" applyFill="1" applyBorder="1" applyAlignment="1">
      <alignment horizontal="center" vertical="center"/>
    </xf>
    <xf numFmtId="49" fontId="41" fillId="6" borderId="0" xfId="0" applyNumberFormat="1" applyFont="1" applyFill="1" applyBorder="1" applyAlignment="1" applyProtection="1">
      <protection locked="0"/>
    </xf>
    <xf numFmtId="49" fontId="42" fillId="6" borderId="0" xfId="0" applyNumberFormat="1" applyFont="1" applyFill="1" applyBorder="1" applyAlignment="1" applyProtection="1"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49" fontId="43" fillId="3" borderId="0" xfId="0" applyNumberFormat="1" applyFont="1" applyFill="1" applyAlignment="1" applyProtection="1">
      <alignment horizontal="center"/>
      <protection locked="0"/>
    </xf>
    <xf numFmtId="49" fontId="44" fillId="3" borderId="0" xfId="0" applyNumberFormat="1" applyFont="1" applyFill="1" applyBorder="1" applyAlignment="1">
      <alignment horizontal="center"/>
    </xf>
    <xf numFmtId="0" fontId="30" fillId="3" borderId="0" xfId="0" applyFont="1" applyFill="1" applyBorder="1" applyProtection="1"/>
    <xf numFmtId="49" fontId="43" fillId="3" borderId="0" xfId="0" applyNumberFormat="1" applyFont="1" applyFill="1" applyBorder="1" applyAlignment="1">
      <alignment horizontal="center"/>
    </xf>
    <xf numFmtId="49" fontId="27" fillId="3" borderId="0" xfId="0" applyNumberFormat="1" applyFont="1" applyFill="1" applyBorder="1" applyAlignment="1">
      <alignment horizontal="center"/>
    </xf>
    <xf numFmtId="0" fontId="4" fillId="2" borderId="1" xfId="3" applyFont="1" applyFill="1" applyBorder="1" applyAlignment="1" applyProtection="1">
      <alignment horizontal="center"/>
    </xf>
    <xf numFmtId="0" fontId="5" fillId="6" borderId="0" xfId="3" applyFont="1" applyFill="1" applyBorder="1" applyProtection="1"/>
    <xf numFmtId="0" fontId="5" fillId="3" borderId="0" xfId="3" applyFont="1" applyFill="1" applyBorder="1" applyProtection="1"/>
    <xf numFmtId="0" fontId="1" fillId="0" borderId="0" xfId="3" applyAlignment="1"/>
    <xf numFmtId="0" fontId="1" fillId="0" borderId="12" xfId="3" applyBorder="1" applyAlignment="1"/>
    <xf numFmtId="0" fontId="4" fillId="2" borderId="6" xfId="3" applyFont="1" applyFill="1" applyBorder="1" applyAlignment="1" applyProtection="1">
      <alignment horizontal="center"/>
    </xf>
    <xf numFmtId="0" fontId="1" fillId="6" borderId="0" xfId="3" applyFont="1" applyFill="1" applyProtection="1"/>
    <xf numFmtId="0" fontId="12" fillId="6" borderId="0" xfId="3" applyFont="1" applyFill="1" applyAlignment="1" applyProtection="1">
      <alignment horizontal="left"/>
    </xf>
    <xf numFmtId="0" fontId="1" fillId="6" borderId="0" xfId="3" applyFont="1" applyFill="1" applyAlignment="1" applyProtection="1">
      <alignment horizontal="center"/>
    </xf>
    <xf numFmtId="0" fontId="12" fillId="6" borderId="0" xfId="3" applyFont="1" applyFill="1" applyAlignment="1" applyProtection="1">
      <alignment horizontal="right"/>
    </xf>
    <xf numFmtId="0" fontId="1" fillId="6" borderId="0" xfId="3" applyFont="1" applyFill="1" applyAlignment="1" applyProtection="1">
      <alignment horizontal="right"/>
    </xf>
    <xf numFmtId="0" fontId="1" fillId="0" borderId="0" xfId="3" applyProtection="1"/>
    <xf numFmtId="0" fontId="1" fillId="0" borderId="0" xfId="3" applyFont="1" applyAlignment="1" applyProtection="1">
      <alignment horizontal="center"/>
    </xf>
    <xf numFmtId="0" fontId="1" fillId="0" borderId="0" xfId="3" applyAlignment="1" applyProtection="1">
      <alignment horizontal="right"/>
    </xf>
    <xf numFmtId="0" fontId="14" fillId="6" borderId="0" xfId="3" applyFont="1" applyFill="1" applyAlignment="1" applyProtection="1">
      <alignment horizontal="center"/>
    </xf>
    <xf numFmtId="167" fontId="45" fillId="6" borderId="0" xfId="3" applyNumberFormat="1" applyFont="1" applyFill="1" applyAlignment="1" applyProtection="1">
      <alignment horizontal="left"/>
    </xf>
    <xf numFmtId="167" fontId="6" fillId="6" borderId="0" xfId="3" applyNumberFormat="1" applyFont="1" applyFill="1" applyAlignment="1" applyProtection="1">
      <alignment horizontal="center"/>
    </xf>
    <xf numFmtId="167" fontId="6" fillId="6" borderId="0" xfId="3" applyNumberFormat="1" applyFont="1" applyFill="1" applyAlignment="1" applyProtection="1">
      <alignment horizontal="right"/>
    </xf>
    <xf numFmtId="0" fontId="5" fillId="6" borderId="0" xfId="3" applyFont="1" applyFill="1" applyProtection="1"/>
    <xf numFmtId="38" fontId="46" fillId="6" borderId="0" xfId="3" applyNumberFormat="1" applyFont="1" applyFill="1" applyProtection="1"/>
    <xf numFmtId="0" fontId="5" fillId="6" borderId="0" xfId="3" applyFont="1" applyFill="1" applyAlignment="1" applyProtection="1">
      <alignment horizontal="center"/>
    </xf>
    <xf numFmtId="0" fontId="14" fillId="0" borderId="0" xfId="3" applyFont="1" applyProtection="1"/>
    <xf numFmtId="0" fontId="5" fillId="6" borderId="0" xfId="3" applyFont="1" applyFill="1" applyAlignment="1" applyProtection="1">
      <alignment horizontal="right"/>
    </xf>
    <xf numFmtId="0" fontId="6" fillId="6" borderId="0" xfId="3" applyFont="1" applyFill="1" applyAlignment="1" applyProtection="1">
      <alignment horizontal="left"/>
    </xf>
    <xf numFmtId="0" fontId="6" fillId="6" borderId="0" xfId="3" applyFont="1" applyFill="1" applyAlignment="1" applyProtection="1">
      <alignment horizontal="center"/>
    </xf>
    <xf numFmtId="0" fontId="6" fillId="6" borderId="0" xfId="3" applyFont="1" applyFill="1" applyAlignment="1" applyProtection="1">
      <alignment horizontal="right"/>
    </xf>
    <xf numFmtId="37" fontId="47" fillId="7" borderId="0" xfId="3" applyNumberFormat="1" applyFont="1" applyFill="1" applyProtection="1"/>
    <xf numFmtId="0" fontId="14" fillId="6" borderId="0" xfId="3" applyFont="1" applyFill="1" applyProtection="1"/>
    <xf numFmtId="167" fontId="6" fillId="6" borderId="0" xfId="3" applyNumberFormat="1" applyFont="1" applyFill="1" applyAlignment="1" applyProtection="1">
      <alignment horizontal="left"/>
    </xf>
    <xf numFmtId="37" fontId="46" fillId="6" borderId="11" xfId="3" applyNumberFormat="1" applyFont="1" applyFill="1" applyBorder="1" applyProtection="1"/>
    <xf numFmtId="38" fontId="14" fillId="0" borderId="0" xfId="3" applyNumberFormat="1" applyFont="1" applyProtection="1"/>
    <xf numFmtId="38" fontId="48" fillId="6" borderId="0" xfId="3" applyNumberFormat="1" applyFont="1" applyFill="1" applyProtection="1"/>
    <xf numFmtId="0" fontId="13" fillId="6" borderId="0" xfId="3" applyFont="1" applyFill="1" applyProtection="1"/>
    <xf numFmtId="0" fontId="13" fillId="6" borderId="0" xfId="3" applyFont="1" applyFill="1" applyAlignment="1" applyProtection="1">
      <alignment horizontal="center"/>
    </xf>
    <xf numFmtId="0" fontId="13" fillId="6" borderId="0" xfId="3" applyFont="1" applyFill="1" applyAlignment="1" applyProtection="1">
      <alignment horizontal="right"/>
    </xf>
    <xf numFmtId="38" fontId="49" fillId="6" borderId="0" xfId="3" applyNumberFormat="1" applyFont="1" applyFill="1" applyProtection="1"/>
    <xf numFmtId="0" fontId="14" fillId="0" borderId="0" xfId="3" applyFont="1" applyAlignment="1" applyProtection="1">
      <alignment horizontal="center"/>
    </xf>
    <xf numFmtId="0" fontId="14" fillId="6" borderId="0" xfId="3" applyFont="1" applyFill="1" applyAlignment="1" applyProtection="1">
      <alignment horizontal="right"/>
    </xf>
    <xf numFmtId="0" fontId="6" fillId="6" borderId="0" xfId="3" applyFont="1" applyFill="1" applyProtection="1"/>
    <xf numFmtId="15" fontId="6" fillId="6" borderId="0" xfId="3" applyNumberFormat="1" applyFont="1" applyFill="1" applyAlignment="1" applyProtection="1">
      <alignment horizontal="center"/>
    </xf>
    <xf numFmtId="0" fontId="6" fillId="6" borderId="0" xfId="3" applyFont="1" applyFill="1" applyAlignment="1" applyProtection="1"/>
    <xf numFmtId="3" fontId="21" fillId="0" borderId="0" xfId="4" applyNumberFormat="1" applyFont="1" applyFill="1" applyProtection="1">
      <protection locked="0"/>
    </xf>
    <xf numFmtId="0" fontId="50" fillId="6" borderId="0" xfId="3" applyFont="1" applyFill="1" applyProtection="1"/>
    <xf numFmtId="49" fontId="6" fillId="6" borderId="0" xfId="3" applyNumberFormat="1" applyFont="1" applyFill="1" applyAlignment="1" applyProtection="1">
      <alignment horizontal="center"/>
    </xf>
    <xf numFmtId="0" fontId="50" fillId="6" borderId="0" xfId="3" applyFont="1" applyFill="1" applyAlignment="1" applyProtection="1">
      <alignment horizontal="right"/>
    </xf>
    <xf numFmtId="0" fontId="5" fillId="0" borderId="0" xfId="3" applyFont="1" applyAlignment="1" applyProtection="1">
      <alignment horizontal="right"/>
    </xf>
    <xf numFmtId="38" fontId="51" fillId="6" borderId="0" xfId="3" applyNumberFormat="1" applyFont="1" applyFill="1" applyProtection="1"/>
    <xf numFmtId="3" fontId="12" fillId="0" borderId="0" xfId="4" applyNumberFormat="1" applyFont="1" applyFill="1" applyProtection="1">
      <protection locked="0"/>
    </xf>
    <xf numFmtId="0" fontId="51" fillId="6" borderId="0" xfId="3" applyFont="1" applyFill="1" applyAlignment="1" applyProtection="1">
      <alignment horizontal="left"/>
    </xf>
    <xf numFmtId="0" fontId="48" fillId="6" borderId="0" xfId="3" applyFont="1" applyFill="1" applyAlignment="1" applyProtection="1">
      <alignment horizontal="center"/>
    </xf>
    <xf numFmtId="3" fontId="51" fillId="6" borderId="0" xfId="3" applyNumberFormat="1" applyFont="1" applyFill="1" applyAlignment="1" applyProtection="1">
      <alignment horizontal="right"/>
    </xf>
    <xf numFmtId="3" fontId="52" fillId="6" borderId="0" xfId="3" applyNumberFormat="1" applyFont="1" applyFill="1" applyAlignment="1" applyProtection="1">
      <alignment horizontal="right"/>
    </xf>
    <xf numFmtId="0" fontId="53" fillId="6" borderId="0" xfId="3" applyFont="1" applyFill="1" applyProtection="1"/>
    <xf numFmtId="38" fontId="6" fillId="6" borderId="0" xfId="3" applyNumberFormat="1" applyFont="1" applyFill="1" applyProtection="1"/>
    <xf numFmtId="0" fontId="46" fillId="6" borderId="0" xfId="3" applyFont="1" applyFill="1" applyAlignment="1" applyProtection="1">
      <alignment horizontal="center"/>
    </xf>
    <xf numFmtId="0" fontId="54" fillId="6" borderId="0" xfId="3" applyFont="1" applyFill="1" applyProtection="1"/>
    <xf numFmtId="3" fontId="6" fillId="6" borderId="9" xfId="3" applyNumberFormat="1" applyFont="1" applyFill="1" applyBorder="1" applyProtection="1"/>
    <xf numFmtId="0" fontId="12" fillId="6" borderId="0" xfId="3" applyFont="1" applyFill="1" applyAlignment="1" applyProtection="1">
      <alignment horizontal="center"/>
    </xf>
    <xf numFmtId="38" fontId="55" fillId="6" borderId="0" xfId="3" applyNumberFormat="1" applyFont="1" applyFill="1" applyProtection="1"/>
    <xf numFmtId="3" fontId="6" fillId="6" borderId="0" xfId="3" applyNumberFormat="1" applyFont="1" applyFill="1" applyBorder="1" applyAlignment="1" applyProtection="1">
      <alignment horizontal="centerContinuous"/>
    </xf>
    <xf numFmtId="0" fontId="6" fillId="3" borderId="0" xfId="3" applyFont="1" applyFill="1" applyAlignment="1" applyProtection="1">
      <alignment horizontal="centerContinuous"/>
    </xf>
    <xf numFmtId="0" fontId="21" fillId="0" borderId="0" xfId="3" applyFont="1" applyProtection="1"/>
    <xf numFmtId="3" fontId="21" fillId="6" borderId="0" xfId="3" applyNumberFormat="1" applyFont="1" applyFill="1" applyBorder="1" applyAlignment="1" applyProtection="1">
      <alignment horizontal="centerContinuous"/>
    </xf>
    <xf numFmtId="3" fontId="1" fillId="6" borderId="0" xfId="3" applyNumberFormat="1" applyFont="1" applyFill="1" applyProtection="1"/>
    <xf numFmtId="0" fontId="13" fillId="0" borderId="0" xfId="3" applyFont="1" applyProtection="1"/>
    <xf numFmtId="0" fontId="1" fillId="0" borderId="0" xfId="3" applyAlignment="1" applyProtection="1">
      <alignment horizontal="center"/>
    </xf>
    <xf numFmtId="0" fontId="11" fillId="6" borderId="0" xfId="2" applyFont="1" applyFill="1" applyBorder="1" applyAlignment="1" applyProtection="1">
      <alignment horizontal="center"/>
      <protection locked="0"/>
    </xf>
    <xf numFmtId="0" fontId="10" fillId="6" borderId="0" xfId="2" applyFont="1" applyFill="1" applyBorder="1" applyAlignment="1" applyProtection="1">
      <alignment horizontal="center"/>
      <protection locked="0"/>
    </xf>
    <xf numFmtId="49" fontId="11" fillId="6" borderId="0" xfId="2" applyNumberFormat="1" applyFont="1" applyFill="1" applyBorder="1" applyAlignment="1" applyProtection="1">
      <alignment horizontal="center"/>
      <protection locked="0"/>
    </xf>
    <xf numFmtId="49" fontId="10" fillId="6" borderId="0" xfId="2" applyNumberFormat="1" applyFont="1" applyFill="1" applyBorder="1" applyAlignment="1" applyProtection="1">
      <alignment horizontal="center"/>
      <protection locked="0"/>
    </xf>
    <xf numFmtId="0" fontId="9" fillId="6" borderId="0" xfId="2" applyFont="1" applyFill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/>
    </xf>
    <xf numFmtId="0" fontId="2" fillId="2" borderId="2" xfId="2" applyFont="1" applyFill="1" applyBorder="1" applyAlignment="1" applyProtection="1">
      <alignment horizontal="center"/>
    </xf>
    <xf numFmtId="0" fontId="2" fillId="2" borderId="3" xfId="2" applyFont="1" applyFill="1" applyBorder="1" applyAlignment="1" applyProtection="1">
      <alignment horizontal="center"/>
    </xf>
    <xf numFmtId="0" fontId="2" fillId="2" borderId="4" xfId="2" applyFont="1" applyFill="1" applyBorder="1" applyAlignment="1" applyProtection="1">
      <alignment horizontal="center"/>
    </xf>
    <xf numFmtId="0" fontId="2" fillId="2" borderId="0" xfId="2" applyFont="1" applyFill="1" applyBorder="1" applyAlignment="1" applyProtection="1">
      <alignment horizontal="center"/>
    </xf>
    <xf numFmtId="0" fontId="2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2" borderId="8" xfId="2" applyFont="1" applyFill="1" applyBorder="1" applyAlignment="1" applyProtection="1">
      <alignment horizontal="center"/>
    </xf>
    <xf numFmtId="0" fontId="14" fillId="6" borderId="0" xfId="0" applyFont="1" applyFill="1" applyBorder="1" applyAlignment="1" applyProtection="1">
      <alignment horizontal="center"/>
      <protection locked="0"/>
    </xf>
    <xf numFmtId="0" fontId="21" fillId="6" borderId="0" xfId="0" applyFont="1" applyFill="1" applyBorder="1" applyAlignment="1" applyProtection="1">
      <alignment horizontal="center"/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4" fillId="2" borderId="2" xfId="3" applyFont="1" applyFill="1" applyBorder="1" applyAlignment="1" applyProtection="1">
      <alignment horizontal="center"/>
    </xf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4" fillId="2" borderId="0" xfId="3" applyFont="1" applyFill="1" applyBorder="1" applyAlignment="1" applyProtection="1">
      <alignment horizontal="center"/>
    </xf>
    <xf numFmtId="0" fontId="4" fillId="2" borderId="5" xfId="3" applyFont="1" applyFill="1" applyBorder="1" applyAlignment="1" applyProtection="1">
      <alignment horizontal="center"/>
    </xf>
    <xf numFmtId="0" fontId="4" fillId="2" borderId="13" xfId="3" applyFont="1" applyFill="1" applyBorder="1" applyAlignment="1" applyProtection="1">
      <alignment horizontal="center"/>
    </xf>
    <xf numFmtId="0" fontId="1" fillId="0" borderId="0" xfId="3" applyAlignment="1">
      <alignment horizontal="center"/>
    </xf>
    <xf numFmtId="0" fontId="1" fillId="0" borderId="12" xfId="3" applyBorder="1" applyAlignment="1">
      <alignment horizontal="center"/>
    </xf>
    <xf numFmtId="0" fontId="3" fillId="2" borderId="4" xfId="3" applyFont="1" applyFill="1" applyBorder="1" applyAlignment="1" applyProtection="1">
      <alignment horizontal="center"/>
    </xf>
    <xf numFmtId="0" fontId="3" fillId="2" borderId="0" xfId="3" applyFont="1" applyFill="1" applyBorder="1" applyAlignment="1" applyProtection="1">
      <alignment horizontal="center"/>
    </xf>
    <xf numFmtId="0" fontId="3" fillId="2" borderId="5" xfId="3" applyFont="1" applyFill="1" applyBorder="1" applyAlignment="1" applyProtection="1">
      <alignment horizontal="center"/>
    </xf>
    <xf numFmtId="0" fontId="13" fillId="6" borderId="0" xfId="3" applyFont="1" applyFill="1" applyAlignment="1" applyProtection="1">
      <alignment horizontal="center"/>
    </xf>
    <xf numFmtId="0" fontId="6" fillId="0" borderId="0" xfId="3" applyFont="1" applyAlignment="1" applyProtection="1">
      <alignment horizontal="center"/>
    </xf>
    <xf numFmtId="0" fontId="13" fillId="0" borderId="0" xfId="3" applyFont="1" applyAlignment="1" applyProtection="1">
      <alignment horizontal="center"/>
    </xf>
    <xf numFmtId="0" fontId="5" fillId="2" borderId="7" xfId="3" applyFont="1" applyFill="1" applyBorder="1" applyAlignment="1" applyProtection="1">
      <alignment horizontal="center"/>
    </xf>
    <xf numFmtId="0" fontId="5" fillId="2" borderId="8" xfId="3" applyFont="1" applyFill="1" applyBorder="1" applyAlignment="1" applyProtection="1">
      <alignment horizontal="center"/>
    </xf>
    <xf numFmtId="0" fontId="6" fillId="6" borderId="0" xfId="3" applyFont="1" applyFill="1" applyAlignment="1" applyProtection="1">
      <alignment horizontal="center"/>
    </xf>
    <xf numFmtId="49" fontId="13" fillId="6" borderId="0" xfId="3" applyNumberFormat="1" applyFont="1" applyFill="1" applyAlignment="1" applyProtection="1">
      <alignment horizontal="center"/>
    </xf>
  </cellXfs>
  <cellStyles count="5">
    <cellStyle name="Normal" xfId="0" builtinId="0"/>
    <cellStyle name="Normal 2" xfId="2" xr:uid="{7F9D360A-2EAD-4F19-B0C7-F1B9F50C73A7}"/>
    <cellStyle name="Normal 4" xfId="4" xr:uid="{D7B515E7-FFE1-4BFB-BB2A-30E8E8FA7BCD}"/>
    <cellStyle name="Normal 5 2" xfId="3" xr:uid="{40CC759A-4CCB-4718-B129-147967A4A9C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0A06-F6C3-4206-9D85-3ACB0D083E26}">
  <sheetPr>
    <tabColor theme="8" tint="0.39997558519241921"/>
  </sheetPr>
  <dimension ref="A1:IV2085"/>
  <sheetViews>
    <sheetView showGridLines="0" tabSelected="1" view="pageBreakPreview" zoomScale="50" zoomScaleNormal="50" zoomScaleSheetLayoutView="50" workbookViewId="0">
      <selection activeCell="D19" sqref="D19"/>
    </sheetView>
  </sheetViews>
  <sheetFormatPr baseColWidth="10" defaultRowHeight="12.75" x14ac:dyDescent="0.2"/>
  <cols>
    <col min="1" max="1" width="9.7109375" style="141" customWidth="1"/>
    <col min="2" max="2" width="75.7109375" style="141" customWidth="1"/>
    <col min="3" max="3" width="10.7109375" style="168" customWidth="1"/>
    <col min="4" max="4" width="25.7109375" style="167" customWidth="1"/>
    <col min="5" max="5" width="4.7109375" style="167" customWidth="1"/>
    <col min="6" max="7" width="25.7109375" style="161" customWidth="1"/>
    <col min="8" max="8" width="12.7109375" style="141" customWidth="1"/>
    <col min="9" max="9" width="4.7109375" style="141" customWidth="1"/>
    <col min="10" max="10" width="9.7109375" style="141" customWidth="1"/>
    <col min="11" max="11" width="75.7109375" style="141" customWidth="1"/>
    <col min="12" max="12" width="10.85546875" style="168" customWidth="1"/>
    <col min="13" max="13" width="25.7109375" style="167" customWidth="1"/>
    <col min="14" max="14" width="4.7109375" style="167" customWidth="1"/>
    <col min="15" max="15" width="25.7109375" style="161" customWidth="1"/>
    <col min="16" max="16" width="25.7109375" style="141" customWidth="1"/>
    <col min="17" max="17" width="12.7109375" style="141" customWidth="1"/>
    <col min="18" max="18" width="18" style="141" customWidth="1"/>
    <col min="19" max="19" width="11.42578125" style="141"/>
    <col min="20" max="20" width="11.42578125" style="141" customWidth="1"/>
    <col min="21" max="256" width="11.42578125" style="141"/>
    <col min="257" max="257" width="9.7109375" style="141" customWidth="1"/>
    <col min="258" max="258" width="75.7109375" style="141" customWidth="1"/>
    <col min="259" max="259" width="10.7109375" style="141" customWidth="1"/>
    <col min="260" max="260" width="25.7109375" style="141" customWidth="1"/>
    <col min="261" max="261" width="4.7109375" style="141" customWidth="1"/>
    <col min="262" max="263" width="25.7109375" style="141" customWidth="1"/>
    <col min="264" max="264" width="12.7109375" style="141" customWidth="1"/>
    <col min="265" max="265" width="4.7109375" style="141" customWidth="1"/>
    <col min="266" max="266" width="9.7109375" style="141" customWidth="1"/>
    <col min="267" max="267" width="75.7109375" style="141" customWidth="1"/>
    <col min="268" max="268" width="10.85546875" style="141" customWidth="1"/>
    <col min="269" max="269" width="25.7109375" style="141" customWidth="1"/>
    <col min="270" max="270" width="4.7109375" style="141" customWidth="1"/>
    <col min="271" max="272" width="25.7109375" style="141" customWidth="1"/>
    <col min="273" max="273" width="12.7109375" style="141" customWidth="1"/>
    <col min="274" max="274" width="18" style="141" customWidth="1"/>
    <col min="275" max="512" width="11.42578125" style="141"/>
    <col min="513" max="513" width="9.7109375" style="141" customWidth="1"/>
    <col min="514" max="514" width="75.7109375" style="141" customWidth="1"/>
    <col min="515" max="515" width="10.7109375" style="141" customWidth="1"/>
    <col min="516" max="516" width="25.7109375" style="141" customWidth="1"/>
    <col min="517" max="517" width="4.7109375" style="141" customWidth="1"/>
    <col min="518" max="519" width="25.7109375" style="141" customWidth="1"/>
    <col min="520" max="520" width="12.7109375" style="141" customWidth="1"/>
    <col min="521" max="521" width="4.7109375" style="141" customWidth="1"/>
    <col min="522" max="522" width="9.7109375" style="141" customWidth="1"/>
    <col min="523" max="523" width="75.7109375" style="141" customWidth="1"/>
    <col min="524" max="524" width="10.85546875" style="141" customWidth="1"/>
    <col min="525" max="525" width="25.7109375" style="141" customWidth="1"/>
    <col min="526" max="526" width="4.7109375" style="141" customWidth="1"/>
    <col min="527" max="528" width="25.7109375" style="141" customWidth="1"/>
    <col min="529" max="529" width="12.7109375" style="141" customWidth="1"/>
    <col min="530" max="530" width="18" style="141" customWidth="1"/>
    <col min="531" max="768" width="11.42578125" style="141"/>
    <col min="769" max="769" width="9.7109375" style="141" customWidth="1"/>
    <col min="770" max="770" width="75.7109375" style="141" customWidth="1"/>
    <col min="771" max="771" width="10.7109375" style="141" customWidth="1"/>
    <col min="772" max="772" width="25.7109375" style="141" customWidth="1"/>
    <col min="773" max="773" width="4.7109375" style="141" customWidth="1"/>
    <col min="774" max="775" width="25.7109375" style="141" customWidth="1"/>
    <col min="776" max="776" width="12.7109375" style="141" customWidth="1"/>
    <col min="777" max="777" width="4.7109375" style="141" customWidth="1"/>
    <col min="778" max="778" width="9.7109375" style="141" customWidth="1"/>
    <col min="779" max="779" width="75.7109375" style="141" customWidth="1"/>
    <col min="780" max="780" width="10.85546875" style="141" customWidth="1"/>
    <col min="781" max="781" width="25.7109375" style="141" customWidth="1"/>
    <col min="782" max="782" width="4.7109375" style="141" customWidth="1"/>
    <col min="783" max="784" width="25.7109375" style="141" customWidth="1"/>
    <col min="785" max="785" width="12.7109375" style="141" customWidth="1"/>
    <col min="786" max="786" width="18" style="141" customWidth="1"/>
    <col min="787" max="1024" width="11.42578125" style="141"/>
    <col min="1025" max="1025" width="9.7109375" style="141" customWidth="1"/>
    <col min="1026" max="1026" width="75.7109375" style="141" customWidth="1"/>
    <col min="1027" max="1027" width="10.7109375" style="141" customWidth="1"/>
    <col min="1028" max="1028" width="25.7109375" style="141" customWidth="1"/>
    <col min="1029" max="1029" width="4.7109375" style="141" customWidth="1"/>
    <col min="1030" max="1031" width="25.7109375" style="141" customWidth="1"/>
    <col min="1032" max="1032" width="12.7109375" style="141" customWidth="1"/>
    <col min="1033" max="1033" width="4.7109375" style="141" customWidth="1"/>
    <col min="1034" max="1034" width="9.7109375" style="141" customWidth="1"/>
    <col min="1035" max="1035" width="75.7109375" style="141" customWidth="1"/>
    <col min="1036" max="1036" width="10.85546875" style="141" customWidth="1"/>
    <col min="1037" max="1037" width="25.7109375" style="141" customWidth="1"/>
    <col min="1038" max="1038" width="4.7109375" style="141" customWidth="1"/>
    <col min="1039" max="1040" width="25.7109375" style="141" customWidth="1"/>
    <col min="1041" max="1041" width="12.7109375" style="141" customWidth="1"/>
    <col min="1042" max="1042" width="18" style="141" customWidth="1"/>
    <col min="1043" max="1280" width="11.42578125" style="141"/>
    <col min="1281" max="1281" width="9.7109375" style="141" customWidth="1"/>
    <col min="1282" max="1282" width="75.7109375" style="141" customWidth="1"/>
    <col min="1283" max="1283" width="10.7109375" style="141" customWidth="1"/>
    <col min="1284" max="1284" width="25.7109375" style="141" customWidth="1"/>
    <col min="1285" max="1285" width="4.7109375" style="141" customWidth="1"/>
    <col min="1286" max="1287" width="25.7109375" style="141" customWidth="1"/>
    <col min="1288" max="1288" width="12.7109375" style="141" customWidth="1"/>
    <col min="1289" max="1289" width="4.7109375" style="141" customWidth="1"/>
    <col min="1290" max="1290" width="9.7109375" style="141" customWidth="1"/>
    <col min="1291" max="1291" width="75.7109375" style="141" customWidth="1"/>
    <col min="1292" max="1292" width="10.85546875" style="141" customWidth="1"/>
    <col min="1293" max="1293" width="25.7109375" style="141" customWidth="1"/>
    <col min="1294" max="1294" width="4.7109375" style="141" customWidth="1"/>
    <col min="1295" max="1296" width="25.7109375" style="141" customWidth="1"/>
    <col min="1297" max="1297" width="12.7109375" style="141" customWidth="1"/>
    <col min="1298" max="1298" width="18" style="141" customWidth="1"/>
    <col min="1299" max="1536" width="11.42578125" style="141"/>
    <col min="1537" max="1537" width="9.7109375" style="141" customWidth="1"/>
    <col min="1538" max="1538" width="75.7109375" style="141" customWidth="1"/>
    <col min="1539" max="1539" width="10.7109375" style="141" customWidth="1"/>
    <col min="1540" max="1540" width="25.7109375" style="141" customWidth="1"/>
    <col min="1541" max="1541" width="4.7109375" style="141" customWidth="1"/>
    <col min="1542" max="1543" width="25.7109375" style="141" customWidth="1"/>
    <col min="1544" max="1544" width="12.7109375" style="141" customWidth="1"/>
    <col min="1545" max="1545" width="4.7109375" style="141" customWidth="1"/>
    <col min="1546" max="1546" width="9.7109375" style="141" customWidth="1"/>
    <col min="1547" max="1547" width="75.7109375" style="141" customWidth="1"/>
    <col min="1548" max="1548" width="10.85546875" style="141" customWidth="1"/>
    <col min="1549" max="1549" width="25.7109375" style="141" customWidth="1"/>
    <col min="1550" max="1550" width="4.7109375" style="141" customWidth="1"/>
    <col min="1551" max="1552" width="25.7109375" style="141" customWidth="1"/>
    <col min="1553" max="1553" width="12.7109375" style="141" customWidth="1"/>
    <col min="1554" max="1554" width="18" style="141" customWidth="1"/>
    <col min="1555" max="1792" width="11.42578125" style="141"/>
    <col min="1793" max="1793" width="9.7109375" style="141" customWidth="1"/>
    <col min="1794" max="1794" width="75.7109375" style="141" customWidth="1"/>
    <col min="1795" max="1795" width="10.7109375" style="141" customWidth="1"/>
    <col min="1796" max="1796" width="25.7109375" style="141" customWidth="1"/>
    <col min="1797" max="1797" width="4.7109375" style="141" customWidth="1"/>
    <col min="1798" max="1799" width="25.7109375" style="141" customWidth="1"/>
    <col min="1800" max="1800" width="12.7109375" style="141" customWidth="1"/>
    <col min="1801" max="1801" width="4.7109375" style="141" customWidth="1"/>
    <col min="1802" max="1802" width="9.7109375" style="141" customWidth="1"/>
    <col min="1803" max="1803" width="75.7109375" style="141" customWidth="1"/>
    <col min="1804" max="1804" width="10.85546875" style="141" customWidth="1"/>
    <col min="1805" max="1805" width="25.7109375" style="141" customWidth="1"/>
    <col min="1806" max="1806" width="4.7109375" style="141" customWidth="1"/>
    <col min="1807" max="1808" width="25.7109375" style="141" customWidth="1"/>
    <col min="1809" max="1809" width="12.7109375" style="141" customWidth="1"/>
    <col min="1810" max="1810" width="18" style="141" customWidth="1"/>
    <col min="1811" max="2048" width="11.42578125" style="141"/>
    <col min="2049" max="2049" width="9.7109375" style="141" customWidth="1"/>
    <col min="2050" max="2050" width="75.7109375" style="141" customWidth="1"/>
    <col min="2051" max="2051" width="10.7109375" style="141" customWidth="1"/>
    <col min="2052" max="2052" width="25.7109375" style="141" customWidth="1"/>
    <col min="2053" max="2053" width="4.7109375" style="141" customWidth="1"/>
    <col min="2054" max="2055" width="25.7109375" style="141" customWidth="1"/>
    <col min="2056" max="2056" width="12.7109375" style="141" customWidth="1"/>
    <col min="2057" max="2057" width="4.7109375" style="141" customWidth="1"/>
    <col min="2058" max="2058" width="9.7109375" style="141" customWidth="1"/>
    <col min="2059" max="2059" width="75.7109375" style="141" customWidth="1"/>
    <col min="2060" max="2060" width="10.85546875" style="141" customWidth="1"/>
    <col min="2061" max="2061" width="25.7109375" style="141" customWidth="1"/>
    <col min="2062" max="2062" width="4.7109375" style="141" customWidth="1"/>
    <col min="2063" max="2064" width="25.7109375" style="141" customWidth="1"/>
    <col min="2065" max="2065" width="12.7109375" style="141" customWidth="1"/>
    <col min="2066" max="2066" width="18" style="141" customWidth="1"/>
    <col min="2067" max="2304" width="11.42578125" style="141"/>
    <col min="2305" max="2305" width="9.7109375" style="141" customWidth="1"/>
    <col min="2306" max="2306" width="75.7109375" style="141" customWidth="1"/>
    <col min="2307" max="2307" width="10.7109375" style="141" customWidth="1"/>
    <col min="2308" max="2308" width="25.7109375" style="141" customWidth="1"/>
    <col min="2309" max="2309" width="4.7109375" style="141" customWidth="1"/>
    <col min="2310" max="2311" width="25.7109375" style="141" customWidth="1"/>
    <col min="2312" max="2312" width="12.7109375" style="141" customWidth="1"/>
    <col min="2313" max="2313" width="4.7109375" style="141" customWidth="1"/>
    <col min="2314" max="2314" width="9.7109375" style="141" customWidth="1"/>
    <col min="2315" max="2315" width="75.7109375" style="141" customWidth="1"/>
    <col min="2316" max="2316" width="10.85546875" style="141" customWidth="1"/>
    <col min="2317" max="2317" width="25.7109375" style="141" customWidth="1"/>
    <col min="2318" max="2318" width="4.7109375" style="141" customWidth="1"/>
    <col min="2319" max="2320" width="25.7109375" style="141" customWidth="1"/>
    <col min="2321" max="2321" width="12.7109375" style="141" customWidth="1"/>
    <col min="2322" max="2322" width="18" style="141" customWidth="1"/>
    <col min="2323" max="2560" width="11.42578125" style="141"/>
    <col min="2561" max="2561" width="9.7109375" style="141" customWidth="1"/>
    <col min="2562" max="2562" width="75.7109375" style="141" customWidth="1"/>
    <col min="2563" max="2563" width="10.7109375" style="141" customWidth="1"/>
    <col min="2564" max="2564" width="25.7109375" style="141" customWidth="1"/>
    <col min="2565" max="2565" width="4.7109375" style="141" customWidth="1"/>
    <col min="2566" max="2567" width="25.7109375" style="141" customWidth="1"/>
    <col min="2568" max="2568" width="12.7109375" style="141" customWidth="1"/>
    <col min="2569" max="2569" width="4.7109375" style="141" customWidth="1"/>
    <col min="2570" max="2570" width="9.7109375" style="141" customWidth="1"/>
    <col min="2571" max="2571" width="75.7109375" style="141" customWidth="1"/>
    <col min="2572" max="2572" width="10.85546875" style="141" customWidth="1"/>
    <col min="2573" max="2573" width="25.7109375" style="141" customWidth="1"/>
    <col min="2574" max="2574" width="4.7109375" style="141" customWidth="1"/>
    <col min="2575" max="2576" width="25.7109375" style="141" customWidth="1"/>
    <col min="2577" max="2577" width="12.7109375" style="141" customWidth="1"/>
    <col min="2578" max="2578" width="18" style="141" customWidth="1"/>
    <col min="2579" max="2816" width="11.42578125" style="141"/>
    <col min="2817" max="2817" width="9.7109375" style="141" customWidth="1"/>
    <col min="2818" max="2818" width="75.7109375" style="141" customWidth="1"/>
    <col min="2819" max="2819" width="10.7109375" style="141" customWidth="1"/>
    <col min="2820" max="2820" width="25.7109375" style="141" customWidth="1"/>
    <col min="2821" max="2821" width="4.7109375" style="141" customWidth="1"/>
    <col min="2822" max="2823" width="25.7109375" style="141" customWidth="1"/>
    <col min="2824" max="2824" width="12.7109375" style="141" customWidth="1"/>
    <col min="2825" max="2825" width="4.7109375" style="141" customWidth="1"/>
    <col min="2826" max="2826" width="9.7109375" style="141" customWidth="1"/>
    <col min="2827" max="2827" width="75.7109375" style="141" customWidth="1"/>
    <col min="2828" max="2828" width="10.85546875" style="141" customWidth="1"/>
    <col min="2829" max="2829" width="25.7109375" style="141" customWidth="1"/>
    <col min="2830" max="2830" width="4.7109375" style="141" customWidth="1"/>
    <col min="2831" max="2832" width="25.7109375" style="141" customWidth="1"/>
    <col min="2833" max="2833" width="12.7109375" style="141" customWidth="1"/>
    <col min="2834" max="2834" width="18" style="141" customWidth="1"/>
    <col min="2835" max="3072" width="11.42578125" style="141"/>
    <col min="3073" max="3073" width="9.7109375" style="141" customWidth="1"/>
    <col min="3074" max="3074" width="75.7109375" style="141" customWidth="1"/>
    <col min="3075" max="3075" width="10.7109375" style="141" customWidth="1"/>
    <col min="3076" max="3076" width="25.7109375" style="141" customWidth="1"/>
    <col min="3077" max="3077" width="4.7109375" style="141" customWidth="1"/>
    <col min="3078" max="3079" width="25.7109375" style="141" customWidth="1"/>
    <col min="3080" max="3080" width="12.7109375" style="141" customWidth="1"/>
    <col min="3081" max="3081" width="4.7109375" style="141" customWidth="1"/>
    <col min="3082" max="3082" width="9.7109375" style="141" customWidth="1"/>
    <col min="3083" max="3083" width="75.7109375" style="141" customWidth="1"/>
    <col min="3084" max="3084" width="10.85546875" style="141" customWidth="1"/>
    <col min="3085" max="3085" width="25.7109375" style="141" customWidth="1"/>
    <col min="3086" max="3086" width="4.7109375" style="141" customWidth="1"/>
    <col min="3087" max="3088" width="25.7109375" style="141" customWidth="1"/>
    <col min="3089" max="3089" width="12.7109375" style="141" customWidth="1"/>
    <col min="3090" max="3090" width="18" style="141" customWidth="1"/>
    <col min="3091" max="3328" width="11.42578125" style="141"/>
    <col min="3329" max="3329" width="9.7109375" style="141" customWidth="1"/>
    <col min="3330" max="3330" width="75.7109375" style="141" customWidth="1"/>
    <col min="3331" max="3331" width="10.7109375" style="141" customWidth="1"/>
    <col min="3332" max="3332" width="25.7109375" style="141" customWidth="1"/>
    <col min="3333" max="3333" width="4.7109375" style="141" customWidth="1"/>
    <col min="3334" max="3335" width="25.7109375" style="141" customWidth="1"/>
    <col min="3336" max="3336" width="12.7109375" style="141" customWidth="1"/>
    <col min="3337" max="3337" width="4.7109375" style="141" customWidth="1"/>
    <col min="3338" max="3338" width="9.7109375" style="141" customWidth="1"/>
    <col min="3339" max="3339" width="75.7109375" style="141" customWidth="1"/>
    <col min="3340" max="3340" width="10.85546875" style="141" customWidth="1"/>
    <col min="3341" max="3341" width="25.7109375" style="141" customWidth="1"/>
    <col min="3342" max="3342" width="4.7109375" style="141" customWidth="1"/>
    <col min="3343" max="3344" width="25.7109375" style="141" customWidth="1"/>
    <col min="3345" max="3345" width="12.7109375" style="141" customWidth="1"/>
    <col min="3346" max="3346" width="18" style="141" customWidth="1"/>
    <col min="3347" max="3584" width="11.42578125" style="141"/>
    <col min="3585" max="3585" width="9.7109375" style="141" customWidth="1"/>
    <col min="3586" max="3586" width="75.7109375" style="141" customWidth="1"/>
    <col min="3587" max="3587" width="10.7109375" style="141" customWidth="1"/>
    <col min="3588" max="3588" width="25.7109375" style="141" customWidth="1"/>
    <col min="3589" max="3589" width="4.7109375" style="141" customWidth="1"/>
    <col min="3590" max="3591" width="25.7109375" style="141" customWidth="1"/>
    <col min="3592" max="3592" width="12.7109375" style="141" customWidth="1"/>
    <col min="3593" max="3593" width="4.7109375" style="141" customWidth="1"/>
    <col min="3594" max="3594" width="9.7109375" style="141" customWidth="1"/>
    <col min="3595" max="3595" width="75.7109375" style="141" customWidth="1"/>
    <col min="3596" max="3596" width="10.85546875" style="141" customWidth="1"/>
    <col min="3597" max="3597" width="25.7109375" style="141" customWidth="1"/>
    <col min="3598" max="3598" width="4.7109375" style="141" customWidth="1"/>
    <col min="3599" max="3600" width="25.7109375" style="141" customWidth="1"/>
    <col min="3601" max="3601" width="12.7109375" style="141" customWidth="1"/>
    <col min="3602" max="3602" width="18" style="141" customWidth="1"/>
    <col min="3603" max="3840" width="11.42578125" style="141"/>
    <col min="3841" max="3841" width="9.7109375" style="141" customWidth="1"/>
    <col min="3842" max="3842" width="75.7109375" style="141" customWidth="1"/>
    <col min="3843" max="3843" width="10.7109375" style="141" customWidth="1"/>
    <col min="3844" max="3844" width="25.7109375" style="141" customWidth="1"/>
    <col min="3845" max="3845" width="4.7109375" style="141" customWidth="1"/>
    <col min="3846" max="3847" width="25.7109375" style="141" customWidth="1"/>
    <col min="3848" max="3848" width="12.7109375" style="141" customWidth="1"/>
    <col min="3849" max="3849" width="4.7109375" style="141" customWidth="1"/>
    <col min="3850" max="3850" width="9.7109375" style="141" customWidth="1"/>
    <col min="3851" max="3851" width="75.7109375" style="141" customWidth="1"/>
    <col min="3852" max="3852" width="10.85546875" style="141" customWidth="1"/>
    <col min="3853" max="3853" width="25.7109375" style="141" customWidth="1"/>
    <col min="3854" max="3854" width="4.7109375" style="141" customWidth="1"/>
    <col min="3855" max="3856" width="25.7109375" style="141" customWidth="1"/>
    <col min="3857" max="3857" width="12.7109375" style="141" customWidth="1"/>
    <col min="3858" max="3858" width="18" style="141" customWidth="1"/>
    <col min="3859" max="4096" width="11.42578125" style="141"/>
    <col min="4097" max="4097" width="9.7109375" style="141" customWidth="1"/>
    <col min="4098" max="4098" width="75.7109375" style="141" customWidth="1"/>
    <col min="4099" max="4099" width="10.7109375" style="141" customWidth="1"/>
    <col min="4100" max="4100" width="25.7109375" style="141" customWidth="1"/>
    <col min="4101" max="4101" width="4.7109375" style="141" customWidth="1"/>
    <col min="4102" max="4103" width="25.7109375" style="141" customWidth="1"/>
    <col min="4104" max="4104" width="12.7109375" style="141" customWidth="1"/>
    <col min="4105" max="4105" width="4.7109375" style="141" customWidth="1"/>
    <col min="4106" max="4106" width="9.7109375" style="141" customWidth="1"/>
    <col min="4107" max="4107" width="75.7109375" style="141" customWidth="1"/>
    <col min="4108" max="4108" width="10.85546875" style="141" customWidth="1"/>
    <col min="4109" max="4109" width="25.7109375" style="141" customWidth="1"/>
    <col min="4110" max="4110" width="4.7109375" style="141" customWidth="1"/>
    <col min="4111" max="4112" width="25.7109375" style="141" customWidth="1"/>
    <col min="4113" max="4113" width="12.7109375" style="141" customWidth="1"/>
    <col min="4114" max="4114" width="18" style="141" customWidth="1"/>
    <col min="4115" max="4352" width="11.42578125" style="141"/>
    <col min="4353" max="4353" width="9.7109375" style="141" customWidth="1"/>
    <col min="4354" max="4354" width="75.7109375" style="141" customWidth="1"/>
    <col min="4355" max="4355" width="10.7109375" style="141" customWidth="1"/>
    <col min="4356" max="4356" width="25.7109375" style="141" customWidth="1"/>
    <col min="4357" max="4357" width="4.7109375" style="141" customWidth="1"/>
    <col min="4358" max="4359" width="25.7109375" style="141" customWidth="1"/>
    <col min="4360" max="4360" width="12.7109375" style="141" customWidth="1"/>
    <col min="4361" max="4361" width="4.7109375" style="141" customWidth="1"/>
    <col min="4362" max="4362" width="9.7109375" style="141" customWidth="1"/>
    <col min="4363" max="4363" width="75.7109375" style="141" customWidth="1"/>
    <col min="4364" max="4364" width="10.85546875" style="141" customWidth="1"/>
    <col min="4365" max="4365" width="25.7109375" style="141" customWidth="1"/>
    <col min="4366" max="4366" width="4.7109375" style="141" customWidth="1"/>
    <col min="4367" max="4368" width="25.7109375" style="141" customWidth="1"/>
    <col min="4369" max="4369" width="12.7109375" style="141" customWidth="1"/>
    <col min="4370" max="4370" width="18" style="141" customWidth="1"/>
    <col min="4371" max="4608" width="11.42578125" style="141"/>
    <col min="4609" max="4609" width="9.7109375" style="141" customWidth="1"/>
    <col min="4610" max="4610" width="75.7109375" style="141" customWidth="1"/>
    <col min="4611" max="4611" width="10.7109375" style="141" customWidth="1"/>
    <col min="4612" max="4612" width="25.7109375" style="141" customWidth="1"/>
    <col min="4613" max="4613" width="4.7109375" style="141" customWidth="1"/>
    <col min="4614" max="4615" width="25.7109375" style="141" customWidth="1"/>
    <col min="4616" max="4616" width="12.7109375" style="141" customWidth="1"/>
    <col min="4617" max="4617" width="4.7109375" style="141" customWidth="1"/>
    <col min="4618" max="4618" width="9.7109375" style="141" customWidth="1"/>
    <col min="4619" max="4619" width="75.7109375" style="141" customWidth="1"/>
    <col min="4620" max="4620" width="10.85546875" style="141" customWidth="1"/>
    <col min="4621" max="4621" width="25.7109375" style="141" customWidth="1"/>
    <col min="4622" max="4622" width="4.7109375" style="141" customWidth="1"/>
    <col min="4623" max="4624" width="25.7109375" style="141" customWidth="1"/>
    <col min="4625" max="4625" width="12.7109375" style="141" customWidth="1"/>
    <col min="4626" max="4626" width="18" style="141" customWidth="1"/>
    <col min="4627" max="4864" width="11.42578125" style="141"/>
    <col min="4865" max="4865" width="9.7109375" style="141" customWidth="1"/>
    <col min="4866" max="4866" width="75.7109375" style="141" customWidth="1"/>
    <col min="4867" max="4867" width="10.7109375" style="141" customWidth="1"/>
    <col min="4868" max="4868" width="25.7109375" style="141" customWidth="1"/>
    <col min="4869" max="4869" width="4.7109375" style="141" customWidth="1"/>
    <col min="4870" max="4871" width="25.7109375" style="141" customWidth="1"/>
    <col min="4872" max="4872" width="12.7109375" style="141" customWidth="1"/>
    <col min="4873" max="4873" width="4.7109375" style="141" customWidth="1"/>
    <col min="4874" max="4874" width="9.7109375" style="141" customWidth="1"/>
    <col min="4875" max="4875" width="75.7109375" style="141" customWidth="1"/>
    <col min="4876" max="4876" width="10.85546875" style="141" customWidth="1"/>
    <col min="4877" max="4877" width="25.7109375" style="141" customWidth="1"/>
    <col min="4878" max="4878" width="4.7109375" style="141" customWidth="1"/>
    <col min="4879" max="4880" width="25.7109375" style="141" customWidth="1"/>
    <col min="4881" max="4881" width="12.7109375" style="141" customWidth="1"/>
    <col min="4882" max="4882" width="18" style="141" customWidth="1"/>
    <col min="4883" max="5120" width="11.42578125" style="141"/>
    <col min="5121" max="5121" width="9.7109375" style="141" customWidth="1"/>
    <col min="5122" max="5122" width="75.7109375" style="141" customWidth="1"/>
    <col min="5123" max="5123" width="10.7109375" style="141" customWidth="1"/>
    <col min="5124" max="5124" width="25.7109375" style="141" customWidth="1"/>
    <col min="5125" max="5125" width="4.7109375" style="141" customWidth="1"/>
    <col min="5126" max="5127" width="25.7109375" style="141" customWidth="1"/>
    <col min="5128" max="5128" width="12.7109375" style="141" customWidth="1"/>
    <col min="5129" max="5129" width="4.7109375" style="141" customWidth="1"/>
    <col min="5130" max="5130" width="9.7109375" style="141" customWidth="1"/>
    <col min="5131" max="5131" width="75.7109375" style="141" customWidth="1"/>
    <col min="5132" max="5132" width="10.85546875" style="141" customWidth="1"/>
    <col min="5133" max="5133" width="25.7109375" style="141" customWidth="1"/>
    <col min="5134" max="5134" width="4.7109375" style="141" customWidth="1"/>
    <col min="5135" max="5136" width="25.7109375" style="141" customWidth="1"/>
    <col min="5137" max="5137" width="12.7109375" style="141" customWidth="1"/>
    <col min="5138" max="5138" width="18" style="141" customWidth="1"/>
    <col min="5139" max="5376" width="11.42578125" style="141"/>
    <col min="5377" max="5377" width="9.7109375" style="141" customWidth="1"/>
    <col min="5378" max="5378" width="75.7109375" style="141" customWidth="1"/>
    <col min="5379" max="5379" width="10.7109375" style="141" customWidth="1"/>
    <col min="5380" max="5380" width="25.7109375" style="141" customWidth="1"/>
    <col min="5381" max="5381" width="4.7109375" style="141" customWidth="1"/>
    <col min="5382" max="5383" width="25.7109375" style="141" customWidth="1"/>
    <col min="5384" max="5384" width="12.7109375" style="141" customWidth="1"/>
    <col min="5385" max="5385" width="4.7109375" style="141" customWidth="1"/>
    <col min="5386" max="5386" width="9.7109375" style="141" customWidth="1"/>
    <col min="5387" max="5387" width="75.7109375" style="141" customWidth="1"/>
    <col min="5388" max="5388" width="10.85546875" style="141" customWidth="1"/>
    <col min="5389" max="5389" width="25.7109375" style="141" customWidth="1"/>
    <col min="5390" max="5390" width="4.7109375" style="141" customWidth="1"/>
    <col min="5391" max="5392" width="25.7109375" style="141" customWidth="1"/>
    <col min="5393" max="5393" width="12.7109375" style="141" customWidth="1"/>
    <col min="5394" max="5394" width="18" style="141" customWidth="1"/>
    <col min="5395" max="5632" width="11.42578125" style="141"/>
    <col min="5633" max="5633" width="9.7109375" style="141" customWidth="1"/>
    <col min="5634" max="5634" width="75.7109375" style="141" customWidth="1"/>
    <col min="5635" max="5635" width="10.7109375" style="141" customWidth="1"/>
    <col min="5636" max="5636" width="25.7109375" style="141" customWidth="1"/>
    <col min="5637" max="5637" width="4.7109375" style="141" customWidth="1"/>
    <col min="5638" max="5639" width="25.7109375" style="141" customWidth="1"/>
    <col min="5640" max="5640" width="12.7109375" style="141" customWidth="1"/>
    <col min="5641" max="5641" width="4.7109375" style="141" customWidth="1"/>
    <col min="5642" max="5642" width="9.7109375" style="141" customWidth="1"/>
    <col min="5643" max="5643" width="75.7109375" style="141" customWidth="1"/>
    <col min="5644" max="5644" width="10.85546875" style="141" customWidth="1"/>
    <col min="5645" max="5645" width="25.7109375" style="141" customWidth="1"/>
    <col min="5646" max="5646" width="4.7109375" style="141" customWidth="1"/>
    <col min="5647" max="5648" width="25.7109375" style="141" customWidth="1"/>
    <col min="5649" max="5649" width="12.7109375" style="141" customWidth="1"/>
    <col min="5650" max="5650" width="18" style="141" customWidth="1"/>
    <col min="5651" max="5888" width="11.42578125" style="141"/>
    <col min="5889" max="5889" width="9.7109375" style="141" customWidth="1"/>
    <col min="5890" max="5890" width="75.7109375" style="141" customWidth="1"/>
    <col min="5891" max="5891" width="10.7109375" style="141" customWidth="1"/>
    <col min="5892" max="5892" width="25.7109375" style="141" customWidth="1"/>
    <col min="5893" max="5893" width="4.7109375" style="141" customWidth="1"/>
    <col min="5894" max="5895" width="25.7109375" style="141" customWidth="1"/>
    <col min="5896" max="5896" width="12.7109375" style="141" customWidth="1"/>
    <col min="5897" max="5897" width="4.7109375" style="141" customWidth="1"/>
    <col min="5898" max="5898" width="9.7109375" style="141" customWidth="1"/>
    <col min="5899" max="5899" width="75.7109375" style="141" customWidth="1"/>
    <col min="5900" max="5900" width="10.85546875" style="141" customWidth="1"/>
    <col min="5901" max="5901" width="25.7109375" style="141" customWidth="1"/>
    <col min="5902" max="5902" width="4.7109375" style="141" customWidth="1"/>
    <col min="5903" max="5904" width="25.7109375" style="141" customWidth="1"/>
    <col min="5905" max="5905" width="12.7109375" style="141" customWidth="1"/>
    <col min="5906" max="5906" width="18" style="141" customWidth="1"/>
    <col min="5907" max="6144" width="11.42578125" style="141"/>
    <col min="6145" max="6145" width="9.7109375" style="141" customWidth="1"/>
    <col min="6146" max="6146" width="75.7109375" style="141" customWidth="1"/>
    <col min="6147" max="6147" width="10.7109375" style="141" customWidth="1"/>
    <col min="6148" max="6148" width="25.7109375" style="141" customWidth="1"/>
    <col min="6149" max="6149" width="4.7109375" style="141" customWidth="1"/>
    <col min="6150" max="6151" width="25.7109375" style="141" customWidth="1"/>
    <col min="6152" max="6152" width="12.7109375" style="141" customWidth="1"/>
    <col min="6153" max="6153" width="4.7109375" style="141" customWidth="1"/>
    <col min="6154" max="6154" width="9.7109375" style="141" customWidth="1"/>
    <col min="6155" max="6155" width="75.7109375" style="141" customWidth="1"/>
    <col min="6156" max="6156" width="10.85546875" style="141" customWidth="1"/>
    <col min="6157" max="6157" width="25.7109375" style="141" customWidth="1"/>
    <col min="6158" max="6158" width="4.7109375" style="141" customWidth="1"/>
    <col min="6159" max="6160" width="25.7109375" style="141" customWidth="1"/>
    <col min="6161" max="6161" width="12.7109375" style="141" customWidth="1"/>
    <col min="6162" max="6162" width="18" style="141" customWidth="1"/>
    <col min="6163" max="6400" width="11.42578125" style="141"/>
    <col min="6401" max="6401" width="9.7109375" style="141" customWidth="1"/>
    <col min="6402" max="6402" width="75.7109375" style="141" customWidth="1"/>
    <col min="6403" max="6403" width="10.7109375" style="141" customWidth="1"/>
    <col min="6404" max="6404" width="25.7109375" style="141" customWidth="1"/>
    <col min="6405" max="6405" width="4.7109375" style="141" customWidth="1"/>
    <col min="6406" max="6407" width="25.7109375" style="141" customWidth="1"/>
    <col min="6408" max="6408" width="12.7109375" style="141" customWidth="1"/>
    <col min="6409" max="6409" width="4.7109375" style="141" customWidth="1"/>
    <col min="6410" max="6410" width="9.7109375" style="141" customWidth="1"/>
    <col min="6411" max="6411" width="75.7109375" style="141" customWidth="1"/>
    <col min="6412" max="6412" width="10.85546875" style="141" customWidth="1"/>
    <col min="6413" max="6413" width="25.7109375" style="141" customWidth="1"/>
    <col min="6414" max="6414" width="4.7109375" style="141" customWidth="1"/>
    <col min="6415" max="6416" width="25.7109375" style="141" customWidth="1"/>
    <col min="6417" max="6417" width="12.7109375" style="141" customWidth="1"/>
    <col min="6418" max="6418" width="18" style="141" customWidth="1"/>
    <col min="6419" max="6656" width="11.42578125" style="141"/>
    <col min="6657" max="6657" width="9.7109375" style="141" customWidth="1"/>
    <col min="6658" max="6658" width="75.7109375" style="141" customWidth="1"/>
    <col min="6659" max="6659" width="10.7109375" style="141" customWidth="1"/>
    <col min="6660" max="6660" width="25.7109375" style="141" customWidth="1"/>
    <col min="6661" max="6661" width="4.7109375" style="141" customWidth="1"/>
    <col min="6662" max="6663" width="25.7109375" style="141" customWidth="1"/>
    <col min="6664" max="6664" width="12.7109375" style="141" customWidth="1"/>
    <col min="6665" max="6665" width="4.7109375" style="141" customWidth="1"/>
    <col min="6666" max="6666" width="9.7109375" style="141" customWidth="1"/>
    <col min="6667" max="6667" width="75.7109375" style="141" customWidth="1"/>
    <col min="6668" max="6668" width="10.85546875" style="141" customWidth="1"/>
    <col min="6669" max="6669" width="25.7109375" style="141" customWidth="1"/>
    <col min="6670" max="6670" width="4.7109375" style="141" customWidth="1"/>
    <col min="6671" max="6672" width="25.7109375" style="141" customWidth="1"/>
    <col min="6673" max="6673" width="12.7109375" style="141" customWidth="1"/>
    <col min="6674" max="6674" width="18" style="141" customWidth="1"/>
    <col min="6675" max="6912" width="11.42578125" style="141"/>
    <col min="6913" max="6913" width="9.7109375" style="141" customWidth="1"/>
    <col min="6914" max="6914" width="75.7109375" style="141" customWidth="1"/>
    <col min="6915" max="6915" width="10.7109375" style="141" customWidth="1"/>
    <col min="6916" max="6916" width="25.7109375" style="141" customWidth="1"/>
    <col min="6917" max="6917" width="4.7109375" style="141" customWidth="1"/>
    <col min="6918" max="6919" width="25.7109375" style="141" customWidth="1"/>
    <col min="6920" max="6920" width="12.7109375" style="141" customWidth="1"/>
    <col min="6921" max="6921" width="4.7109375" style="141" customWidth="1"/>
    <col min="6922" max="6922" width="9.7109375" style="141" customWidth="1"/>
    <col min="6923" max="6923" width="75.7109375" style="141" customWidth="1"/>
    <col min="6924" max="6924" width="10.85546875" style="141" customWidth="1"/>
    <col min="6925" max="6925" width="25.7109375" style="141" customWidth="1"/>
    <col min="6926" max="6926" width="4.7109375" style="141" customWidth="1"/>
    <col min="6927" max="6928" width="25.7109375" style="141" customWidth="1"/>
    <col min="6929" max="6929" width="12.7109375" style="141" customWidth="1"/>
    <col min="6930" max="6930" width="18" style="141" customWidth="1"/>
    <col min="6931" max="7168" width="11.42578125" style="141"/>
    <col min="7169" max="7169" width="9.7109375" style="141" customWidth="1"/>
    <col min="7170" max="7170" width="75.7109375" style="141" customWidth="1"/>
    <col min="7171" max="7171" width="10.7109375" style="141" customWidth="1"/>
    <col min="7172" max="7172" width="25.7109375" style="141" customWidth="1"/>
    <col min="7173" max="7173" width="4.7109375" style="141" customWidth="1"/>
    <col min="7174" max="7175" width="25.7109375" style="141" customWidth="1"/>
    <col min="7176" max="7176" width="12.7109375" style="141" customWidth="1"/>
    <col min="7177" max="7177" width="4.7109375" style="141" customWidth="1"/>
    <col min="7178" max="7178" width="9.7109375" style="141" customWidth="1"/>
    <col min="7179" max="7179" width="75.7109375" style="141" customWidth="1"/>
    <col min="7180" max="7180" width="10.85546875" style="141" customWidth="1"/>
    <col min="7181" max="7181" width="25.7109375" style="141" customWidth="1"/>
    <col min="7182" max="7182" width="4.7109375" style="141" customWidth="1"/>
    <col min="7183" max="7184" width="25.7109375" style="141" customWidth="1"/>
    <col min="7185" max="7185" width="12.7109375" style="141" customWidth="1"/>
    <col min="7186" max="7186" width="18" style="141" customWidth="1"/>
    <col min="7187" max="7424" width="11.42578125" style="141"/>
    <col min="7425" max="7425" width="9.7109375" style="141" customWidth="1"/>
    <col min="7426" max="7426" width="75.7109375" style="141" customWidth="1"/>
    <col min="7427" max="7427" width="10.7109375" style="141" customWidth="1"/>
    <col min="7428" max="7428" width="25.7109375" style="141" customWidth="1"/>
    <col min="7429" max="7429" width="4.7109375" style="141" customWidth="1"/>
    <col min="7430" max="7431" width="25.7109375" style="141" customWidth="1"/>
    <col min="7432" max="7432" width="12.7109375" style="141" customWidth="1"/>
    <col min="7433" max="7433" width="4.7109375" style="141" customWidth="1"/>
    <col min="7434" max="7434" width="9.7109375" style="141" customWidth="1"/>
    <col min="7435" max="7435" width="75.7109375" style="141" customWidth="1"/>
    <col min="7436" max="7436" width="10.85546875" style="141" customWidth="1"/>
    <col min="7437" max="7437" width="25.7109375" style="141" customWidth="1"/>
    <col min="7438" max="7438" width="4.7109375" style="141" customWidth="1"/>
    <col min="7439" max="7440" width="25.7109375" style="141" customWidth="1"/>
    <col min="7441" max="7441" width="12.7109375" style="141" customWidth="1"/>
    <col min="7442" max="7442" width="18" style="141" customWidth="1"/>
    <col min="7443" max="7680" width="11.42578125" style="141"/>
    <col min="7681" max="7681" width="9.7109375" style="141" customWidth="1"/>
    <col min="7682" max="7682" width="75.7109375" style="141" customWidth="1"/>
    <col min="7683" max="7683" width="10.7109375" style="141" customWidth="1"/>
    <col min="7684" max="7684" width="25.7109375" style="141" customWidth="1"/>
    <col min="7685" max="7685" width="4.7109375" style="141" customWidth="1"/>
    <col min="7686" max="7687" width="25.7109375" style="141" customWidth="1"/>
    <col min="7688" max="7688" width="12.7109375" style="141" customWidth="1"/>
    <col min="7689" max="7689" width="4.7109375" style="141" customWidth="1"/>
    <col min="7690" max="7690" width="9.7109375" style="141" customWidth="1"/>
    <col min="7691" max="7691" width="75.7109375" style="141" customWidth="1"/>
    <col min="7692" max="7692" width="10.85546875" style="141" customWidth="1"/>
    <col min="7693" max="7693" width="25.7109375" style="141" customWidth="1"/>
    <col min="7694" max="7694" width="4.7109375" style="141" customWidth="1"/>
    <col min="7695" max="7696" width="25.7109375" style="141" customWidth="1"/>
    <col min="7697" max="7697" width="12.7109375" style="141" customWidth="1"/>
    <col min="7698" max="7698" width="18" style="141" customWidth="1"/>
    <col min="7699" max="7936" width="11.42578125" style="141"/>
    <col min="7937" max="7937" width="9.7109375" style="141" customWidth="1"/>
    <col min="7938" max="7938" width="75.7109375" style="141" customWidth="1"/>
    <col min="7939" max="7939" width="10.7109375" style="141" customWidth="1"/>
    <col min="7940" max="7940" width="25.7109375" style="141" customWidth="1"/>
    <col min="7941" max="7941" width="4.7109375" style="141" customWidth="1"/>
    <col min="7942" max="7943" width="25.7109375" style="141" customWidth="1"/>
    <col min="7944" max="7944" width="12.7109375" style="141" customWidth="1"/>
    <col min="7945" max="7945" width="4.7109375" style="141" customWidth="1"/>
    <col min="7946" max="7946" width="9.7109375" style="141" customWidth="1"/>
    <col min="7947" max="7947" width="75.7109375" style="141" customWidth="1"/>
    <col min="7948" max="7948" width="10.85546875" style="141" customWidth="1"/>
    <col min="7949" max="7949" width="25.7109375" style="141" customWidth="1"/>
    <col min="7950" max="7950" width="4.7109375" style="141" customWidth="1"/>
    <col min="7951" max="7952" width="25.7109375" style="141" customWidth="1"/>
    <col min="7953" max="7953" width="12.7109375" style="141" customWidth="1"/>
    <col min="7954" max="7954" width="18" style="141" customWidth="1"/>
    <col min="7955" max="8192" width="11.42578125" style="141"/>
    <col min="8193" max="8193" width="9.7109375" style="141" customWidth="1"/>
    <col min="8194" max="8194" width="75.7109375" style="141" customWidth="1"/>
    <col min="8195" max="8195" width="10.7109375" style="141" customWidth="1"/>
    <col min="8196" max="8196" width="25.7109375" style="141" customWidth="1"/>
    <col min="8197" max="8197" width="4.7109375" style="141" customWidth="1"/>
    <col min="8198" max="8199" width="25.7109375" style="141" customWidth="1"/>
    <col min="8200" max="8200" width="12.7109375" style="141" customWidth="1"/>
    <col min="8201" max="8201" width="4.7109375" style="141" customWidth="1"/>
    <col min="8202" max="8202" width="9.7109375" style="141" customWidth="1"/>
    <col min="8203" max="8203" width="75.7109375" style="141" customWidth="1"/>
    <col min="8204" max="8204" width="10.85546875" style="141" customWidth="1"/>
    <col min="8205" max="8205" width="25.7109375" style="141" customWidth="1"/>
    <col min="8206" max="8206" width="4.7109375" style="141" customWidth="1"/>
    <col min="8207" max="8208" width="25.7109375" style="141" customWidth="1"/>
    <col min="8209" max="8209" width="12.7109375" style="141" customWidth="1"/>
    <col min="8210" max="8210" width="18" style="141" customWidth="1"/>
    <col min="8211" max="8448" width="11.42578125" style="141"/>
    <col min="8449" max="8449" width="9.7109375" style="141" customWidth="1"/>
    <col min="8450" max="8450" width="75.7109375" style="141" customWidth="1"/>
    <col min="8451" max="8451" width="10.7109375" style="141" customWidth="1"/>
    <col min="8452" max="8452" width="25.7109375" style="141" customWidth="1"/>
    <col min="8453" max="8453" width="4.7109375" style="141" customWidth="1"/>
    <col min="8454" max="8455" width="25.7109375" style="141" customWidth="1"/>
    <col min="8456" max="8456" width="12.7109375" style="141" customWidth="1"/>
    <col min="8457" max="8457" width="4.7109375" style="141" customWidth="1"/>
    <col min="8458" max="8458" width="9.7109375" style="141" customWidth="1"/>
    <col min="8459" max="8459" width="75.7109375" style="141" customWidth="1"/>
    <col min="8460" max="8460" width="10.85546875" style="141" customWidth="1"/>
    <col min="8461" max="8461" width="25.7109375" style="141" customWidth="1"/>
    <col min="8462" max="8462" width="4.7109375" style="141" customWidth="1"/>
    <col min="8463" max="8464" width="25.7109375" style="141" customWidth="1"/>
    <col min="8465" max="8465" width="12.7109375" style="141" customWidth="1"/>
    <col min="8466" max="8466" width="18" style="141" customWidth="1"/>
    <col min="8467" max="8704" width="11.42578125" style="141"/>
    <col min="8705" max="8705" width="9.7109375" style="141" customWidth="1"/>
    <col min="8706" max="8706" width="75.7109375" style="141" customWidth="1"/>
    <col min="8707" max="8707" width="10.7109375" style="141" customWidth="1"/>
    <col min="8708" max="8708" width="25.7109375" style="141" customWidth="1"/>
    <col min="8709" max="8709" width="4.7109375" style="141" customWidth="1"/>
    <col min="8710" max="8711" width="25.7109375" style="141" customWidth="1"/>
    <col min="8712" max="8712" width="12.7109375" style="141" customWidth="1"/>
    <col min="8713" max="8713" width="4.7109375" style="141" customWidth="1"/>
    <col min="8714" max="8714" width="9.7109375" style="141" customWidth="1"/>
    <col min="8715" max="8715" width="75.7109375" style="141" customWidth="1"/>
    <col min="8716" max="8716" width="10.85546875" style="141" customWidth="1"/>
    <col min="8717" max="8717" width="25.7109375" style="141" customWidth="1"/>
    <col min="8718" max="8718" width="4.7109375" style="141" customWidth="1"/>
    <col min="8719" max="8720" width="25.7109375" style="141" customWidth="1"/>
    <col min="8721" max="8721" width="12.7109375" style="141" customWidth="1"/>
    <col min="8722" max="8722" width="18" style="141" customWidth="1"/>
    <col min="8723" max="8960" width="11.42578125" style="141"/>
    <col min="8961" max="8961" width="9.7109375" style="141" customWidth="1"/>
    <col min="8962" max="8962" width="75.7109375" style="141" customWidth="1"/>
    <col min="8963" max="8963" width="10.7109375" style="141" customWidth="1"/>
    <col min="8964" max="8964" width="25.7109375" style="141" customWidth="1"/>
    <col min="8965" max="8965" width="4.7109375" style="141" customWidth="1"/>
    <col min="8966" max="8967" width="25.7109375" style="141" customWidth="1"/>
    <col min="8968" max="8968" width="12.7109375" style="141" customWidth="1"/>
    <col min="8969" max="8969" width="4.7109375" style="141" customWidth="1"/>
    <col min="8970" max="8970" width="9.7109375" style="141" customWidth="1"/>
    <col min="8971" max="8971" width="75.7109375" style="141" customWidth="1"/>
    <col min="8972" max="8972" width="10.85546875" style="141" customWidth="1"/>
    <col min="8973" max="8973" width="25.7109375" style="141" customWidth="1"/>
    <col min="8974" max="8974" width="4.7109375" style="141" customWidth="1"/>
    <col min="8975" max="8976" width="25.7109375" style="141" customWidth="1"/>
    <col min="8977" max="8977" width="12.7109375" style="141" customWidth="1"/>
    <col min="8978" max="8978" width="18" style="141" customWidth="1"/>
    <col min="8979" max="9216" width="11.42578125" style="141"/>
    <col min="9217" max="9217" width="9.7109375" style="141" customWidth="1"/>
    <col min="9218" max="9218" width="75.7109375" style="141" customWidth="1"/>
    <col min="9219" max="9219" width="10.7109375" style="141" customWidth="1"/>
    <col min="9220" max="9220" width="25.7109375" style="141" customWidth="1"/>
    <col min="9221" max="9221" width="4.7109375" style="141" customWidth="1"/>
    <col min="9222" max="9223" width="25.7109375" style="141" customWidth="1"/>
    <col min="9224" max="9224" width="12.7109375" style="141" customWidth="1"/>
    <col min="9225" max="9225" width="4.7109375" style="141" customWidth="1"/>
    <col min="9226" max="9226" width="9.7109375" style="141" customWidth="1"/>
    <col min="9227" max="9227" width="75.7109375" style="141" customWidth="1"/>
    <col min="9228" max="9228" width="10.85546875" style="141" customWidth="1"/>
    <col min="9229" max="9229" width="25.7109375" style="141" customWidth="1"/>
    <col min="9230" max="9230" width="4.7109375" style="141" customWidth="1"/>
    <col min="9231" max="9232" width="25.7109375" style="141" customWidth="1"/>
    <col min="9233" max="9233" width="12.7109375" style="141" customWidth="1"/>
    <col min="9234" max="9234" width="18" style="141" customWidth="1"/>
    <col min="9235" max="9472" width="11.42578125" style="141"/>
    <col min="9473" max="9473" width="9.7109375" style="141" customWidth="1"/>
    <col min="9474" max="9474" width="75.7109375" style="141" customWidth="1"/>
    <col min="9475" max="9475" width="10.7109375" style="141" customWidth="1"/>
    <col min="9476" max="9476" width="25.7109375" style="141" customWidth="1"/>
    <col min="9477" max="9477" width="4.7109375" style="141" customWidth="1"/>
    <col min="9478" max="9479" width="25.7109375" style="141" customWidth="1"/>
    <col min="9480" max="9480" width="12.7109375" style="141" customWidth="1"/>
    <col min="9481" max="9481" width="4.7109375" style="141" customWidth="1"/>
    <col min="9482" max="9482" width="9.7109375" style="141" customWidth="1"/>
    <col min="9483" max="9483" width="75.7109375" style="141" customWidth="1"/>
    <col min="9484" max="9484" width="10.85546875" style="141" customWidth="1"/>
    <col min="9485" max="9485" width="25.7109375" style="141" customWidth="1"/>
    <col min="9486" max="9486" width="4.7109375" style="141" customWidth="1"/>
    <col min="9487" max="9488" width="25.7109375" style="141" customWidth="1"/>
    <col min="9489" max="9489" width="12.7109375" style="141" customWidth="1"/>
    <col min="9490" max="9490" width="18" style="141" customWidth="1"/>
    <col min="9491" max="9728" width="11.42578125" style="141"/>
    <col min="9729" max="9729" width="9.7109375" style="141" customWidth="1"/>
    <col min="9730" max="9730" width="75.7109375" style="141" customWidth="1"/>
    <col min="9731" max="9731" width="10.7109375" style="141" customWidth="1"/>
    <col min="9732" max="9732" width="25.7109375" style="141" customWidth="1"/>
    <col min="9733" max="9733" width="4.7109375" style="141" customWidth="1"/>
    <col min="9734" max="9735" width="25.7109375" style="141" customWidth="1"/>
    <col min="9736" max="9736" width="12.7109375" style="141" customWidth="1"/>
    <col min="9737" max="9737" width="4.7109375" style="141" customWidth="1"/>
    <col min="9738" max="9738" width="9.7109375" style="141" customWidth="1"/>
    <col min="9739" max="9739" width="75.7109375" style="141" customWidth="1"/>
    <col min="9740" max="9740" width="10.85546875" style="141" customWidth="1"/>
    <col min="9741" max="9741" width="25.7109375" style="141" customWidth="1"/>
    <col min="9742" max="9742" width="4.7109375" style="141" customWidth="1"/>
    <col min="9743" max="9744" width="25.7109375" style="141" customWidth="1"/>
    <col min="9745" max="9745" width="12.7109375" style="141" customWidth="1"/>
    <col min="9746" max="9746" width="18" style="141" customWidth="1"/>
    <col min="9747" max="9984" width="11.42578125" style="141"/>
    <col min="9985" max="9985" width="9.7109375" style="141" customWidth="1"/>
    <col min="9986" max="9986" width="75.7109375" style="141" customWidth="1"/>
    <col min="9987" max="9987" width="10.7109375" style="141" customWidth="1"/>
    <col min="9988" max="9988" width="25.7109375" style="141" customWidth="1"/>
    <col min="9989" max="9989" width="4.7109375" style="141" customWidth="1"/>
    <col min="9990" max="9991" width="25.7109375" style="141" customWidth="1"/>
    <col min="9992" max="9992" width="12.7109375" style="141" customWidth="1"/>
    <col min="9993" max="9993" width="4.7109375" style="141" customWidth="1"/>
    <col min="9994" max="9994" width="9.7109375" style="141" customWidth="1"/>
    <col min="9995" max="9995" width="75.7109375" style="141" customWidth="1"/>
    <col min="9996" max="9996" width="10.85546875" style="141" customWidth="1"/>
    <col min="9997" max="9997" width="25.7109375" style="141" customWidth="1"/>
    <col min="9998" max="9998" width="4.7109375" style="141" customWidth="1"/>
    <col min="9999" max="10000" width="25.7109375" style="141" customWidth="1"/>
    <col min="10001" max="10001" width="12.7109375" style="141" customWidth="1"/>
    <col min="10002" max="10002" width="18" style="141" customWidth="1"/>
    <col min="10003" max="10240" width="11.42578125" style="141"/>
    <col min="10241" max="10241" width="9.7109375" style="141" customWidth="1"/>
    <col min="10242" max="10242" width="75.7109375" style="141" customWidth="1"/>
    <col min="10243" max="10243" width="10.7109375" style="141" customWidth="1"/>
    <col min="10244" max="10244" width="25.7109375" style="141" customWidth="1"/>
    <col min="10245" max="10245" width="4.7109375" style="141" customWidth="1"/>
    <col min="10246" max="10247" width="25.7109375" style="141" customWidth="1"/>
    <col min="10248" max="10248" width="12.7109375" style="141" customWidth="1"/>
    <col min="10249" max="10249" width="4.7109375" style="141" customWidth="1"/>
    <col min="10250" max="10250" width="9.7109375" style="141" customWidth="1"/>
    <col min="10251" max="10251" width="75.7109375" style="141" customWidth="1"/>
    <col min="10252" max="10252" width="10.85546875" style="141" customWidth="1"/>
    <col min="10253" max="10253" width="25.7109375" style="141" customWidth="1"/>
    <col min="10254" max="10254" width="4.7109375" style="141" customWidth="1"/>
    <col min="10255" max="10256" width="25.7109375" style="141" customWidth="1"/>
    <col min="10257" max="10257" width="12.7109375" style="141" customWidth="1"/>
    <col min="10258" max="10258" width="18" style="141" customWidth="1"/>
    <col min="10259" max="10496" width="11.42578125" style="141"/>
    <col min="10497" max="10497" width="9.7109375" style="141" customWidth="1"/>
    <col min="10498" max="10498" width="75.7109375" style="141" customWidth="1"/>
    <col min="10499" max="10499" width="10.7109375" style="141" customWidth="1"/>
    <col min="10500" max="10500" width="25.7109375" style="141" customWidth="1"/>
    <col min="10501" max="10501" width="4.7109375" style="141" customWidth="1"/>
    <col min="10502" max="10503" width="25.7109375" style="141" customWidth="1"/>
    <col min="10504" max="10504" width="12.7109375" style="141" customWidth="1"/>
    <col min="10505" max="10505" width="4.7109375" style="141" customWidth="1"/>
    <col min="10506" max="10506" width="9.7109375" style="141" customWidth="1"/>
    <col min="10507" max="10507" width="75.7109375" style="141" customWidth="1"/>
    <col min="10508" max="10508" width="10.85546875" style="141" customWidth="1"/>
    <col min="10509" max="10509" width="25.7109375" style="141" customWidth="1"/>
    <col min="10510" max="10510" width="4.7109375" style="141" customWidth="1"/>
    <col min="10511" max="10512" width="25.7109375" style="141" customWidth="1"/>
    <col min="10513" max="10513" width="12.7109375" style="141" customWidth="1"/>
    <col min="10514" max="10514" width="18" style="141" customWidth="1"/>
    <col min="10515" max="10752" width="11.42578125" style="141"/>
    <col min="10753" max="10753" width="9.7109375" style="141" customWidth="1"/>
    <col min="10754" max="10754" width="75.7109375" style="141" customWidth="1"/>
    <col min="10755" max="10755" width="10.7109375" style="141" customWidth="1"/>
    <col min="10756" max="10756" width="25.7109375" style="141" customWidth="1"/>
    <col min="10757" max="10757" width="4.7109375" style="141" customWidth="1"/>
    <col min="10758" max="10759" width="25.7109375" style="141" customWidth="1"/>
    <col min="10760" max="10760" width="12.7109375" style="141" customWidth="1"/>
    <col min="10761" max="10761" width="4.7109375" style="141" customWidth="1"/>
    <col min="10762" max="10762" width="9.7109375" style="141" customWidth="1"/>
    <col min="10763" max="10763" width="75.7109375" style="141" customWidth="1"/>
    <col min="10764" max="10764" width="10.85546875" style="141" customWidth="1"/>
    <col min="10765" max="10765" width="25.7109375" style="141" customWidth="1"/>
    <col min="10766" max="10766" width="4.7109375" style="141" customWidth="1"/>
    <col min="10767" max="10768" width="25.7109375" style="141" customWidth="1"/>
    <col min="10769" max="10769" width="12.7109375" style="141" customWidth="1"/>
    <col min="10770" max="10770" width="18" style="141" customWidth="1"/>
    <col min="10771" max="11008" width="11.42578125" style="141"/>
    <col min="11009" max="11009" width="9.7109375" style="141" customWidth="1"/>
    <col min="11010" max="11010" width="75.7109375" style="141" customWidth="1"/>
    <col min="11011" max="11011" width="10.7109375" style="141" customWidth="1"/>
    <col min="11012" max="11012" width="25.7109375" style="141" customWidth="1"/>
    <col min="11013" max="11013" width="4.7109375" style="141" customWidth="1"/>
    <col min="11014" max="11015" width="25.7109375" style="141" customWidth="1"/>
    <col min="11016" max="11016" width="12.7109375" style="141" customWidth="1"/>
    <col min="11017" max="11017" width="4.7109375" style="141" customWidth="1"/>
    <col min="11018" max="11018" width="9.7109375" style="141" customWidth="1"/>
    <col min="11019" max="11019" width="75.7109375" style="141" customWidth="1"/>
    <col min="11020" max="11020" width="10.85546875" style="141" customWidth="1"/>
    <col min="11021" max="11021" width="25.7109375" style="141" customWidth="1"/>
    <col min="11022" max="11022" width="4.7109375" style="141" customWidth="1"/>
    <col min="11023" max="11024" width="25.7109375" style="141" customWidth="1"/>
    <col min="11025" max="11025" width="12.7109375" style="141" customWidth="1"/>
    <col min="11026" max="11026" width="18" style="141" customWidth="1"/>
    <col min="11027" max="11264" width="11.42578125" style="141"/>
    <col min="11265" max="11265" width="9.7109375" style="141" customWidth="1"/>
    <col min="11266" max="11266" width="75.7109375" style="141" customWidth="1"/>
    <col min="11267" max="11267" width="10.7109375" style="141" customWidth="1"/>
    <col min="11268" max="11268" width="25.7109375" style="141" customWidth="1"/>
    <col min="11269" max="11269" width="4.7109375" style="141" customWidth="1"/>
    <col min="11270" max="11271" width="25.7109375" style="141" customWidth="1"/>
    <col min="11272" max="11272" width="12.7109375" style="141" customWidth="1"/>
    <col min="11273" max="11273" width="4.7109375" style="141" customWidth="1"/>
    <col min="11274" max="11274" width="9.7109375" style="141" customWidth="1"/>
    <col min="11275" max="11275" width="75.7109375" style="141" customWidth="1"/>
    <col min="11276" max="11276" width="10.85546875" style="141" customWidth="1"/>
    <col min="11277" max="11277" width="25.7109375" style="141" customWidth="1"/>
    <col min="11278" max="11278" width="4.7109375" style="141" customWidth="1"/>
    <col min="11279" max="11280" width="25.7109375" style="141" customWidth="1"/>
    <col min="11281" max="11281" width="12.7109375" style="141" customWidth="1"/>
    <col min="11282" max="11282" width="18" style="141" customWidth="1"/>
    <col min="11283" max="11520" width="11.42578125" style="141"/>
    <col min="11521" max="11521" width="9.7109375" style="141" customWidth="1"/>
    <col min="11522" max="11522" width="75.7109375" style="141" customWidth="1"/>
    <col min="11523" max="11523" width="10.7109375" style="141" customWidth="1"/>
    <col min="11524" max="11524" width="25.7109375" style="141" customWidth="1"/>
    <col min="11525" max="11525" width="4.7109375" style="141" customWidth="1"/>
    <col min="11526" max="11527" width="25.7109375" style="141" customWidth="1"/>
    <col min="11528" max="11528" width="12.7109375" style="141" customWidth="1"/>
    <col min="11529" max="11529" width="4.7109375" style="141" customWidth="1"/>
    <col min="11530" max="11530" width="9.7109375" style="141" customWidth="1"/>
    <col min="11531" max="11531" width="75.7109375" style="141" customWidth="1"/>
    <col min="11532" max="11532" width="10.85546875" style="141" customWidth="1"/>
    <col min="11533" max="11533" width="25.7109375" style="141" customWidth="1"/>
    <col min="11534" max="11534" width="4.7109375" style="141" customWidth="1"/>
    <col min="11535" max="11536" width="25.7109375" style="141" customWidth="1"/>
    <col min="11537" max="11537" width="12.7109375" style="141" customWidth="1"/>
    <col min="11538" max="11538" width="18" style="141" customWidth="1"/>
    <col min="11539" max="11776" width="11.42578125" style="141"/>
    <col min="11777" max="11777" width="9.7109375" style="141" customWidth="1"/>
    <col min="11778" max="11778" width="75.7109375" style="141" customWidth="1"/>
    <col min="11779" max="11779" width="10.7109375" style="141" customWidth="1"/>
    <col min="11780" max="11780" width="25.7109375" style="141" customWidth="1"/>
    <col min="11781" max="11781" width="4.7109375" style="141" customWidth="1"/>
    <col min="11782" max="11783" width="25.7109375" style="141" customWidth="1"/>
    <col min="11784" max="11784" width="12.7109375" style="141" customWidth="1"/>
    <col min="11785" max="11785" width="4.7109375" style="141" customWidth="1"/>
    <col min="11786" max="11786" width="9.7109375" style="141" customWidth="1"/>
    <col min="11787" max="11787" width="75.7109375" style="141" customWidth="1"/>
    <col min="11788" max="11788" width="10.85546875" style="141" customWidth="1"/>
    <col min="11789" max="11789" width="25.7109375" style="141" customWidth="1"/>
    <col min="11790" max="11790" width="4.7109375" style="141" customWidth="1"/>
    <col min="11791" max="11792" width="25.7109375" style="141" customWidth="1"/>
    <col min="11793" max="11793" width="12.7109375" style="141" customWidth="1"/>
    <col min="11794" max="11794" width="18" style="141" customWidth="1"/>
    <col min="11795" max="12032" width="11.42578125" style="141"/>
    <col min="12033" max="12033" width="9.7109375" style="141" customWidth="1"/>
    <col min="12034" max="12034" width="75.7109375" style="141" customWidth="1"/>
    <col min="12035" max="12035" width="10.7109375" style="141" customWidth="1"/>
    <col min="12036" max="12036" width="25.7109375" style="141" customWidth="1"/>
    <col min="12037" max="12037" width="4.7109375" style="141" customWidth="1"/>
    <col min="12038" max="12039" width="25.7109375" style="141" customWidth="1"/>
    <col min="12040" max="12040" width="12.7109375" style="141" customWidth="1"/>
    <col min="12041" max="12041" width="4.7109375" style="141" customWidth="1"/>
    <col min="12042" max="12042" width="9.7109375" style="141" customWidth="1"/>
    <col min="12043" max="12043" width="75.7109375" style="141" customWidth="1"/>
    <col min="12044" max="12044" width="10.85546875" style="141" customWidth="1"/>
    <col min="12045" max="12045" width="25.7109375" style="141" customWidth="1"/>
    <col min="12046" max="12046" width="4.7109375" style="141" customWidth="1"/>
    <col min="12047" max="12048" width="25.7109375" style="141" customWidth="1"/>
    <col min="12049" max="12049" width="12.7109375" style="141" customWidth="1"/>
    <col min="12050" max="12050" width="18" style="141" customWidth="1"/>
    <col min="12051" max="12288" width="11.42578125" style="141"/>
    <col min="12289" max="12289" width="9.7109375" style="141" customWidth="1"/>
    <col min="12290" max="12290" width="75.7109375" style="141" customWidth="1"/>
    <col min="12291" max="12291" width="10.7109375" style="141" customWidth="1"/>
    <col min="12292" max="12292" width="25.7109375" style="141" customWidth="1"/>
    <col min="12293" max="12293" width="4.7109375" style="141" customWidth="1"/>
    <col min="12294" max="12295" width="25.7109375" style="141" customWidth="1"/>
    <col min="12296" max="12296" width="12.7109375" style="141" customWidth="1"/>
    <col min="12297" max="12297" width="4.7109375" style="141" customWidth="1"/>
    <col min="12298" max="12298" width="9.7109375" style="141" customWidth="1"/>
    <col min="12299" max="12299" width="75.7109375" style="141" customWidth="1"/>
    <col min="12300" max="12300" width="10.85546875" style="141" customWidth="1"/>
    <col min="12301" max="12301" width="25.7109375" style="141" customWidth="1"/>
    <col min="12302" max="12302" width="4.7109375" style="141" customWidth="1"/>
    <col min="12303" max="12304" width="25.7109375" style="141" customWidth="1"/>
    <col min="12305" max="12305" width="12.7109375" style="141" customWidth="1"/>
    <col min="12306" max="12306" width="18" style="141" customWidth="1"/>
    <col min="12307" max="12544" width="11.42578125" style="141"/>
    <col min="12545" max="12545" width="9.7109375" style="141" customWidth="1"/>
    <col min="12546" max="12546" width="75.7109375" style="141" customWidth="1"/>
    <col min="12547" max="12547" width="10.7109375" style="141" customWidth="1"/>
    <col min="12548" max="12548" width="25.7109375" style="141" customWidth="1"/>
    <col min="12549" max="12549" width="4.7109375" style="141" customWidth="1"/>
    <col min="12550" max="12551" width="25.7109375" style="141" customWidth="1"/>
    <col min="12552" max="12552" width="12.7109375" style="141" customWidth="1"/>
    <col min="12553" max="12553" width="4.7109375" style="141" customWidth="1"/>
    <col min="12554" max="12554" width="9.7109375" style="141" customWidth="1"/>
    <col min="12555" max="12555" width="75.7109375" style="141" customWidth="1"/>
    <col min="12556" max="12556" width="10.85546875" style="141" customWidth="1"/>
    <col min="12557" max="12557" width="25.7109375" style="141" customWidth="1"/>
    <col min="12558" max="12558" width="4.7109375" style="141" customWidth="1"/>
    <col min="12559" max="12560" width="25.7109375" style="141" customWidth="1"/>
    <col min="12561" max="12561" width="12.7109375" style="141" customWidth="1"/>
    <col min="12562" max="12562" width="18" style="141" customWidth="1"/>
    <col min="12563" max="12800" width="11.42578125" style="141"/>
    <col min="12801" max="12801" width="9.7109375" style="141" customWidth="1"/>
    <col min="12802" max="12802" width="75.7109375" style="141" customWidth="1"/>
    <col min="12803" max="12803" width="10.7109375" style="141" customWidth="1"/>
    <col min="12804" max="12804" width="25.7109375" style="141" customWidth="1"/>
    <col min="12805" max="12805" width="4.7109375" style="141" customWidth="1"/>
    <col min="12806" max="12807" width="25.7109375" style="141" customWidth="1"/>
    <col min="12808" max="12808" width="12.7109375" style="141" customWidth="1"/>
    <col min="12809" max="12809" width="4.7109375" style="141" customWidth="1"/>
    <col min="12810" max="12810" width="9.7109375" style="141" customWidth="1"/>
    <col min="12811" max="12811" width="75.7109375" style="141" customWidth="1"/>
    <col min="12812" max="12812" width="10.85546875" style="141" customWidth="1"/>
    <col min="12813" max="12813" width="25.7109375" style="141" customWidth="1"/>
    <col min="12814" max="12814" width="4.7109375" style="141" customWidth="1"/>
    <col min="12815" max="12816" width="25.7109375" style="141" customWidth="1"/>
    <col min="12817" max="12817" width="12.7109375" style="141" customWidth="1"/>
    <col min="12818" max="12818" width="18" style="141" customWidth="1"/>
    <col min="12819" max="13056" width="11.42578125" style="141"/>
    <col min="13057" max="13057" width="9.7109375" style="141" customWidth="1"/>
    <col min="13058" max="13058" width="75.7109375" style="141" customWidth="1"/>
    <col min="13059" max="13059" width="10.7109375" style="141" customWidth="1"/>
    <col min="13060" max="13060" width="25.7109375" style="141" customWidth="1"/>
    <col min="13061" max="13061" width="4.7109375" style="141" customWidth="1"/>
    <col min="13062" max="13063" width="25.7109375" style="141" customWidth="1"/>
    <col min="13064" max="13064" width="12.7109375" style="141" customWidth="1"/>
    <col min="13065" max="13065" width="4.7109375" style="141" customWidth="1"/>
    <col min="13066" max="13066" width="9.7109375" style="141" customWidth="1"/>
    <col min="13067" max="13067" width="75.7109375" style="141" customWidth="1"/>
    <col min="13068" max="13068" width="10.85546875" style="141" customWidth="1"/>
    <col min="13069" max="13069" width="25.7109375" style="141" customWidth="1"/>
    <col min="13070" max="13070" width="4.7109375" style="141" customWidth="1"/>
    <col min="13071" max="13072" width="25.7109375" style="141" customWidth="1"/>
    <col min="13073" max="13073" width="12.7109375" style="141" customWidth="1"/>
    <col min="13074" max="13074" width="18" style="141" customWidth="1"/>
    <col min="13075" max="13312" width="11.42578125" style="141"/>
    <col min="13313" max="13313" width="9.7109375" style="141" customWidth="1"/>
    <col min="13314" max="13314" width="75.7109375" style="141" customWidth="1"/>
    <col min="13315" max="13315" width="10.7109375" style="141" customWidth="1"/>
    <col min="13316" max="13316" width="25.7109375" style="141" customWidth="1"/>
    <col min="13317" max="13317" width="4.7109375" style="141" customWidth="1"/>
    <col min="13318" max="13319" width="25.7109375" style="141" customWidth="1"/>
    <col min="13320" max="13320" width="12.7109375" style="141" customWidth="1"/>
    <col min="13321" max="13321" width="4.7109375" style="141" customWidth="1"/>
    <col min="13322" max="13322" width="9.7109375" style="141" customWidth="1"/>
    <col min="13323" max="13323" width="75.7109375" style="141" customWidth="1"/>
    <col min="13324" max="13324" width="10.85546875" style="141" customWidth="1"/>
    <col min="13325" max="13325" width="25.7109375" style="141" customWidth="1"/>
    <col min="13326" max="13326" width="4.7109375" style="141" customWidth="1"/>
    <col min="13327" max="13328" width="25.7109375" style="141" customWidth="1"/>
    <col min="13329" max="13329" width="12.7109375" style="141" customWidth="1"/>
    <col min="13330" max="13330" width="18" style="141" customWidth="1"/>
    <col min="13331" max="13568" width="11.42578125" style="141"/>
    <col min="13569" max="13569" width="9.7109375" style="141" customWidth="1"/>
    <col min="13570" max="13570" width="75.7109375" style="141" customWidth="1"/>
    <col min="13571" max="13571" width="10.7109375" style="141" customWidth="1"/>
    <col min="13572" max="13572" width="25.7109375" style="141" customWidth="1"/>
    <col min="13573" max="13573" width="4.7109375" style="141" customWidth="1"/>
    <col min="13574" max="13575" width="25.7109375" style="141" customWidth="1"/>
    <col min="13576" max="13576" width="12.7109375" style="141" customWidth="1"/>
    <col min="13577" max="13577" width="4.7109375" style="141" customWidth="1"/>
    <col min="13578" max="13578" width="9.7109375" style="141" customWidth="1"/>
    <col min="13579" max="13579" width="75.7109375" style="141" customWidth="1"/>
    <col min="13580" max="13580" width="10.85546875" style="141" customWidth="1"/>
    <col min="13581" max="13581" width="25.7109375" style="141" customWidth="1"/>
    <col min="13582" max="13582" width="4.7109375" style="141" customWidth="1"/>
    <col min="13583" max="13584" width="25.7109375" style="141" customWidth="1"/>
    <col min="13585" max="13585" width="12.7109375" style="141" customWidth="1"/>
    <col min="13586" max="13586" width="18" style="141" customWidth="1"/>
    <col min="13587" max="13824" width="11.42578125" style="141"/>
    <col min="13825" max="13825" width="9.7109375" style="141" customWidth="1"/>
    <col min="13826" max="13826" width="75.7109375" style="141" customWidth="1"/>
    <col min="13827" max="13827" width="10.7109375" style="141" customWidth="1"/>
    <col min="13828" max="13828" width="25.7109375" style="141" customWidth="1"/>
    <col min="13829" max="13829" width="4.7109375" style="141" customWidth="1"/>
    <col min="13830" max="13831" width="25.7109375" style="141" customWidth="1"/>
    <col min="13832" max="13832" width="12.7109375" style="141" customWidth="1"/>
    <col min="13833" max="13833" width="4.7109375" style="141" customWidth="1"/>
    <col min="13834" max="13834" width="9.7109375" style="141" customWidth="1"/>
    <col min="13835" max="13835" width="75.7109375" style="141" customWidth="1"/>
    <col min="13836" max="13836" width="10.85546875" style="141" customWidth="1"/>
    <col min="13837" max="13837" width="25.7109375" style="141" customWidth="1"/>
    <col min="13838" max="13838" width="4.7109375" style="141" customWidth="1"/>
    <col min="13839" max="13840" width="25.7109375" style="141" customWidth="1"/>
    <col min="13841" max="13841" width="12.7109375" style="141" customWidth="1"/>
    <col min="13842" max="13842" width="18" style="141" customWidth="1"/>
    <col min="13843" max="14080" width="11.42578125" style="141"/>
    <col min="14081" max="14081" width="9.7109375" style="141" customWidth="1"/>
    <col min="14082" max="14082" width="75.7109375" style="141" customWidth="1"/>
    <col min="14083" max="14083" width="10.7109375" style="141" customWidth="1"/>
    <col min="14084" max="14084" width="25.7109375" style="141" customWidth="1"/>
    <col min="14085" max="14085" width="4.7109375" style="141" customWidth="1"/>
    <col min="14086" max="14087" width="25.7109375" style="141" customWidth="1"/>
    <col min="14088" max="14088" width="12.7109375" style="141" customWidth="1"/>
    <col min="14089" max="14089" width="4.7109375" style="141" customWidth="1"/>
    <col min="14090" max="14090" width="9.7109375" style="141" customWidth="1"/>
    <col min="14091" max="14091" width="75.7109375" style="141" customWidth="1"/>
    <col min="14092" max="14092" width="10.85546875" style="141" customWidth="1"/>
    <col min="14093" max="14093" width="25.7109375" style="141" customWidth="1"/>
    <col min="14094" max="14094" width="4.7109375" style="141" customWidth="1"/>
    <col min="14095" max="14096" width="25.7109375" style="141" customWidth="1"/>
    <col min="14097" max="14097" width="12.7109375" style="141" customWidth="1"/>
    <col min="14098" max="14098" width="18" style="141" customWidth="1"/>
    <col min="14099" max="14336" width="11.42578125" style="141"/>
    <col min="14337" max="14337" width="9.7109375" style="141" customWidth="1"/>
    <col min="14338" max="14338" width="75.7109375" style="141" customWidth="1"/>
    <col min="14339" max="14339" width="10.7109375" style="141" customWidth="1"/>
    <col min="14340" max="14340" width="25.7109375" style="141" customWidth="1"/>
    <col min="14341" max="14341" width="4.7109375" style="141" customWidth="1"/>
    <col min="14342" max="14343" width="25.7109375" style="141" customWidth="1"/>
    <col min="14344" max="14344" width="12.7109375" style="141" customWidth="1"/>
    <col min="14345" max="14345" width="4.7109375" style="141" customWidth="1"/>
    <col min="14346" max="14346" width="9.7109375" style="141" customWidth="1"/>
    <col min="14347" max="14347" width="75.7109375" style="141" customWidth="1"/>
    <col min="14348" max="14348" width="10.85546875" style="141" customWidth="1"/>
    <col min="14349" max="14349" width="25.7109375" style="141" customWidth="1"/>
    <col min="14350" max="14350" width="4.7109375" style="141" customWidth="1"/>
    <col min="14351" max="14352" width="25.7109375" style="141" customWidth="1"/>
    <col min="14353" max="14353" width="12.7109375" style="141" customWidth="1"/>
    <col min="14354" max="14354" width="18" style="141" customWidth="1"/>
    <col min="14355" max="14592" width="11.42578125" style="141"/>
    <col min="14593" max="14593" width="9.7109375" style="141" customWidth="1"/>
    <col min="14594" max="14594" width="75.7109375" style="141" customWidth="1"/>
    <col min="14595" max="14595" width="10.7109375" style="141" customWidth="1"/>
    <col min="14596" max="14596" width="25.7109375" style="141" customWidth="1"/>
    <col min="14597" max="14597" width="4.7109375" style="141" customWidth="1"/>
    <col min="14598" max="14599" width="25.7109375" style="141" customWidth="1"/>
    <col min="14600" max="14600" width="12.7109375" style="141" customWidth="1"/>
    <col min="14601" max="14601" width="4.7109375" style="141" customWidth="1"/>
    <col min="14602" max="14602" width="9.7109375" style="141" customWidth="1"/>
    <col min="14603" max="14603" width="75.7109375" style="141" customWidth="1"/>
    <col min="14604" max="14604" width="10.85546875" style="141" customWidth="1"/>
    <col min="14605" max="14605" width="25.7109375" style="141" customWidth="1"/>
    <col min="14606" max="14606" width="4.7109375" style="141" customWidth="1"/>
    <col min="14607" max="14608" width="25.7109375" style="141" customWidth="1"/>
    <col min="14609" max="14609" width="12.7109375" style="141" customWidth="1"/>
    <col min="14610" max="14610" width="18" style="141" customWidth="1"/>
    <col min="14611" max="14848" width="11.42578125" style="141"/>
    <col min="14849" max="14849" width="9.7109375" style="141" customWidth="1"/>
    <col min="14850" max="14850" width="75.7109375" style="141" customWidth="1"/>
    <col min="14851" max="14851" width="10.7109375" style="141" customWidth="1"/>
    <col min="14852" max="14852" width="25.7109375" style="141" customWidth="1"/>
    <col min="14853" max="14853" width="4.7109375" style="141" customWidth="1"/>
    <col min="14854" max="14855" width="25.7109375" style="141" customWidth="1"/>
    <col min="14856" max="14856" width="12.7109375" style="141" customWidth="1"/>
    <col min="14857" max="14857" width="4.7109375" style="141" customWidth="1"/>
    <col min="14858" max="14858" width="9.7109375" style="141" customWidth="1"/>
    <col min="14859" max="14859" width="75.7109375" style="141" customWidth="1"/>
    <col min="14860" max="14860" width="10.85546875" style="141" customWidth="1"/>
    <col min="14861" max="14861" width="25.7109375" style="141" customWidth="1"/>
    <col min="14862" max="14862" width="4.7109375" style="141" customWidth="1"/>
    <col min="14863" max="14864" width="25.7109375" style="141" customWidth="1"/>
    <col min="14865" max="14865" width="12.7109375" style="141" customWidth="1"/>
    <col min="14866" max="14866" width="18" style="141" customWidth="1"/>
    <col min="14867" max="15104" width="11.42578125" style="141"/>
    <col min="15105" max="15105" width="9.7109375" style="141" customWidth="1"/>
    <col min="15106" max="15106" width="75.7109375" style="141" customWidth="1"/>
    <col min="15107" max="15107" width="10.7109375" style="141" customWidth="1"/>
    <col min="15108" max="15108" width="25.7109375" style="141" customWidth="1"/>
    <col min="15109" max="15109" width="4.7109375" style="141" customWidth="1"/>
    <col min="15110" max="15111" width="25.7109375" style="141" customWidth="1"/>
    <col min="15112" max="15112" width="12.7109375" style="141" customWidth="1"/>
    <col min="15113" max="15113" width="4.7109375" style="141" customWidth="1"/>
    <col min="15114" max="15114" width="9.7109375" style="141" customWidth="1"/>
    <col min="15115" max="15115" width="75.7109375" style="141" customWidth="1"/>
    <col min="15116" max="15116" width="10.85546875" style="141" customWidth="1"/>
    <col min="15117" max="15117" width="25.7109375" style="141" customWidth="1"/>
    <col min="15118" max="15118" width="4.7109375" style="141" customWidth="1"/>
    <col min="15119" max="15120" width="25.7109375" style="141" customWidth="1"/>
    <col min="15121" max="15121" width="12.7109375" style="141" customWidth="1"/>
    <col min="15122" max="15122" width="18" style="141" customWidth="1"/>
    <col min="15123" max="15360" width="11.42578125" style="141"/>
    <col min="15361" max="15361" width="9.7109375" style="141" customWidth="1"/>
    <col min="15362" max="15362" width="75.7109375" style="141" customWidth="1"/>
    <col min="15363" max="15363" width="10.7109375" style="141" customWidth="1"/>
    <col min="15364" max="15364" width="25.7109375" style="141" customWidth="1"/>
    <col min="15365" max="15365" width="4.7109375" style="141" customWidth="1"/>
    <col min="15366" max="15367" width="25.7109375" style="141" customWidth="1"/>
    <col min="15368" max="15368" width="12.7109375" style="141" customWidth="1"/>
    <col min="15369" max="15369" width="4.7109375" style="141" customWidth="1"/>
    <col min="15370" max="15370" width="9.7109375" style="141" customWidth="1"/>
    <col min="15371" max="15371" width="75.7109375" style="141" customWidth="1"/>
    <col min="15372" max="15372" width="10.85546875" style="141" customWidth="1"/>
    <col min="15373" max="15373" width="25.7109375" style="141" customWidth="1"/>
    <col min="15374" max="15374" width="4.7109375" style="141" customWidth="1"/>
    <col min="15375" max="15376" width="25.7109375" style="141" customWidth="1"/>
    <col min="15377" max="15377" width="12.7109375" style="141" customWidth="1"/>
    <col min="15378" max="15378" width="18" style="141" customWidth="1"/>
    <col min="15379" max="15616" width="11.42578125" style="141"/>
    <col min="15617" max="15617" width="9.7109375" style="141" customWidth="1"/>
    <col min="15618" max="15618" width="75.7109375" style="141" customWidth="1"/>
    <col min="15619" max="15619" width="10.7109375" style="141" customWidth="1"/>
    <col min="15620" max="15620" width="25.7109375" style="141" customWidth="1"/>
    <col min="15621" max="15621" width="4.7109375" style="141" customWidth="1"/>
    <col min="15622" max="15623" width="25.7109375" style="141" customWidth="1"/>
    <col min="15624" max="15624" width="12.7109375" style="141" customWidth="1"/>
    <col min="15625" max="15625" width="4.7109375" style="141" customWidth="1"/>
    <col min="15626" max="15626" width="9.7109375" style="141" customWidth="1"/>
    <col min="15627" max="15627" width="75.7109375" style="141" customWidth="1"/>
    <col min="15628" max="15628" width="10.85546875" style="141" customWidth="1"/>
    <col min="15629" max="15629" width="25.7109375" style="141" customWidth="1"/>
    <col min="15630" max="15630" width="4.7109375" style="141" customWidth="1"/>
    <col min="15631" max="15632" width="25.7109375" style="141" customWidth="1"/>
    <col min="15633" max="15633" width="12.7109375" style="141" customWidth="1"/>
    <col min="15634" max="15634" width="18" style="141" customWidth="1"/>
    <col min="15635" max="15872" width="11.42578125" style="141"/>
    <col min="15873" max="15873" width="9.7109375" style="141" customWidth="1"/>
    <col min="15874" max="15874" width="75.7109375" style="141" customWidth="1"/>
    <col min="15875" max="15875" width="10.7109375" style="141" customWidth="1"/>
    <col min="15876" max="15876" width="25.7109375" style="141" customWidth="1"/>
    <col min="15877" max="15877" width="4.7109375" style="141" customWidth="1"/>
    <col min="15878" max="15879" width="25.7109375" style="141" customWidth="1"/>
    <col min="15880" max="15880" width="12.7109375" style="141" customWidth="1"/>
    <col min="15881" max="15881" width="4.7109375" style="141" customWidth="1"/>
    <col min="15882" max="15882" width="9.7109375" style="141" customWidth="1"/>
    <col min="15883" max="15883" width="75.7109375" style="141" customWidth="1"/>
    <col min="15884" max="15884" width="10.85546875" style="141" customWidth="1"/>
    <col min="15885" max="15885" width="25.7109375" style="141" customWidth="1"/>
    <col min="15886" max="15886" width="4.7109375" style="141" customWidth="1"/>
    <col min="15887" max="15888" width="25.7109375" style="141" customWidth="1"/>
    <col min="15889" max="15889" width="12.7109375" style="141" customWidth="1"/>
    <col min="15890" max="15890" width="18" style="141" customWidth="1"/>
    <col min="15891" max="16128" width="11.42578125" style="141"/>
    <col min="16129" max="16129" width="9.7109375" style="141" customWidth="1"/>
    <col min="16130" max="16130" width="75.7109375" style="141" customWidth="1"/>
    <col min="16131" max="16131" width="10.7109375" style="141" customWidth="1"/>
    <col min="16132" max="16132" width="25.7109375" style="141" customWidth="1"/>
    <col min="16133" max="16133" width="4.7109375" style="141" customWidth="1"/>
    <col min="16134" max="16135" width="25.7109375" style="141" customWidth="1"/>
    <col min="16136" max="16136" width="12.7109375" style="141" customWidth="1"/>
    <col min="16137" max="16137" width="4.7109375" style="141" customWidth="1"/>
    <col min="16138" max="16138" width="9.7109375" style="141" customWidth="1"/>
    <col min="16139" max="16139" width="75.7109375" style="141" customWidth="1"/>
    <col min="16140" max="16140" width="10.85546875" style="141" customWidth="1"/>
    <col min="16141" max="16141" width="25.7109375" style="141" customWidth="1"/>
    <col min="16142" max="16142" width="4.7109375" style="141" customWidth="1"/>
    <col min="16143" max="16144" width="25.7109375" style="141" customWidth="1"/>
    <col min="16145" max="16145" width="12.7109375" style="141" customWidth="1"/>
    <col min="16146" max="16146" width="18" style="141" customWidth="1"/>
    <col min="16147" max="16384" width="11.42578125" style="141"/>
  </cols>
  <sheetData>
    <row r="1" spans="1:256" ht="27" customHeight="1" x14ac:dyDescent="0.35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2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ht="27" customHeight="1" x14ac:dyDescent="0.35">
      <c r="A2" s="283" t="s">
        <v>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  <c r="II2" s="135"/>
      <c r="IJ2" s="135"/>
      <c r="IK2" s="135"/>
      <c r="IL2" s="135"/>
      <c r="IM2" s="135"/>
      <c r="IN2" s="135"/>
      <c r="IO2" s="135"/>
      <c r="IP2" s="135"/>
      <c r="IQ2" s="135"/>
      <c r="IR2" s="135"/>
      <c r="IS2" s="135"/>
      <c r="IT2" s="135"/>
      <c r="IU2" s="135"/>
      <c r="IV2" s="135"/>
    </row>
    <row r="3" spans="1:256" ht="27" customHeight="1" x14ac:dyDescent="0.35">
      <c r="A3" s="283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ht="27" customHeight="1" x14ac:dyDescent="0.35">
      <c r="A4" s="283" t="s">
        <v>103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ht="27" customHeight="1" thickBot="1" x14ac:dyDescent="0.35">
      <c r="A5" s="286" t="s">
        <v>3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8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ht="27" customHeight="1" x14ac:dyDescent="0.3">
      <c r="A6" s="69"/>
      <c r="B6" s="70"/>
      <c r="C6" s="71"/>
      <c r="D6" s="72"/>
      <c r="E6" s="72"/>
      <c r="F6" s="72"/>
      <c r="G6" s="72"/>
      <c r="H6" s="73"/>
      <c r="I6" s="73"/>
      <c r="J6" s="74"/>
      <c r="K6" s="74"/>
      <c r="L6" s="75"/>
      <c r="M6" s="73"/>
      <c r="N6" s="73"/>
      <c r="O6" s="73"/>
      <c r="P6" s="76"/>
      <c r="Q6" s="76"/>
      <c r="R6" s="135"/>
      <c r="S6" s="135"/>
      <c r="T6" s="135"/>
      <c r="U6" s="135"/>
      <c r="V6" s="135"/>
      <c r="W6" s="135"/>
      <c r="X6" s="135"/>
      <c r="Y6" s="135"/>
      <c r="Z6" s="135"/>
    </row>
    <row r="7" spans="1:256" ht="27" customHeight="1" x14ac:dyDescent="0.35">
      <c r="A7" s="77"/>
      <c r="B7" s="78"/>
      <c r="C7" s="79" t="s">
        <v>104</v>
      </c>
      <c r="D7" s="80">
        <v>43830</v>
      </c>
      <c r="E7" s="80"/>
      <c r="F7" s="80">
        <v>43465</v>
      </c>
      <c r="G7" s="80" t="s">
        <v>4</v>
      </c>
      <c r="H7" s="80" t="s">
        <v>5</v>
      </c>
      <c r="I7" s="80"/>
      <c r="J7" s="81"/>
      <c r="K7" s="81"/>
      <c r="L7" s="82" t="s">
        <v>104</v>
      </c>
      <c r="M7" s="80">
        <f>D7</f>
        <v>43830</v>
      </c>
      <c r="N7" s="80"/>
      <c r="O7" s="80">
        <f>F7</f>
        <v>43465</v>
      </c>
      <c r="P7" s="80" t="s">
        <v>4</v>
      </c>
      <c r="Q7" s="80" t="s">
        <v>5</v>
      </c>
      <c r="R7" s="83"/>
      <c r="S7" s="83"/>
      <c r="T7" s="83"/>
      <c r="U7" s="83"/>
      <c r="V7" s="83"/>
      <c r="W7" s="83"/>
    </row>
    <row r="8" spans="1:256" ht="27" customHeight="1" x14ac:dyDescent="0.35">
      <c r="A8" s="77"/>
      <c r="B8" s="78"/>
      <c r="C8" s="84"/>
      <c r="D8" s="80"/>
      <c r="E8" s="80"/>
      <c r="F8" s="80"/>
      <c r="G8" s="80"/>
      <c r="H8" s="85"/>
      <c r="I8" s="85"/>
      <c r="J8" s="81"/>
      <c r="K8" s="81"/>
      <c r="L8" s="86"/>
      <c r="M8" s="80"/>
      <c r="N8" s="80"/>
      <c r="O8" s="80"/>
      <c r="P8" s="87"/>
      <c r="Q8" s="87"/>
      <c r="R8" s="83"/>
      <c r="S8" s="83"/>
      <c r="T8" s="83"/>
      <c r="U8" s="83"/>
      <c r="V8" s="83"/>
      <c r="W8" s="83"/>
    </row>
    <row r="9" spans="1:256" ht="27" customHeight="1" x14ac:dyDescent="0.35">
      <c r="A9" s="88">
        <v>1</v>
      </c>
      <c r="B9" s="89" t="s">
        <v>6</v>
      </c>
      <c r="C9" s="90"/>
      <c r="D9" s="91"/>
      <c r="E9" s="92"/>
      <c r="F9" s="91"/>
      <c r="G9" s="91"/>
      <c r="H9" s="93"/>
      <c r="I9" s="93"/>
      <c r="J9" s="89">
        <v>2</v>
      </c>
      <c r="K9" s="89" t="s">
        <v>7</v>
      </c>
      <c r="L9" s="82"/>
      <c r="M9" s="94"/>
      <c r="N9" s="94"/>
      <c r="O9" s="94"/>
      <c r="P9" s="95"/>
      <c r="Q9" s="95"/>
      <c r="R9" s="96"/>
      <c r="S9" s="96"/>
      <c r="T9" s="96"/>
      <c r="U9" s="96"/>
      <c r="V9" s="96"/>
      <c r="W9" s="96"/>
    </row>
    <row r="10" spans="1:256" ht="27" customHeight="1" x14ac:dyDescent="0.35">
      <c r="A10" s="97"/>
      <c r="B10" s="89"/>
      <c r="C10" s="90"/>
      <c r="D10" s="91"/>
      <c r="E10" s="92"/>
      <c r="F10" s="91"/>
      <c r="G10" s="91"/>
      <c r="H10" s="93"/>
      <c r="I10" s="93"/>
      <c r="J10" s="89"/>
      <c r="K10" s="89"/>
      <c r="L10" s="82"/>
      <c r="M10" s="94"/>
      <c r="N10" s="102"/>
      <c r="O10" s="94"/>
      <c r="P10" s="95"/>
      <c r="Q10" s="95"/>
      <c r="R10" s="96"/>
      <c r="S10" s="96"/>
      <c r="T10" s="96"/>
      <c r="U10" s="96"/>
      <c r="V10" s="96"/>
      <c r="W10" s="96"/>
    </row>
    <row r="11" spans="1:256" ht="27" customHeight="1" x14ac:dyDescent="0.4">
      <c r="A11" s="88"/>
      <c r="B11" s="89" t="s">
        <v>8</v>
      </c>
      <c r="C11" s="90"/>
      <c r="D11" s="142">
        <f>D13+D18+D25</f>
        <v>10747196</v>
      </c>
      <c r="E11" s="92"/>
      <c r="F11" s="142">
        <f>F13+F18+F25</f>
        <v>10651682</v>
      </c>
      <c r="G11" s="143">
        <f>(D11-F11)</f>
        <v>95514</v>
      </c>
      <c r="H11" s="1">
        <f>G11/F11</f>
        <v>8.9670345021565616E-3</v>
      </c>
      <c r="I11" s="98"/>
      <c r="J11" s="89"/>
      <c r="K11" s="89" t="s">
        <v>9</v>
      </c>
      <c r="L11" s="82"/>
      <c r="M11" s="144">
        <f>M13+M23</f>
        <v>9727853</v>
      </c>
      <c r="N11" s="102"/>
      <c r="O11" s="144">
        <f>O13+O23</f>
        <v>9101605</v>
      </c>
      <c r="P11" s="142">
        <f>(M11-O11)</f>
        <v>626248</v>
      </c>
      <c r="Q11" s="1">
        <f>P11/O11</f>
        <v>6.8806325917242075E-2</v>
      </c>
      <c r="R11" s="2"/>
      <c r="S11" s="99"/>
      <c r="T11" s="99"/>
      <c r="U11" s="99"/>
      <c r="V11" s="99"/>
      <c r="W11" s="99"/>
    </row>
    <row r="12" spans="1:256" ht="27" customHeight="1" x14ac:dyDescent="0.35">
      <c r="A12" s="97"/>
      <c r="B12" s="89"/>
      <c r="C12" s="90"/>
      <c r="D12" s="91"/>
      <c r="E12" s="92"/>
      <c r="F12" s="91"/>
      <c r="G12" s="91"/>
      <c r="H12" s="98"/>
      <c r="I12" s="98"/>
      <c r="J12" s="89"/>
      <c r="K12" s="89"/>
      <c r="L12" s="82"/>
      <c r="M12" s="94"/>
      <c r="N12" s="102"/>
      <c r="O12" s="94"/>
      <c r="P12" s="95"/>
      <c r="Q12" s="95"/>
      <c r="R12" s="145"/>
      <c r="S12" s="145"/>
      <c r="T12" s="145"/>
      <c r="U12" s="145"/>
      <c r="V12" s="145"/>
      <c r="W12" s="145"/>
    </row>
    <row r="13" spans="1:256" ht="27" customHeight="1" x14ac:dyDescent="0.35">
      <c r="A13" s="89">
        <v>11</v>
      </c>
      <c r="B13" s="89" t="s">
        <v>10</v>
      </c>
      <c r="C13" s="90" t="s">
        <v>105</v>
      </c>
      <c r="D13" s="143">
        <f>SUM(D15:D16)</f>
        <v>7571132</v>
      </c>
      <c r="E13" s="143"/>
      <c r="F13" s="143">
        <f>SUM(F15:F16)</f>
        <v>7467121</v>
      </c>
      <c r="G13" s="143">
        <f>(D13-F13)</f>
        <v>104011</v>
      </c>
      <c r="H13" s="1">
        <f>G13/F13</f>
        <v>1.3929197076088629E-2</v>
      </c>
      <c r="I13" s="98"/>
      <c r="J13" s="89">
        <v>24</v>
      </c>
      <c r="K13" s="89" t="s">
        <v>11</v>
      </c>
      <c r="L13" s="82" t="s">
        <v>106</v>
      </c>
      <c r="M13" s="146">
        <f>SUM(M15:M20)</f>
        <v>2553729</v>
      </c>
      <c r="N13" s="102"/>
      <c r="O13" s="146">
        <f>SUM(O15:O20)</f>
        <v>2700885</v>
      </c>
      <c r="P13" s="143">
        <f>(M13-O13)</f>
        <v>-147156</v>
      </c>
      <c r="Q13" s="1">
        <f>P13/O13</f>
        <v>-5.448436345864411E-2</v>
      </c>
      <c r="R13" s="2"/>
      <c r="S13" s="76"/>
      <c r="T13" s="76"/>
      <c r="U13" s="76"/>
      <c r="V13" s="76"/>
      <c r="W13" s="76"/>
    </row>
    <row r="14" spans="1:256" ht="27" customHeight="1" x14ac:dyDescent="0.35">
      <c r="A14" s="89"/>
      <c r="B14" s="89"/>
      <c r="C14" s="90"/>
      <c r="D14" s="143"/>
      <c r="E14" s="143"/>
      <c r="F14" s="143"/>
      <c r="G14" s="143"/>
      <c r="H14" s="98"/>
      <c r="I14" s="98"/>
      <c r="J14" s="89"/>
      <c r="K14" s="89"/>
      <c r="L14" s="82"/>
      <c r="M14" s="146"/>
      <c r="N14" s="102"/>
      <c r="O14" s="146"/>
      <c r="P14" s="87"/>
      <c r="Q14" s="87"/>
      <c r="R14" s="76"/>
      <c r="S14" s="76"/>
      <c r="T14" s="76"/>
      <c r="U14" s="76"/>
      <c r="V14" s="76"/>
      <c r="W14" s="76"/>
    </row>
    <row r="15" spans="1:256" ht="27" customHeight="1" x14ac:dyDescent="0.35">
      <c r="A15" s="100">
        <v>1105</v>
      </c>
      <c r="B15" s="100" t="s">
        <v>12</v>
      </c>
      <c r="C15" s="90"/>
      <c r="D15" s="101">
        <v>0</v>
      </c>
      <c r="E15" s="143"/>
      <c r="F15" s="101">
        <v>0</v>
      </c>
      <c r="G15" s="101">
        <f>(D15-F15)</f>
        <v>0</v>
      </c>
      <c r="H15" s="1"/>
      <c r="I15" s="98"/>
      <c r="J15" s="100">
        <v>2401</v>
      </c>
      <c r="K15" s="100" t="s">
        <v>13</v>
      </c>
      <c r="L15" s="82"/>
      <c r="M15" s="102">
        <v>1774628</v>
      </c>
      <c r="N15" s="102"/>
      <c r="O15" s="102">
        <v>1984889</v>
      </c>
      <c r="P15" s="101">
        <f t="shared" ref="P15:P20" si="0">(M15-O15)</f>
        <v>-210261</v>
      </c>
      <c r="Q15" s="1">
        <f>P15/O15</f>
        <v>-0.10593086061739472</v>
      </c>
      <c r="R15" s="76"/>
      <c r="S15" s="76"/>
      <c r="T15" s="76"/>
      <c r="U15" s="76"/>
      <c r="V15" s="76"/>
      <c r="W15" s="76"/>
    </row>
    <row r="16" spans="1:256" ht="27" customHeight="1" x14ac:dyDescent="0.35">
      <c r="A16" s="100">
        <v>1110</v>
      </c>
      <c r="B16" s="100" t="s">
        <v>14</v>
      </c>
      <c r="C16" s="90"/>
      <c r="D16" s="103">
        <v>7571132</v>
      </c>
      <c r="E16" s="92"/>
      <c r="F16" s="103">
        <v>7467121</v>
      </c>
      <c r="G16" s="101">
        <f>(D16-F16)</f>
        <v>104011</v>
      </c>
      <c r="H16" s="1">
        <f>G16/F16</f>
        <v>1.3929197076088629E-2</v>
      </c>
      <c r="I16" s="98"/>
      <c r="J16" s="100">
        <v>2407</v>
      </c>
      <c r="K16" s="100" t="s">
        <v>15</v>
      </c>
      <c r="L16" s="82"/>
      <c r="M16" s="102">
        <v>10054</v>
      </c>
      <c r="N16" s="102"/>
      <c r="O16" s="102">
        <v>83</v>
      </c>
      <c r="P16" s="101">
        <f t="shared" si="0"/>
        <v>9971</v>
      </c>
      <c r="Q16" s="1"/>
      <c r="R16" s="76"/>
      <c r="S16" s="76"/>
      <c r="T16" s="76"/>
      <c r="U16" s="76"/>
      <c r="V16" s="76"/>
      <c r="W16" s="76"/>
    </row>
    <row r="17" spans="1:23" ht="27" customHeight="1" x14ac:dyDescent="0.35">
      <c r="A17" s="100"/>
      <c r="B17" s="100"/>
      <c r="C17" s="90"/>
      <c r="D17" s="101"/>
      <c r="E17" s="92"/>
      <c r="F17" s="101"/>
      <c r="G17" s="101"/>
      <c r="H17" s="98"/>
      <c r="I17" s="98"/>
      <c r="J17" s="100">
        <v>2424</v>
      </c>
      <c r="K17" s="100" t="s">
        <v>16</v>
      </c>
      <c r="L17" s="82"/>
      <c r="M17" s="102">
        <v>0</v>
      </c>
      <c r="N17" s="102"/>
      <c r="O17" s="102">
        <v>37</v>
      </c>
      <c r="P17" s="101">
        <f t="shared" si="0"/>
        <v>-37</v>
      </c>
      <c r="Q17" s="1">
        <f>P17/O17</f>
        <v>-1</v>
      </c>
      <c r="R17" s="76"/>
      <c r="S17" s="76"/>
      <c r="T17" s="76"/>
      <c r="U17" s="76"/>
      <c r="V17" s="76"/>
      <c r="W17" s="76"/>
    </row>
    <row r="18" spans="1:23" ht="27" customHeight="1" x14ac:dyDescent="0.35">
      <c r="A18" s="89">
        <v>13</v>
      </c>
      <c r="B18" s="89" t="s">
        <v>17</v>
      </c>
      <c r="C18" s="90" t="s">
        <v>107</v>
      </c>
      <c r="D18" s="143">
        <f>SUM(D20:D24)</f>
        <v>57332</v>
      </c>
      <c r="E18" s="92"/>
      <c r="F18" s="143">
        <f>SUM(F20:F24)</f>
        <v>195345</v>
      </c>
      <c r="G18" s="143">
        <f>(D18-F18)</f>
        <v>-138013</v>
      </c>
      <c r="H18" s="1">
        <f>G18/F18</f>
        <v>-0.70650899690291535</v>
      </c>
      <c r="I18" s="98"/>
      <c r="J18" s="100">
        <v>2436</v>
      </c>
      <c r="K18" s="100" t="s">
        <v>18</v>
      </c>
      <c r="L18" s="82"/>
      <c r="M18" s="102">
        <v>564671</v>
      </c>
      <c r="N18" s="102"/>
      <c r="O18" s="102">
        <v>483429</v>
      </c>
      <c r="P18" s="101">
        <f t="shared" si="0"/>
        <v>81242</v>
      </c>
      <c r="Q18" s="1">
        <f>P18/O18</f>
        <v>0.16805363352219249</v>
      </c>
      <c r="R18" s="76"/>
      <c r="S18" s="76"/>
      <c r="T18" s="76"/>
      <c r="U18" s="76"/>
      <c r="V18" s="76"/>
      <c r="W18" s="76"/>
    </row>
    <row r="19" spans="1:23" ht="27" customHeight="1" x14ac:dyDescent="0.35">
      <c r="A19" s="100"/>
      <c r="B19" s="100"/>
      <c r="C19" s="90"/>
      <c r="D19" s="101"/>
      <c r="E19" s="92"/>
      <c r="F19" s="147"/>
      <c r="G19" s="147"/>
      <c r="H19" s="98"/>
      <c r="I19" s="98"/>
      <c r="J19" s="100">
        <v>2445</v>
      </c>
      <c r="K19" s="100" t="s">
        <v>19</v>
      </c>
      <c r="L19" s="82"/>
      <c r="M19" s="102">
        <v>204376</v>
      </c>
      <c r="N19" s="102"/>
      <c r="O19" s="102">
        <v>232447</v>
      </c>
      <c r="P19" s="101">
        <f t="shared" si="0"/>
        <v>-28071</v>
      </c>
      <c r="Q19" s="1">
        <f>P19/O19</f>
        <v>-0.12076301264374245</v>
      </c>
      <c r="R19" s="76"/>
      <c r="S19" s="76"/>
      <c r="T19" s="76"/>
      <c r="U19" s="76"/>
      <c r="V19" s="76"/>
      <c r="W19" s="76"/>
    </row>
    <row r="20" spans="1:23" ht="27" customHeight="1" x14ac:dyDescent="0.35">
      <c r="A20" s="100">
        <v>1317</v>
      </c>
      <c r="B20" s="100" t="s">
        <v>20</v>
      </c>
      <c r="C20" s="90"/>
      <c r="D20" s="101">
        <v>1282</v>
      </c>
      <c r="E20" s="92"/>
      <c r="F20" s="101">
        <v>116184</v>
      </c>
      <c r="G20" s="101">
        <f>(D20-F20)</f>
        <v>-114902</v>
      </c>
      <c r="H20" s="1">
        <f>G20/F20</f>
        <v>-0.98896577842043654</v>
      </c>
      <c r="I20" s="98"/>
      <c r="J20" s="100">
        <v>2490</v>
      </c>
      <c r="K20" s="100" t="s">
        <v>21</v>
      </c>
      <c r="L20" s="82"/>
      <c r="M20" s="104">
        <v>0</v>
      </c>
      <c r="N20" s="102"/>
      <c r="O20" s="104">
        <v>0</v>
      </c>
      <c r="P20" s="101">
        <f t="shared" si="0"/>
        <v>0</v>
      </c>
      <c r="Q20" s="1"/>
      <c r="R20" s="105"/>
      <c r="S20" s="105"/>
      <c r="T20" s="105"/>
      <c r="U20" s="105"/>
      <c r="V20" s="105"/>
      <c r="W20" s="105"/>
    </row>
    <row r="21" spans="1:23" ht="27" customHeight="1" x14ac:dyDescent="0.35">
      <c r="A21" s="100">
        <v>1384</v>
      </c>
      <c r="B21" s="100" t="s">
        <v>22</v>
      </c>
      <c r="C21" s="90"/>
      <c r="D21" s="101">
        <v>58923</v>
      </c>
      <c r="E21" s="92"/>
      <c r="F21" s="101">
        <v>80896</v>
      </c>
      <c r="G21" s="101">
        <f>(D21-F21)</f>
        <v>-21973</v>
      </c>
      <c r="H21" s="1">
        <f>G21/F21</f>
        <v>-0.271620352056962</v>
      </c>
      <c r="I21" s="98"/>
      <c r="J21" s="100"/>
      <c r="K21" s="100"/>
      <c r="L21" s="82"/>
      <c r="M21" s="102"/>
      <c r="N21" s="102"/>
      <c r="O21" s="102"/>
      <c r="P21" s="87"/>
      <c r="Q21" s="3"/>
      <c r="R21" s="2"/>
      <c r="S21" s="106"/>
      <c r="T21" s="106"/>
      <c r="U21" s="106"/>
      <c r="V21" s="106"/>
      <c r="W21" s="106"/>
    </row>
    <row r="22" spans="1:23" ht="27" customHeight="1" x14ac:dyDescent="0.35">
      <c r="A22" s="100">
        <v>1385</v>
      </c>
      <c r="B22" s="100" t="s">
        <v>108</v>
      </c>
      <c r="C22" s="90"/>
      <c r="D22" s="101">
        <v>0</v>
      </c>
      <c r="E22" s="92"/>
      <c r="F22" s="101">
        <v>878</v>
      </c>
      <c r="G22" s="101">
        <f>(D22-F22)</f>
        <v>-878</v>
      </c>
      <c r="H22" s="1">
        <f>G22/F22</f>
        <v>-1</v>
      </c>
      <c r="I22" s="98"/>
      <c r="J22" s="100"/>
      <c r="K22" s="100"/>
      <c r="L22" s="82"/>
      <c r="M22" s="102"/>
      <c r="N22" s="102"/>
      <c r="O22" s="102"/>
      <c r="P22" s="87"/>
      <c r="Q22" s="3"/>
      <c r="R22" s="2"/>
      <c r="S22" s="106"/>
      <c r="T22" s="106"/>
      <c r="U22" s="106"/>
      <c r="V22" s="106"/>
      <c r="W22" s="106"/>
    </row>
    <row r="23" spans="1:23" ht="27" customHeight="1" x14ac:dyDescent="0.35">
      <c r="A23" s="100">
        <v>1386</v>
      </c>
      <c r="B23" s="100" t="s">
        <v>23</v>
      </c>
      <c r="C23" s="90"/>
      <c r="D23" s="103">
        <v>-2873</v>
      </c>
      <c r="E23" s="92"/>
      <c r="F23" s="103">
        <v>-2613</v>
      </c>
      <c r="G23" s="101">
        <f>(D23-F23)</f>
        <v>-260</v>
      </c>
      <c r="H23" s="1">
        <f>G23/F23</f>
        <v>9.950248756218906E-2</v>
      </c>
      <c r="I23" s="98"/>
      <c r="J23" s="89">
        <v>25</v>
      </c>
      <c r="K23" s="89" t="s">
        <v>24</v>
      </c>
      <c r="L23" s="82" t="s">
        <v>109</v>
      </c>
      <c r="M23" s="146">
        <f>M25</f>
        <v>7174124</v>
      </c>
      <c r="N23" s="102"/>
      <c r="O23" s="146">
        <f>O25</f>
        <v>6400720</v>
      </c>
      <c r="P23" s="143">
        <f>(M23-O23)</f>
        <v>773404</v>
      </c>
      <c r="Q23" s="1">
        <f>P23/O23</f>
        <v>0.12083078153707708</v>
      </c>
      <c r="R23" s="107"/>
      <c r="S23" s="107"/>
      <c r="T23" s="107"/>
      <c r="U23" s="107"/>
      <c r="V23" s="107"/>
      <c r="W23" s="107"/>
    </row>
    <row r="24" spans="1:23" ht="27" customHeight="1" x14ac:dyDescent="0.35">
      <c r="A24" s="100"/>
      <c r="B24" s="100"/>
      <c r="C24" s="90"/>
      <c r="D24" s="101"/>
      <c r="E24" s="92"/>
      <c r="F24" s="101"/>
      <c r="G24" s="101"/>
      <c r="H24" s="98"/>
      <c r="I24" s="98"/>
      <c r="J24" s="100"/>
      <c r="K24" s="100"/>
      <c r="L24" s="82"/>
      <c r="M24" s="102"/>
      <c r="N24" s="102"/>
      <c r="O24" s="102"/>
      <c r="P24" s="87"/>
      <c r="Q24" s="87"/>
      <c r="R24" s="2"/>
      <c r="S24" s="107"/>
      <c r="T24" s="107"/>
      <c r="U24" s="107"/>
      <c r="V24" s="107"/>
      <c r="W24" s="107"/>
    </row>
    <row r="25" spans="1:23" ht="27" customHeight="1" x14ac:dyDescent="0.35">
      <c r="A25" s="89">
        <v>19</v>
      </c>
      <c r="B25" s="89" t="s">
        <v>25</v>
      </c>
      <c r="C25" s="90" t="s">
        <v>110</v>
      </c>
      <c r="D25" s="143">
        <f>SUM(D27:D29)</f>
        <v>3118732</v>
      </c>
      <c r="E25" s="92"/>
      <c r="F25" s="143">
        <f>SUM(F27:F29)</f>
        <v>2989216</v>
      </c>
      <c r="G25" s="143">
        <f>(D25-F25)</f>
        <v>129516</v>
      </c>
      <c r="H25" s="1">
        <f>G25/F25</f>
        <v>4.3327748814404848E-2</v>
      </c>
      <c r="I25" s="98"/>
      <c r="J25" s="100">
        <v>2511</v>
      </c>
      <c r="K25" s="100" t="s">
        <v>26</v>
      </c>
      <c r="L25" s="82"/>
      <c r="M25" s="104">
        <v>7174124</v>
      </c>
      <c r="N25" s="102"/>
      <c r="O25" s="104">
        <v>6400720</v>
      </c>
      <c r="P25" s="101">
        <f>(M25-O25)</f>
        <v>773404</v>
      </c>
      <c r="Q25" s="1">
        <f>P25/O25</f>
        <v>0.12083078153707708</v>
      </c>
      <c r="R25" s="2"/>
      <c r="S25" s="107"/>
      <c r="T25" s="107"/>
      <c r="U25" s="107"/>
      <c r="V25" s="107"/>
      <c r="W25" s="107"/>
    </row>
    <row r="26" spans="1:23" ht="27" customHeight="1" x14ac:dyDescent="0.35">
      <c r="A26" s="100"/>
      <c r="B26" s="100"/>
      <c r="C26" s="90"/>
      <c r="D26" s="101"/>
      <c r="E26" s="92"/>
      <c r="F26" s="101"/>
      <c r="G26" s="101"/>
      <c r="H26" s="98"/>
      <c r="I26" s="98"/>
      <c r="J26" s="108"/>
      <c r="K26" s="108"/>
      <c r="L26" s="109"/>
      <c r="M26" s="110"/>
      <c r="N26" s="102"/>
      <c r="O26" s="110"/>
      <c r="P26" s="87"/>
      <c r="Q26" s="87"/>
      <c r="R26" s="2"/>
      <c r="S26" s="107"/>
      <c r="T26" s="107"/>
      <c r="U26" s="107"/>
      <c r="V26" s="107"/>
      <c r="W26" s="107"/>
    </row>
    <row r="27" spans="1:23" ht="27" customHeight="1" x14ac:dyDescent="0.35">
      <c r="A27" s="100">
        <v>1902</v>
      </c>
      <c r="B27" s="100" t="s">
        <v>27</v>
      </c>
      <c r="C27" s="90"/>
      <c r="D27" s="111">
        <v>199010</v>
      </c>
      <c r="E27" s="92"/>
      <c r="F27" s="111">
        <v>343772</v>
      </c>
      <c r="G27" s="101">
        <f>(D27-F27)</f>
        <v>-144762</v>
      </c>
      <c r="H27" s="1">
        <f>G27/F27</f>
        <v>-0.42109886785427553</v>
      </c>
      <c r="I27" s="98"/>
      <c r="J27" s="112"/>
      <c r="K27" s="89" t="s">
        <v>28</v>
      </c>
      <c r="L27" s="82"/>
      <c r="M27" s="144">
        <f>M30+M34</f>
        <v>5835116</v>
      </c>
      <c r="N27" s="102"/>
      <c r="O27" s="144">
        <f>O30+O34</f>
        <v>7245625</v>
      </c>
      <c r="P27" s="142">
        <f>(M27-O27)</f>
        <v>-1410509</v>
      </c>
      <c r="Q27" s="1">
        <f>P27/O27</f>
        <v>-0.19467043905805229</v>
      </c>
      <c r="R27" s="2"/>
      <c r="S27" s="107"/>
      <c r="T27" s="107" t="s">
        <v>29</v>
      </c>
      <c r="U27" s="107"/>
      <c r="V27" s="107"/>
      <c r="W27" s="107"/>
    </row>
    <row r="28" spans="1:23" ht="27" customHeight="1" x14ac:dyDescent="0.35">
      <c r="A28" s="100">
        <v>1905</v>
      </c>
      <c r="B28" s="100" t="s">
        <v>30</v>
      </c>
      <c r="C28" s="90"/>
      <c r="D28" s="111">
        <v>2919722</v>
      </c>
      <c r="E28" s="92"/>
      <c r="F28" s="111">
        <v>2542121</v>
      </c>
      <c r="G28" s="101">
        <f>(D28-F28)</f>
        <v>377601</v>
      </c>
      <c r="H28" s="1">
        <f>G28/F28</f>
        <v>0.14853777613260738</v>
      </c>
      <c r="I28" s="98"/>
      <c r="J28" s="112"/>
      <c r="K28" s="89"/>
      <c r="L28" s="82"/>
      <c r="M28" s="146"/>
      <c r="N28" s="102"/>
      <c r="O28" s="146"/>
      <c r="P28" s="87"/>
      <c r="Q28" s="87"/>
      <c r="R28" s="2"/>
      <c r="S28" s="107"/>
      <c r="T28" s="107"/>
      <c r="U28" s="107"/>
      <c r="V28" s="107"/>
      <c r="W28" s="107"/>
    </row>
    <row r="29" spans="1:23" ht="27" customHeight="1" x14ac:dyDescent="0.35">
      <c r="A29" s="100">
        <v>1908</v>
      </c>
      <c r="B29" s="100" t="s">
        <v>31</v>
      </c>
      <c r="C29" s="90"/>
      <c r="D29" s="103">
        <v>0</v>
      </c>
      <c r="E29" s="92"/>
      <c r="F29" s="103">
        <v>103323</v>
      </c>
      <c r="G29" s="101">
        <f>(D29-F29)</f>
        <v>-103323</v>
      </c>
      <c r="H29" s="1">
        <f>G29/F29</f>
        <v>-1</v>
      </c>
      <c r="I29" s="98"/>
      <c r="J29" s="112"/>
      <c r="K29" s="89"/>
      <c r="L29" s="82"/>
      <c r="M29" s="146"/>
      <c r="N29" s="102"/>
      <c r="O29" s="146"/>
      <c r="P29" s="87"/>
      <c r="Q29" s="87"/>
      <c r="R29" s="135"/>
      <c r="S29" s="135"/>
      <c r="T29" s="135"/>
      <c r="U29" s="135"/>
      <c r="V29" s="135"/>
      <c r="W29" s="135"/>
    </row>
    <row r="30" spans="1:23" ht="46.5" customHeight="1" x14ac:dyDescent="0.35">
      <c r="A30" s="88"/>
      <c r="B30" s="89"/>
      <c r="C30" s="90"/>
      <c r="D30" s="143"/>
      <c r="E30" s="92"/>
      <c r="F30" s="101"/>
      <c r="G30" s="101"/>
      <c r="H30" s="98"/>
      <c r="I30" s="98"/>
      <c r="J30" s="148">
        <v>25</v>
      </c>
      <c r="K30" s="149" t="s">
        <v>32</v>
      </c>
      <c r="L30" s="82" t="s">
        <v>109</v>
      </c>
      <c r="M30" s="146">
        <f>M32</f>
        <v>3416758</v>
      </c>
      <c r="N30" s="102"/>
      <c r="O30" s="146">
        <f>O32</f>
        <v>3144263</v>
      </c>
      <c r="P30" s="143">
        <f>(M30-O30)</f>
        <v>272495</v>
      </c>
      <c r="Q30" s="1">
        <f>P30/O30</f>
        <v>8.6664188078414556E-2</v>
      </c>
      <c r="R30" s="107"/>
      <c r="S30" s="135"/>
      <c r="T30" s="135"/>
      <c r="U30" s="135"/>
      <c r="V30" s="135"/>
      <c r="W30" s="87"/>
    </row>
    <row r="31" spans="1:23" ht="27" customHeight="1" x14ac:dyDescent="0.35">
      <c r="A31" s="88"/>
      <c r="B31" s="89" t="s">
        <v>33</v>
      </c>
      <c r="C31" s="90"/>
      <c r="D31" s="142">
        <f>D32+D43</f>
        <v>10772094</v>
      </c>
      <c r="E31" s="92"/>
      <c r="F31" s="142">
        <f>F32+F43</f>
        <v>11345286</v>
      </c>
      <c r="G31" s="142">
        <f>(D31-F31)</f>
        <v>-573192</v>
      </c>
      <c r="H31" s="1">
        <f>G31/F31</f>
        <v>-5.0522481319554217E-2</v>
      </c>
      <c r="I31" s="98"/>
      <c r="J31" s="89"/>
      <c r="K31" s="89"/>
      <c r="L31" s="82"/>
      <c r="M31" s="146"/>
      <c r="N31" s="102"/>
      <c r="O31" s="146"/>
      <c r="P31" s="87"/>
      <c r="Q31" s="3"/>
      <c r="R31" s="2"/>
      <c r="S31" s="135"/>
      <c r="T31" s="135"/>
      <c r="U31" s="135"/>
      <c r="V31" s="135"/>
      <c r="W31" s="135"/>
    </row>
    <row r="32" spans="1:23" ht="51" customHeight="1" x14ac:dyDescent="0.35">
      <c r="A32" s="89">
        <v>16</v>
      </c>
      <c r="B32" s="89" t="s">
        <v>34</v>
      </c>
      <c r="C32" s="90" t="s">
        <v>111</v>
      </c>
      <c r="D32" s="143">
        <f>SUM(D33:D41)</f>
        <v>4498497</v>
      </c>
      <c r="E32" s="92"/>
      <c r="F32" s="143">
        <f>SUM(F33:F41)</f>
        <v>4263149</v>
      </c>
      <c r="G32" s="143">
        <f>(D32-F32)</f>
        <v>235348</v>
      </c>
      <c r="H32" s="1">
        <f>G32/F32</f>
        <v>5.5205201600976181E-2</v>
      </c>
      <c r="I32" s="98"/>
      <c r="J32" s="100">
        <v>2512</v>
      </c>
      <c r="K32" s="100" t="s">
        <v>32</v>
      </c>
      <c r="L32" s="82"/>
      <c r="M32" s="104">
        <v>3416758</v>
      </c>
      <c r="N32" s="102"/>
      <c r="O32" s="104">
        <v>3144263</v>
      </c>
      <c r="P32" s="101">
        <f>(M32-O32)</f>
        <v>272495</v>
      </c>
      <c r="Q32" s="1">
        <f>P32/O32</f>
        <v>8.6664188078414556E-2</v>
      </c>
      <c r="R32" s="135"/>
      <c r="S32" s="135"/>
      <c r="T32" s="135"/>
      <c r="U32" s="135"/>
      <c r="V32" s="135"/>
      <c r="W32" s="135"/>
    </row>
    <row r="33" spans="1:23" ht="27" customHeight="1" x14ac:dyDescent="0.35">
      <c r="A33" s="89"/>
      <c r="B33" s="89"/>
      <c r="C33" s="90"/>
      <c r="D33" s="143"/>
      <c r="E33" s="92"/>
      <c r="F33" s="143"/>
      <c r="G33" s="143"/>
      <c r="H33" s="98"/>
      <c r="I33" s="98"/>
      <c r="J33" s="100"/>
      <c r="K33" s="100"/>
      <c r="L33" s="82"/>
      <c r="M33" s="102"/>
      <c r="N33" s="102"/>
      <c r="O33" s="102"/>
      <c r="P33" s="87"/>
      <c r="Q33" s="87"/>
      <c r="R33" s="107"/>
      <c r="S33" s="107"/>
      <c r="T33" s="107"/>
      <c r="U33" s="107"/>
      <c r="V33" s="107"/>
      <c r="W33" s="107"/>
    </row>
    <row r="34" spans="1:23" ht="27" customHeight="1" x14ac:dyDescent="0.35">
      <c r="A34" s="100">
        <v>1635</v>
      </c>
      <c r="B34" s="100" t="s">
        <v>35</v>
      </c>
      <c r="C34" s="113"/>
      <c r="D34" s="101">
        <v>235032</v>
      </c>
      <c r="E34" s="92"/>
      <c r="F34" s="101">
        <v>361624</v>
      </c>
      <c r="G34" s="101">
        <f t="shared" ref="G34:G41" si="1">(D34-F34)</f>
        <v>-126592</v>
      </c>
      <c r="H34" s="1">
        <f t="shared" ref="H34:H41" si="2">G34/F34</f>
        <v>-0.35006526115523307</v>
      </c>
      <c r="I34" s="98"/>
      <c r="J34" s="89">
        <v>27</v>
      </c>
      <c r="K34" s="89" t="s">
        <v>36</v>
      </c>
      <c r="L34" s="82" t="s">
        <v>112</v>
      </c>
      <c r="M34" s="146">
        <f>M36</f>
        <v>2418358</v>
      </c>
      <c r="N34" s="102"/>
      <c r="O34" s="146">
        <f>O36</f>
        <v>4101362</v>
      </c>
      <c r="P34" s="143">
        <f>(M34-O34)</f>
        <v>-1683004</v>
      </c>
      <c r="Q34" s="1">
        <f>P34/O34</f>
        <v>-0.41035246340118237</v>
      </c>
      <c r="R34" s="107"/>
      <c r="S34" s="107"/>
      <c r="T34" s="107"/>
      <c r="U34" s="107"/>
      <c r="V34" s="107"/>
      <c r="W34" s="107"/>
    </row>
    <row r="35" spans="1:23" ht="27" customHeight="1" x14ac:dyDescent="0.35">
      <c r="A35" s="100">
        <v>1637</v>
      </c>
      <c r="B35" s="100" t="s">
        <v>37</v>
      </c>
      <c r="C35" s="113"/>
      <c r="D35" s="101">
        <v>65018</v>
      </c>
      <c r="E35" s="92"/>
      <c r="F35" s="101">
        <v>27611</v>
      </c>
      <c r="G35" s="101">
        <f t="shared" si="1"/>
        <v>37407</v>
      </c>
      <c r="H35" s="1">
        <f t="shared" si="2"/>
        <v>1.3547861359603057</v>
      </c>
      <c r="I35" s="98"/>
      <c r="J35" s="100"/>
      <c r="K35" s="100"/>
      <c r="L35" s="82"/>
      <c r="M35" s="102"/>
      <c r="N35" s="102"/>
      <c r="O35" s="102"/>
      <c r="P35" s="87"/>
      <c r="Q35" s="3"/>
      <c r="R35" s="2"/>
      <c r="S35" s="107"/>
      <c r="T35" s="107"/>
      <c r="U35" s="107"/>
      <c r="V35" s="107"/>
      <c r="W35" s="107"/>
    </row>
    <row r="36" spans="1:23" ht="27" customHeight="1" x14ac:dyDescent="0.35">
      <c r="A36" s="100">
        <v>1655</v>
      </c>
      <c r="B36" s="100" t="s">
        <v>38</v>
      </c>
      <c r="C36" s="90"/>
      <c r="D36" s="101">
        <v>240097</v>
      </c>
      <c r="E36" s="143"/>
      <c r="F36" s="101">
        <v>230847</v>
      </c>
      <c r="G36" s="101">
        <f t="shared" si="1"/>
        <v>9250</v>
      </c>
      <c r="H36" s="1">
        <f t="shared" si="2"/>
        <v>4.0069829800690501E-2</v>
      </c>
      <c r="I36" s="98"/>
      <c r="J36" s="100">
        <v>2701</v>
      </c>
      <c r="K36" s="100" t="s">
        <v>39</v>
      </c>
      <c r="L36" s="82"/>
      <c r="M36" s="104">
        <v>2418358</v>
      </c>
      <c r="N36" s="102"/>
      <c r="O36" s="104">
        <v>4101362</v>
      </c>
      <c r="P36" s="101">
        <f>(M36-O36)</f>
        <v>-1683004</v>
      </c>
      <c r="Q36" s="1">
        <f>P36/O36</f>
        <v>-0.41035246340118237</v>
      </c>
      <c r="R36" s="2"/>
      <c r="S36" s="107"/>
      <c r="T36" s="107"/>
      <c r="U36" s="107"/>
      <c r="V36" s="107"/>
      <c r="W36" s="107"/>
    </row>
    <row r="37" spans="1:23" ht="27" customHeight="1" x14ac:dyDescent="0.35">
      <c r="A37" s="100">
        <v>1660</v>
      </c>
      <c r="B37" s="100" t="s">
        <v>40</v>
      </c>
      <c r="C37" s="90"/>
      <c r="D37" s="101">
        <v>55542</v>
      </c>
      <c r="E37" s="92"/>
      <c r="F37" s="101">
        <v>55542</v>
      </c>
      <c r="G37" s="101">
        <f t="shared" si="1"/>
        <v>0</v>
      </c>
      <c r="H37" s="1">
        <f t="shared" si="2"/>
        <v>0</v>
      </c>
      <c r="I37" s="98"/>
      <c r="J37" s="108"/>
      <c r="K37" s="108"/>
      <c r="L37" s="109"/>
      <c r="M37" s="110"/>
      <c r="N37" s="102"/>
      <c r="O37" s="110"/>
      <c r="P37" s="87"/>
      <c r="Q37" s="87"/>
      <c r="R37" s="107"/>
      <c r="S37" s="107"/>
      <c r="T37" s="107"/>
      <c r="U37" s="107"/>
      <c r="V37" s="107"/>
      <c r="W37" s="107"/>
    </row>
    <row r="38" spans="1:23" ht="27" customHeight="1" x14ac:dyDescent="0.35">
      <c r="A38" s="100">
        <v>1665</v>
      </c>
      <c r="B38" s="100" t="s">
        <v>41</v>
      </c>
      <c r="C38" s="90"/>
      <c r="D38" s="101">
        <v>785577</v>
      </c>
      <c r="E38" s="92"/>
      <c r="F38" s="101">
        <v>785577</v>
      </c>
      <c r="G38" s="101">
        <f t="shared" si="1"/>
        <v>0</v>
      </c>
      <c r="H38" s="1">
        <f t="shared" si="2"/>
        <v>0</v>
      </c>
      <c r="I38" s="98"/>
      <c r="J38" s="108"/>
      <c r="K38" s="89" t="s">
        <v>42</v>
      </c>
      <c r="L38" s="82"/>
      <c r="M38" s="150">
        <f>M11+M27</f>
        <v>15562969</v>
      </c>
      <c r="N38" s="102"/>
      <c r="O38" s="150">
        <f>O11+O27</f>
        <v>16347230</v>
      </c>
      <c r="P38" s="150">
        <f>(M38-O38)</f>
        <v>-784261</v>
      </c>
      <c r="Q38" s="1">
        <f>P38/O38</f>
        <v>-4.7975161541129595E-2</v>
      </c>
      <c r="R38" s="107"/>
      <c r="S38" s="107"/>
      <c r="T38" s="107"/>
      <c r="U38" s="107"/>
      <c r="V38" s="107"/>
      <c r="W38" s="107"/>
    </row>
    <row r="39" spans="1:23" ht="27" customHeight="1" x14ac:dyDescent="0.35">
      <c r="A39" s="100">
        <v>1670</v>
      </c>
      <c r="B39" s="100" t="s">
        <v>43</v>
      </c>
      <c r="C39" s="90"/>
      <c r="D39" s="101">
        <v>4208848</v>
      </c>
      <c r="E39" s="92"/>
      <c r="F39" s="101">
        <v>3233989</v>
      </c>
      <c r="G39" s="101">
        <f t="shared" si="1"/>
        <v>974859</v>
      </c>
      <c r="H39" s="1">
        <f t="shared" si="2"/>
        <v>0.30144165610952911</v>
      </c>
      <c r="I39" s="98"/>
      <c r="J39" s="108"/>
      <c r="K39" s="89"/>
      <c r="L39" s="82"/>
      <c r="M39" s="146"/>
      <c r="N39" s="102"/>
      <c r="O39" s="146"/>
      <c r="P39" s="87"/>
      <c r="Q39" s="87"/>
      <c r="R39" s="107"/>
      <c r="S39" s="107"/>
      <c r="T39" s="107"/>
      <c r="U39" s="107"/>
      <c r="V39" s="107"/>
      <c r="W39" s="107"/>
    </row>
    <row r="40" spans="1:23" ht="27" customHeight="1" x14ac:dyDescent="0.35">
      <c r="A40" s="100">
        <v>1675</v>
      </c>
      <c r="B40" s="100" t="s">
        <v>44</v>
      </c>
      <c r="C40" s="90"/>
      <c r="D40" s="101">
        <v>1114622</v>
      </c>
      <c r="E40" s="92"/>
      <c r="F40" s="101">
        <v>599600</v>
      </c>
      <c r="G40" s="101">
        <f t="shared" si="1"/>
        <v>515022</v>
      </c>
      <c r="H40" s="1">
        <f t="shared" si="2"/>
        <v>0.85894262841894597</v>
      </c>
      <c r="I40" s="98"/>
      <c r="J40" s="89">
        <v>3</v>
      </c>
      <c r="K40" s="89" t="s">
        <v>45</v>
      </c>
      <c r="L40" s="82"/>
      <c r="M40" s="102"/>
      <c r="N40" s="102"/>
      <c r="O40" s="102"/>
      <c r="P40" s="87"/>
      <c r="Q40" s="87"/>
      <c r="R40" s="107"/>
      <c r="S40" s="107"/>
      <c r="T40" s="107"/>
      <c r="U40" s="107"/>
      <c r="V40" s="107"/>
      <c r="W40" s="107"/>
    </row>
    <row r="41" spans="1:23" ht="27" customHeight="1" x14ac:dyDescent="0.35">
      <c r="A41" s="100">
        <v>1685</v>
      </c>
      <c r="B41" s="100" t="s">
        <v>46</v>
      </c>
      <c r="C41" s="90"/>
      <c r="D41" s="103">
        <v>-2206239</v>
      </c>
      <c r="E41" s="92"/>
      <c r="F41" s="103">
        <v>-1031641</v>
      </c>
      <c r="G41" s="101">
        <f t="shared" si="1"/>
        <v>-1174598</v>
      </c>
      <c r="H41" s="1">
        <f t="shared" si="2"/>
        <v>1.1385724297502717</v>
      </c>
      <c r="I41" s="98"/>
      <c r="J41" s="89">
        <v>31</v>
      </c>
      <c r="K41" s="89" t="s">
        <v>47</v>
      </c>
      <c r="L41" s="82" t="s">
        <v>113</v>
      </c>
      <c r="M41" s="143">
        <f>SUM(M43:M46)</f>
        <v>5956321</v>
      </c>
      <c r="N41" s="102"/>
      <c r="O41" s="143">
        <f>SUM(O43:O46)</f>
        <v>5649738</v>
      </c>
      <c r="P41" s="143">
        <f>(M41-O41)</f>
        <v>306583</v>
      </c>
      <c r="Q41" s="1">
        <f>P41/O41</f>
        <v>5.4264994235130905E-2</v>
      </c>
      <c r="R41" s="107"/>
      <c r="S41" s="107"/>
      <c r="T41" s="107"/>
      <c r="U41" s="107"/>
      <c r="V41" s="107"/>
      <c r="W41" s="107"/>
    </row>
    <row r="42" spans="1:23" ht="27" customHeight="1" x14ac:dyDescent="0.35">
      <c r="A42" s="108"/>
      <c r="B42" s="108"/>
      <c r="C42" s="113"/>
      <c r="D42" s="110"/>
      <c r="E42" s="92"/>
      <c r="F42" s="101"/>
      <c r="G42" s="101"/>
      <c r="H42" s="98"/>
      <c r="I42" s="98"/>
      <c r="J42" s="108"/>
      <c r="K42" s="108"/>
      <c r="L42" s="109"/>
      <c r="M42" s="110"/>
      <c r="N42" s="102"/>
      <c r="O42" s="110"/>
      <c r="P42" s="87"/>
      <c r="Q42" s="87"/>
      <c r="R42" s="2"/>
      <c r="S42" s="107"/>
      <c r="T42" s="107"/>
      <c r="U42" s="107"/>
      <c r="V42" s="107"/>
      <c r="W42" s="107"/>
    </row>
    <row r="43" spans="1:23" ht="27" customHeight="1" x14ac:dyDescent="0.35">
      <c r="A43" s="89">
        <v>19</v>
      </c>
      <c r="B43" s="89" t="s">
        <v>25</v>
      </c>
      <c r="C43" s="90" t="s">
        <v>114</v>
      </c>
      <c r="D43" s="143">
        <f>SUM(D46:D47)</f>
        <v>6273597</v>
      </c>
      <c r="E43" s="92"/>
      <c r="F43" s="143">
        <f>SUM(F46:F47)</f>
        <v>7082137</v>
      </c>
      <c r="G43" s="143">
        <f>(D43-F43)</f>
        <v>-808540</v>
      </c>
      <c r="H43" s="1">
        <f>G43/F43</f>
        <v>-0.11416610551306759</v>
      </c>
      <c r="I43" s="98"/>
      <c r="J43" s="100">
        <v>3105</v>
      </c>
      <c r="K43" s="100" t="s">
        <v>48</v>
      </c>
      <c r="L43" s="82"/>
      <c r="M43" s="102">
        <v>3155748</v>
      </c>
      <c r="N43" s="102"/>
      <c r="O43" s="102">
        <v>3155748</v>
      </c>
      <c r="P43" s="101">
        <f>(M43-O43)</f>
        <v>0</v>
      </c>
      <c r="Q43" s="1">
        <f>P43/O43</f>
        <v>0</v>
      </c>
      <c r="R43" s="5"/>
      <c r="S43" s="107"/>
      <c r="T43" s="107"/>
      <c r="U43" s="107"/>
      <c r="V43" s="107"/>
      <c r="W43" s="107"/>
    </row>
    <row r="44" spans="1:23" ht="27" customHeight="1" x14ac:dyDescent="0.35">
      <c r="A44" s="89"/>
      <c r="B44" s="89"/>
      <c r="C44" s="90"/>
      <c r="D44" s="143"/>
      <c r="E44" s="92"/>
      <c r="F44" s="143"/>
      <c r="G44" s="143"/>
      <c r="H44" s="1"/>
      <c r="I44" s="98"/>
      <c r="J44" s="100">
        <v>3109</v>
      </c>
      <c r="K44" s="100" t="s">
        <v>49</v>
      </c>
      <c r="L44" s="82"/>
      <c r="M44" s="102">
        <v>2493990</v>
      </c>
      <c r="N44" s="102"/>
      <c r="O44" s="102">
        <v>0</v>
      </c>
      <c r="P44" s="101">
        <f>(M44-O44)</f>
        <v>2493990</v>
      </c>
      <c r="Q44" s="1"/>
      <c r="R44" s="5"/>
      <c r="S44" s="107"/>
      <c r="T44" s="107"/>
      <c r="U44" s="107"/>
      <c r="V44" s="107"/>
      <c r="W44" s="107"/>
    </row>
    <row r="45" spans="1:23" ht="27" customHeight="1" x14ac:dyDescent="0.35">
      <c r="A45" s="108"/>
      <c r="B45" s="108"/>
      <c r="C45" s="113"/>
      <c r="D45" s="110"/>
      <c r="E45" s="92"/>
      <c r="F45" s="110"/>
      <c r="G45" s="101"/>
      <c r="H45" s="98"/>
      <c r="I45" s="98"/>
      <c r="J45" s="100">
        <v>3110</v>
      </c>
      <c r="K45" s="100" t="s">
        <v>50</v>
      </c>
      <c r="L45" s="82"/>
      <c r="M45" s="102">
        <v>306583</v>
      </c>
      <c r="N45" s="102"/>
      <c r="O45" s="102">
        <v>3342450</v>
      </c>
      <c r="P45" s="101">
        <f>(M45-O45)</f>
        <v>-3035867</v>
      </c>
      <c r="Q45" s="1">
        <f>P45/O45</f>
        <v>-0.90827596523508203</v>
      </c>
      <c r="R45" s="2"/>
      <c r="S45" s="107"/>
      <c r="T45" s="107"/>
      <c r="U45" s="107"/>
      <c r="V45" s="107"/>
      <c r="W45" s="107"/>
    </row>
    <row r="46" spans="1:23" ht="27" customHeight="1" x14ac:dyDescent="0.35">
      <c r="A46" s="100">
        <v>1970</v>
      </c>
      <c r="B46" s="100" t="s">
        <v>51</v>
      </c>
      <c r="C46" s="90"/>
      <c r="D46" s="111">
        <v>8308652</v>
      </c>
      <c r="E46" s="92"/>
      <c r="F46" s="111">
        <v>8004330</v>
      </c>
      <c r="G46" s="101">
        <f>(D46-F46)</f>
        <v>304322</v>
      </c>
      <c r="H46" s="1">
        <f>G46/F46</f>
        <v>3.8019671852609772E-2</v>
      </c>
      <c r="I46" s="98"/>
      <c r="J46" s="100">
        <v>3145</v>
      </c>
      <c r="K46" s="100" t="s">
        <v>52</v>
      </c>
      <c r="L46" s="82"/>
      <c r="M46" s="114">
        <v>0</v>
      </c>
      <c r="N46" s="102"/>
      <c r="O46" s="114">
        <v>-848460</v>
      </c>
      <c r="P46" s="101">
        <f>(M46-O46)</f>
        <v>848460</v>
      </c>
      <c r="Q46" s="1">
        <f>P46/O46</f>
        <v>-1</v>
      </c>
      <c r="R46" s="135"/>
      <c r="S46" s="135"/>
      <c r="T46" s="135"/>
      <c r="U46" s="135"/>
      <c r="V46" s="135"/>
      <c r="W46" s="135"/>
    </row>
    <row r="47" spans="1:23" ht="27" customHeight="1" x14ac:dyDescent="0.35">
      <c r="A47" s="100">
        <v>1975</v>
      </c>
      <c r="B47" s="100" t="s">
        <v>53</v>
      </c>
      <c r="C47" s="90"/>
      <c r="D47" s="115">
        <v>-2035055</v>
      </c>
      <c r="E47" s="92"/>
      <c r="F47" s="115">
        <v>-922193</v>
      </c>
      <c r="G47" s="101">
        <f>(D47-F47)</f>
        <v>-1112862</v>
      </c>
      <c r="H47" s="1">
        <f>G47/F47</f>
        <v>1.2067560694995516</v>
      </c>
      <c r="I47" s="98"/>
      <c r="J47" s="100"/>
      <c r="K47" s="100"/>
      <c r="L47" s="82"/>
      <c r="M47" s="102"/>
      <c r="N47" s="102"/>
      <c r="O47" s="102"/>
      <c r="P47" s="87"/>
      <c r="Q47" s="87"/>
      <c r="R47" s="2"/>
      <c r="S47" s="107"/>
      <c r="T47" s="107"/>
      <c r="U47" s="107"/>
      <c r="V47" s="107"/>
      <c r="W47" s="107"/>
    </row>
    <row r="48" spans="1:23" ht="27" customHeight="1" x14ac:dyDescent="0.35">
      <c r="A48" s="108"/>
      <c r="B48" s="108"/>
      <c r="C48" s="113"/>
      <c r="D48" s="110"/>
      <c r="E48" s="92"/>
      <c r="F48" s="143"/>
      <c r="G48" s="143"/>
      <c r="H48" s="98"/>
      <c r="I48" s="98"/>
      <c r="J48" s="108"/>
      <c r="K48" s="89" t="s">
        <v>54</v>
      </c>
      <c r="L48" s="82"/>
      <c r="M48" s="150">
        <f>M41</f>
        <v>5956321</v>
      </c>
      <c r="N48" s="102"/>
      <c r="O48" s="150">
        <f>O41</f>
        <v>5649738</v>
      </c>
      <c r="P48" s="142">
        <f>(M48-O48)</f>
        <v>306583</v>
      </c>
      <c r="Q48" s="1">
        <f>P48/O48</f>
        <v>5.4264994235130905E-2</v>
      </c>
      <c r="R48" s="107"/>
      <c r="S48" s="107"/>
      <c r="T48" s="107"/>
      <c r="U48" s="107"/>
      <c r="V48" s="107"/>
      <c r="W48" s="107"/>
    </row>
    <row r="49" spans="1:23" ht="27" customHeight="1" x14ac:dyDescent="0.35">
      <c r="A49" s="108"/>
      <c r="B49" s="108"/>
      <c r="C49" s="113"/>
      <c r="D49" s="110"/>
      <c r="E49" s="92"/>
      <c r="F49" s="143"/>
      <c r="G49" s="143"/>
      <c r="H49" s="98"/>
      <c r="I49" s="98"/>
      <c r="J49" s="108"/>
      <c r="K49" s="89"/>
      <c r="L49" s="82"/>
      <c r="M49" s="146"/>
      <c r="N49" s="102"/>
      <c r="O49" s="146"/>
      <c r="P49" s="87"/>
      <c r="Q49" s="3"/>
      <c r="R49" s="107"/>
      <c r="S49" s="135"/>
      <c r="T49" s="135"/>
      <c r="U49" s="135"/>
      <c r="V49" s="135"/>
      <c r="W49" s="135"/>
    </row>
    <row r="50" spans="1:23" ht="27" customHeight="1" thickBot="1" x14ac:dyDescent="0.4">
      <c r="A50" s="116"/>
      <c r="B50" s="89" t="s">
        <v>55</v>
      </c>
      <c r="C50" s="90"/>
      <c r="D50" s="151">
        <f>D11+D31</f>
        <v>21519290</v>
      </c>
      <c r="E50" s="92"/>
      <c r="F50" s="151">
        <f>F11+F31</f>
        <v>21996968</v>
      </c>
      <c r="G50" s="151">
        <f>(D50-F50)</f>
        <v>-477678</v>
      </c>
      <c r="H50" s="1">
        <f>G50/F50</f>
        <v>-2.171562917216591E-2</v>
      </c>
      <c r="I50" s="98"/>
      <c r="J50" s="152"/>
      <c r="K50" s="89" t="s">
        <v>56</v>
      </c>
      <c r="L50" s="82"/>
      <c r="M50" s="151">
        <f>M38+M48</f>
        <v>21519290</v>
      </c>
      <c r="N50" s="102"/>
      <c r="O50" s="151">
        <f>O38+O48</f>
        <v>21996968</v>
      </c>
      <c r="P50" s="151">
        <f>(M50-O50)</f>
        <v>-477678</v>
      </c>
      <c r="Q50" s="1">
        <f>P50/O50</f>
        <v>-2.171562917216591E-2</v>
      </c>
      <c r="R50" s="135"/>
      <c r="S50" s="135"/>
      <c r="T50" s="135"/>
      <c r="U50" s="135"/>
      <c r="V50" s="135"/>
      <c r="W50" s="135"/>
    </row>
    <row r="51" spans="1:23" ht="27" customHeight="1" thickTop="1" x14ac:dyDescent="0.35">
      <c r="A51" s="108"/>
      <c r="B51" s="108"/>
      <c r="C51" s="113"/>
      <c r="D51" s="110"/>
      <c r="E51" s="92"/>
      <c r="F51" s="101"/>
      <c r="G51" s="101"/>
      <c r="H51" s="98"/>
      <c r="I51" s="98"/>
      <c r="J51" s="108"/>
      <c r="K51" s="108"/>
      <c r="L51" s="109"/>
      <c r="M51" s="110"/>
      <c r="N51" s="102"/>
      <c r="O51" s="110"/>
      <c r="P51" s="87"/>
      <c r="Q51" s="87"/>
      <c r="R51" s="2"/>
      <c r="S51" s="135"/>
      <c r="T51" s="135"/>
      <c r="U51" s="135"/>
      <c r="V51" s="135"/>
      <c r="W51" s="135"/>
    </row>
    <row r="52" spans="1:23" ht="27" customHeight="1" x14ac:dyDescent="0.35">
      <c r="A52" s="89">
        <v>8</v>
      </c>
      <c r="B52" s="89" t="s">
        <v>57</v>
      </c>
      <c r="C52" s="90"/>
      <c r="D52" s="143">
        <f>SUM(D53:D55)</f>
        <v>0</v>
      </c>
      <c r="E52" s="92"/>
      <c r="F52" s="143">
        <f>SUM(F53:F55)</f>
        <v>0</v>
      </c>
      <c r="G52" s="101"/>
      <c r="H52" s="98"/>
      <c r="I52" s="98"/>
      <c r="J52" s="89">
        <v>9</v>
      </c>
      <c r="K52" s="89" t="s">
        <v>58</v>
      </c>
      <c r="L52" s="82"/>
      <c r="M52" s="143">
        <f>SUM(M53:M55)</f>
        <v>0</v>
      </c>
      <c r="N52" s="102"/>
      <c r="O52" s="143">
        <f>SUM(O53:O55)</f>
        <v>0</v>
      </c>
      <c r="P52" s="87"/>
      <c r="Q52" s="87"/>
      <c r="R52" s="135"/>
      <c r="S52" s="135"/>
      <c r="T52" s="135"/>
      <c r="U52" s="135"/>
      <c r="V52" s="135"/>
      <c r="W52" s="135"/>
    </row>
    <row r="53" spans="1:23" ht="27" customHeight="1" x14ac:dyDescent="0.35">
      <c r="A53" s="100">
        <v>81</v>
      </c>
      <c r="B53" s="100" t="s">
        <v>59</v>
      </c>
      <c r="C53" s="90" t="s">
        <v>115</v>
      </c>
      <c r="D53" s="101">
        <v>10898056</v>
      </c>
      <c r="E53" s="92"/>
      <c r="F53" s="101">
        <v>10882705</v>
      </c>
      <c r="G53" s="101">
        <f>(D53-F53)</f>
        <v>15351</v>
      </c>
      <c r="H53" s="1">
        <f>G53/F53</f>
        <v>1.4105867980433173E-3</v>
      </c>
      <c r="I53" s="98"/>
      <c r="J53" s="100">
        <v>91</v>
      </c>
      <c r="K53" s="100" t="s">
        <v>60</v>
      </c>
      <c r="L53" s="82" t="s">
        <v>115</v>
      </c>
      <c r="M53" s="102">
        <v>29471657</v>
      </c>
      <c r="N53" s="102"/>
      <c r="O53" s="102">
        <v>27852054</v>
      </c>
      <c r="P53" s="101">
        <f>(M53-O53)</f>
        <v>1619603</v>
      </c>
      <c r="Q53" s="1">
        <f>P53/O53</f>
        <v>5.8150217574617656E-2</v>
      </c>
      <c r="R53" s="135"/>
      <c r="S53" s="135"/>
      <c r="T53" s="135"/>
      <c r="U53" s="135"/>
      <c r="V53" s="135"/>
      <c r="W53" s="135"/>
    </row>
    <row r="54" spans="1:23" ht="27" customHeight="1" x14ac:dyDescent="0.35">
      <c r="A54" s="100">
        <v>83</v>
      </c>
      <c r="B54" s="100" t="s">
        <v>61</v>
      </c>
      <c r="C54" s="90" t="s">
        <v>116</v>
      </c>
      <c r="D54" s="101">
        <v>1677</v>
      </c>
      <c r="E54" s="92"/>
      <c r="F54" s="101">
        <v>220</v>
      </c>
      <c r="G54" s="101">
        <f>(D54-F54)</f>
        <v>1457</v>
      </c>
      <c r="H54" s="1">
        <f>G54/F54</f>
        <v>6.622727272727273</v>
      </c>
      <c r="I54" s="98"/>
      <c r="J54" s="100">
        <v>93</v>
      </c>
      <c r="K54" s="100" t="s">
        <v>62</v>
      </c>
      <c r="L54" s="82" t="s">
        <v>116</v>
      </c>
      <c r="M54" s="102">
        <v>63103</v>
      </c>
      <c r="N54" s="102"/>
      <c r="O54" s="102">
        <v>56697</v>
      </c>
      <c r="P54" s="101">
        <f>(M54-O54)</f>
        <v>6406</v>
      </c>
      <c r="Q54" s="1">
        <f>P54/O54</f>
        <v>0.11298657777307441</v>
      </c>
      <c r="R54" s="135"/>
      <c r="S54" s="135"/>
      <c r="T54" s="135"/>
      <c r="U54" s="135"/>
      <c r="V54" s="135"/>
      <c r="W54" s="135"/>
    </row>
    <row r="55" spans="1:23" ht="27" customHeight="1" x14ac:dyDescent="0.35">
      <c r="A55" s="100">
        <v>89</v>
      </c>
      <c r="B55" s="100" t="s">
        <v>63</v>
      </c>
      <c r="C55" s="117"/>
      <c r="D55" s="115">
        <v>-10899733</v>
      </c>
      <c r="E55" s="92"/>
      <c r="F55" s="115">
        <v>-10882925</v>
      </c>
      <c r="G55" s="101">
        <f>(D55-F55)</f>
        <v>-16808</v>
      </c>
      <c r="H55" s="1">
        <f>G55/F55</f>
        <v>1.54443773158411E-3</v>
      </c>
      <c r="I55" s="98"/>
      <c r="J55" s="100">
        <v>99</v>
      </c>
      <c r="K55" s="100" t="s">
        <v>64</v>
      </c>
      <c r="L55" s="82"/>
      <c r="M55" s="104">
        <v>-29534760</v>
      </c>
      <c r="N55" s="102"/>
      <c r="O55" s="104">
        <v>-27908751</v>
      </c>
      <c r="P55" s="101">
        <f>(M55-O55)</f>
        <v>-1626009</v>
      </c>
      <c r="Q55" s="1">
        <f>P55/O55</f>
        <v>5.8261618371957959E-2</v>
      </c>
      <c r="R55" s="135"/>
      <c r="S55" s="135"/>
      <c r="T55" s="135"/>
      <c r="U55" s="135"/>
      <c r="V55" s="135"/>
      <c r="W55" s="135"/>
    </row>
    <row r="56" spans="1:23" ht="27" customHeight="1" x14ac:dyDescent="0.35">
      <c r="A56" s="108"/>
      <c r="B56" s="108"/>
      <c r="C56" s="118"/>
      <c r="D56" s="110"/>
      <c r="E56" s="92"/>
      <c r="F56" s="101"/>
      <c r="G56" s="101"/>
      <c r="H56" s="98"/>
      <c r="I56" s="98"/>
      <c r="J56" s="108"/>
      <c r="K56" s="108"/>
      <c r="L56" s="109"/>
      <c r="M56" s="110"/>
      <c r="N56" s="102"/>
      <c r="O56" s="102"/>
      <c r="P56" s="87"/>
      <c r="Q56" s="87"/>
      <c r="R56" s="135"/>
      <c r="S56" s="135"/>
      <c r="T56" s="135"/>
      <c r="U56" s="135"/>
      <c r="V56" s="135"/>
      <c r="W56" s="135"/>
    </row>
    <row r="57" spans="1:23" ht="27" customHeight="1" x14ac:dyDescent="0.35">
      <c r="A57" s="119"/>
      <c r="B57" s="119"/>
      <c r="C57" s="120"/>
      <c r="D57" s="119"/>
      <c r="E57" s="92"/>
      <c r="F57" s="101"/>
      <c r="G57" s="101"/>
      <c r="H57" s="98"/>
      <c r="I57" s="98"/>
      <c r="J57" s="108"/>
      <c r="K57" s="108"/>
      <c r="L57" s="153"/>
      <c r="M57" s="110"/>
      <c r="N57" s="102"/>
      <c r="O57" s="102"/>
      <c r="P57" s="87"/>
      <c r="Q57" s="3"/>
      <c r="R57" s="2"/>
      <c r="S57" s="135"/>
      <c r="T57" s="135"/>
      <c r="U57" s="135"/>
      <c r="V57" s="135"/>
      <c r="W57" s="135"/>
    </row>
    <row r="58" spans="1:23" ht="27" customHeight="1" x14ac:dyDescent="0.35">
      <c r="A58" s="121"/>
      <c r="B58" s="121"/>
      <c r="C58" s="122"/>
      <c r="D58" s="121"/>
      <c r="E58" s="121"/>
      <c r="F58" s="121"/>
      <c r="G58" s="121"/>
      <c r="H58" s="123"/>
      <c r="I58" s="123"/>
      <c r="J58" s="100"/>
      <c r="K58" s="100"/>
      <c r="L58" s="117"/>
      <c r="M58" s="102"/>
      <c r="N58" s="102"/>
      <c r="O58" s="102"/>
      <c r="P58" s="87"/>
      <c r="Q58" s="87"/>
      <c r="R58" s="135"/>
      <c r="S58" s="135"/>
      <c r="T58" s="135"/>
      <c r="U58" s="135"/>
      <c r="V58" s="135"/>
      <c r="W58" s="135"/>
    </row>
    <row r="59" spans="1:23" ht="23.25" x14ac:dyDescent="0.35">
      <c r="A59" s="121"/>
      <c r="B59" s="121"/>
      <c r="C59" s="122"/>
      <c r="D59" s="121"/>
      <c r="E59" s="121"/>
      <c r="F59" s="121"/>
      <c r="G59" s="121"/>
      <c r="H59" s="123"/>
      <c r="I59" s="123"/>
      <c r="J59" s="100"/>
      <c r="K59" s="100"/>
      <c r="L59" s="117"/>
      <c r="M59" s="102"/>
      <c r="N59" s="102"/>
      <c r="O59" s="102"/>
      <c r="P59" s="87"/>
      <c r="Q59" s="87"/>
      <c r="R59" s="135"/>
      <c r="S59" s="135"/>
      <c r="T59" s="135"/>
      <c r="U59" s="135"/>
      <c r="V59" s="135"/>
      <c r="W59" s="135"/>
    </row>
    <row r="60" spans="1:23" ht="23.25" x14ac:dyDescent="0.35">
      <c r="A60" s="279"/>
      <c r="B60" s="279"/>
      <c r="C60" s="124"/>
      <c r="D60" s="124"/>
      <c r="E60" s="124"/>
      <c r="F60" s="124"/>
      <c r="G60" s="124"/>
      <c r="H60" s="124"/>
      <c r="I60" s="124"/>
      <c r="J60" s="124"/>
      <c r="K60" s="100"/>
      <c r="L60" s="117"/>
      <c r="M60" s="102"/>
      <c r="N60" s="102"/>
      <c r="O60" s="102"/>
      <c r="P60" s="87"/>
      <c r="Q60" s="87"/>
      <c r="R60" s="135"/>
      <c r="S60" s="135"/>
      <c r="T60" s="135"/>
      <c r="U60" s="135"/>
      <c r="V60" s="135"/>
      <c r="W60" s="135"/>
    </row>
    <row r="61" spans="1:23" ht="30" customHeight="1" x14ac:dyDescent="0.4">
      <c r="A61" s="275" t="s">
        <v>117</v>
      </c>
      <c r="B61" s="275"/>
      <c r="C61" s="275"/>
      <c r="D61" s="275"/>
      <c r="E61" s="275"/>
      <c r="F61" s="275"/>
      <c r="G61" s="275"/>
      <c r="H61" s="275"/>
      <c r="I61" s="125"/>
      <c r="J61" s="277" t="s">
        <v>65</v>
      </c>
      <c r="K61" s="277"/>
      <c r="L61" s="277"/>
      <c r="M61" s="277"/>
      <c r="N61" s="277"/>
      <c r="O61" s="277"/>
      <c r="P61" s="277"/>
      <c r="Q61" s="277"/>
      <c r="R61" s="135"/>
      <c r="S61" s="135"/>
      <c r="T61" s="135"/>
      <c r="U61" s="135"/>
      <c r="V61" s="135"/>
      <c r="W61" s="135"/>
    </row>
    <row r="62" spans="1:23" ht="26.25" customHeight="1" x14ac:dyDescent="0.35">
      <c r="A62" s="276" t="s">
        <v>118</v>
      </c>
      <c r="B62" s="276"/>
      <c r="C62" s="276"/>
      <c r="D62" s="276"/>
      <c r="E62" s="276"/>
      <c r="F62" s="276"/>
      <c r="G62" s="276"/>
      <c r="H62" s="276"/>
      <c r="I62" s="126"/>
      <c r="J62" s="278" t="s">
        <v>97</v>
      </c>
      <c r="K62" s="278"/>
      <c r="L62" s="278"/>
      <c r="M62" s="278"/>
      <c r="N62" s="278"/>
      <c r="O62" s="278"/>
      <c r="P62" s="278"/>
      <c r="Q62" s="278"/>
      <c r="R62" s="135"/>
      <c r="S62" s="135"/>
      <c r="T62" s="135"/>
      <c r="U62" s="135"/>
      <c r="V62" s="135"/>
      <c r="W62" s="135"/>
    </row>
    <row r="63" spans="1:23" ht="26.25" x14ac:dyDescent="0.4">
      <c r="A63" s="276" t="s">
        <v>119</v>
      </c>
      <c r="B63" s="276"/>
      <c r="C63" s="276"/>
      <c r="D63" s="276"/>
      <c r="E63" s="276"/>
      <c r="F63" s="276"/>
      <c r="G63" s="276"/>
      <c r="H63" s="276"/>
      <c r="I63" s="127"/>
      <c r="J63" s="278" t="s">
        <v>66</v>
      </c>
      <c r="K63" s="278"/>
      <c r="L63" s="278"/>
      <c r="M63" s="278"/>
      <c r="N63" s="278"/>
      <c r="O63" s="278"/>
      <c r="P63" s="278"/>
      <c r="Q63" s="278"/>
      <c r="R63" s="135"/>
      <c r="S63" s="135"/>
      <c r="T63" s="135"/>
      <c r="U63" s="135"/>
      <c r="V63" s="135"/>
      <c r="W63" s="135"/>
    </row>
    <row r="64" spans="1:23" ht="26.25" x14ac:dyDescent="0.4">
      <c r="A64" s="128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9"/>
      <c r="M64" s="129"/>
      <c r="N64" s="130"/>
      <c r="O64" s="129"/>
      <c r="P64" s="87"/>
      <c r="Q64" s="87"/>
      <c r="R64" s="135"/>
      <c r="S64" s="135"/>
      <c r="T64" s="135"/>
      <c r="U64" s="135"/>
      <c r="V64" s="135"/>
      <c r="W64" s="135"/>
    </row>
    <row r="65" spans="1:23" ht="25.5" x14ac:dyDescent="0.35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0"/>
      <c r="M65" s="130"/>
      <c r="N65" s="132"/>
      <c r="O65" s="130"/>
      <c r="P65" s="87"/>
      <c r="Q65" s="87"/>
      <c r="R65" s="135"/>
      <c r="S65" s="135"/>
      <c r="T65" s="135"/>
      <c r="U65" s="135"/>
      <c r="V65" s="135"/>
      <c r="W65" s="135"/>
    </row>
    <row r="66" spans="1:23" ht="26.25" x14ac:dyDescent="0.4">
      <c r="A66" s="275" t="s">
        <v>67</v>
      </c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135"/>
      <c r="S66" s="135"/>
      <c r="T66" s="135"/>
      <c r="U66" s="135"/>
      <c r="V66" s="135"/>
      <c r="W66" s="135"/>
    </row>
    <row r="67" spans="1:23" ht="25.5" x14ac:dyDescent="0.35">
      <c r="A67" s="276" t="s">
        <v>98</v>
      </c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135"/>
      <c r="S67" s="135"/>
      <c r="T67" s="135"/>
      <c r="U67" s="135"/>
      <c r="V67" s="135"/>
      <c r="W67" s="135"/>
    </row>
    <row r="68" spans="1:23" ht="25.5" x14ac:dyDescent="0.35">
      <c r="A68" s="276" t="s">
        <v>99</v>
      </c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135"/>
      <c r="S68" s="135"/>
      <c r="T68" s="135"/>
      <c r="U68" s="135"/>
      <c r="V68" s="135"/>
      <c r="W68" s="135"/>
    </row>
    <row r="69" spans="1:23" ht="27.75" x14ac:dyDescent="0.4">
      <c r="A69" s="133"/>
      <c r="B69" s="133"/>
      <c r="C69" s="154"/>
      <c r="D69" s="134"/>
      <c r="E69" s="134"/>
      <c r="F69" s="134"/>
      <c r="G69" s="134"/>
      <c r="H69" s="135"/>
      <c r="I69" s="135"/>
      <c r="J69" s="134"/>
      <c r="K69" s="134"/>
      <c r="L69" s="155"/>
      <c r="M69" s="134"/>
      <c r="N69" s="156"/>
      <c r="O69" s="134"/>
      <c r="P69" s="135"/>
      <c r="Q69" s="135"/>
      <c r="R69" s="135"/>
      <c r="S69" s="135"/>
      <c r="T69" s="135"/>
      <c r="U69" s="135"/>
      <c r="V69" s="135"/>
      <c r="W69" s="135"/>
    </row>
    <row r="70" spans="1:23" ht="30" x14ac:dyDescent="0.4">
      <c r="A70" s="136"/>
      <c r="B70" s="136"/>
      <c r="C70" s="157"/>
      <c r="D70" s="136"/>
      <c r="E70" s="136"/>
      <c r="F70" s="137"/>
      <c r="G70" s="137"/>
      <c r="H70" s="135"/>
      <c r="I70" s="135"/>
      <c r="J70" s="138"/>
      <c r="K70" s="138"/>
      <c r="L70" s="158"/>
      <c r="M70" s="156"/>
      <c r="N70" s="139"/>
      <c r="O70" s="159"/>
      <c r="P70" s="135"/>
      <c r="Q70" s="135"/>
      <c r="R70" s="135"/>
      <c r="S70" s="135"/>
      <c r="T70" s="135"/>
      <c r="U70" s="135"/>
      <c r="V70" s="135"/>
      <c r="W70" s="135"/>
    </row>
    <row r="71" spans="1:23" ht="30" x14ac:dyDescent="0.4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40"/>
      <c r="O71" s="139"/>
      <c r="P71" s="135"/>
      <c r="Q71" s="135"/>
      <c r="R71" s="135"/>
      <c r="S71" s="135"/>
      <c r="T71" s="135"/>
      <c r="U71" s="135"/>
      <c r="V71" s="135"/>
      <c r="W71" s="135"/>
    </row>
    <row r="72" spans="1:23" ht="27" x14ac:dyDescent="0.35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35"/>
      <c r="Q72" s="135"/>
      <c r="R72" s="135"/>
      <c r="S72" s="135"/>
      <c r="T72" s="135"/>
      <c r="U72" s="135"/>
      <c r="V72" s="135"/>
      <c r="W72" s="135"/>
    </row>
    <row r="73" spans="1:23" ht="27" x14ac:dyDescent="0.3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35"/>
      <c r="O73" s="140"/>
      <c r="P73" s="135"/>
      <c r="Q73" s="135"/>
      <c r="R73" s="135"/>
      <c r="S73" s="135"/>
      <c r="T73" s="135"/>
      <c r="U73" s="135"/>
      <c r="V73" s="135"/>
      <c r="W73" s="135"/>
    </row>
    <row r="74" spans="1:23" x14ac:dyDescent="0.2">
      <c r="A74" s="135"/>
      <c r="B74" s="135"/>
      <c r="C74" s="160"/>
      <c r="D74" s="135"/>
      <c r="E74" s="135"/>
      <c r="H74" s="135"/>
      <c r="I74" s="135"/>
      <c r="J74" s="135"/>
      <c r="K74" s="135"/>
      <c r="L74" s="160"/>
      <c r="M74" s="135"/>
      <c r="N74" s="135"/>
      <c r="P74" s="135"/>
      <c r="Q74" s="135"/>
      <c r="R74" s="135"/>
      <c r="S74" s="135"/>
      <c r="T74" s="135"/>
      <c r="U74" s="135"/>
      <c r="V74" s="135"/>
      <c r="W74" s="135"/>
    </row>
    <row r="75" spans="1:23" x14ac:dyDescent="0.2">
      <c r="A75" s="135"/>
      <c r="B75" s="135"/>
      <c r="C75" s="160"/>
      <c r="D75" s="135"/>
      <c r="E75" s="135"/>
      <c r="H75" s="135"/>
      <c r="I75" s="135"/>
      <c r="J75" s="135"/>
      <c r="K75" s="135"/>
      <c r="L75" s="160"/>
      <c r="M75" s="135"/>
      <c r="N75" s="135"/>
      <c r="P75" s="135"/>
      <c r="Q75" s="135"/>
      <c r="R75" s="135"/>
      <c r="S75" s="135"/>
      <c r="T75" s="135"/>
      <c r="U75" s="135"/>
      <c r="V75" s="135"/>
      <c r="W75" s="135"/>
    </row>
    <row r="76" spans="1:23" x14ac:dyDescent="0.2">
      <c r="A76" s="135"/>
      <c r="B76" s="135"/>
      <c r="C76" s="160"/>
      <c r="D76" s="135"/>
      <c r="E76" s="135"/>
      <c r="H76" s="135"/>
      <c r="I76" s="135"/>
      <c r="J76" s="135"/>
      <c r="K76" s="135"/>
      <c r="L76" s="160"/>
      <c r="M76" s="135"/>
      <c r="N76" s="135"/>
      <c r="P76" s="135"/>
      <c r="Q76" s="135"/>
      <c r="R76" s="135"/>
      <c r="S76" s="135"/>
      <c r="T76" s="135"/>
      <c r="U76" s="135"/>
      <c r="V76" s="135"/>
      <c r="W76" s="135"/>
    </row>
    <row r="77" spans="1:23" x14ac:dyDescent="0.2">
      <c r="A77" s="135"/>
      <c r="B77" s="135"/>
      <c r="C77" s="160"/>
      <c r="D77" s="135"/>
      <c r="E77" s="135"/>
      <c r="H77" s="135"/>
      <c r="I77" s="135"/>
      <c r="J77" s="135"/>
      <c r="K77" s="135"/>
      <c r="L77" s="160"/>
      <c r="M77" s="135"/>
      <c r="N77" s="135"/>
      <c r="P77" s="135"/>
      <c r="Q77" s="135"/>
      <c r="R77" s="135"/>
      <c r="S77" s="135"/>
      <c r="T77" s="135"/>
      <c r="U77" s="135"/>
      <c r="V77" s="135"/>
      <c r="W77" s="135"/>
    </row>
    <row r="78" spans="1:23" x14ac:dyDescent="0.2">
      <c r="A78" s="135"/>
      <c r="B78" s="135"/>
      <c r="C78" s="160"/>
      <c r="D78" s="135"/>
      <c r="E78" s="135"/>
      <c r="H78" s="135"/>
      <c r="I78" s="135"/>
      <c r="J78" s="135"/>
      <c r="K78" s="135"/>
      <c r="L78" s="160"/>
      <c r="M78" s="135"/>
      <c r="N78" s="135"/>
      <c r="P78" s="135"/>
      <c r="Q78" s="135"/>
      <c r="R78" s="135"/>
      <c r="S78" s="135"/>
      <c r="T78" s="135"/>
      <c r="U78" s="135"/>
      <c r="V78" s="135"/>
      <c r="W78" s="135"/>
    </row>
    <row r="79" spans="1:23" x14ac:dyDescent="0.2">
      <c r="A79" s="135"/>
      <c r="B79" s="135"/>
      <c r="C79" s="160"/>
      <c r="D79" s="135"/>
      <c r="E79" s="135"/>
      <c r="H79" s="135"/>
      <c r="I79" s="135"/>
      <c r="J79" s="135"/>
      <c r="K79" s="135"/>
      <c r="L79" s="160"/>
      <c r="M79" s="135"/>
      <c r="N79" s="135"/>
      <c r="P79" s="135"/>
      <c r="Q79" s="135"/>
      <c r="R79" s="135"/>
      <c r="S79" s="135"/>
      <c r="T79" s="135"/>
      <c r="U79" s="135"/>
      <c r="V79" s="135"/>
      <c r="W79" s="135"/>
    </row>
    <row r="80" spans="1:23" x14ac:dyDescent="0.2">
      <c r="A80" s="162"/>
      <c r="B80" s="163"/>
      <c r="C80" s="164"/>
      <c r="D80" s="165"/>
      <c r="E80" s="165"/>
      <c r="F80" s="166"/>
      <c r="G80" s="166"/>
      <c r="H80" s="135"/>
      <c r="I80" s="135"/>
      <c r="J80" s="135"/>
      <c r="K80" s="135"/>
      <c r="L80" s="160"/>
      <c r="M80" s="135"/>
      <c r="N80" s="135"/>
      <c r="P80" s="135"/>
      <c r="Q80" s="135"/>
      <c r="R80" s="135"/>
      <c r="S80" s="135"/>
      <c r="T80" s="135"/>
      <c r="U80" s="135"/>
      <c r="V80" s="135"/>
      <c r="W80" s="135"/>
    </row>
    <row r="81" spans="1:23" x14ac:dyDescent="0.2">
      <c r="A81" s="162"/>
      <c r="B81" s="163"/>
      <c r="C81" s="164"/>
      <c r="D81" s="165"/>
      <c r="E81" s="165"/>
      <c r="F81" s="166"/>
      <c r="G81" s="166"/>
      <c r="H81" s="135"/>
      <c r="I81" s="135"/>
      <c r="J81" s="135"/>
      <c r="K81" s="135"/>
      <c r="L81" s="160"/>
      <c r="M81" s="135"/>
      <c r="N81" s="135"/>
      <c r="P81" s="135"/>
      <c r="Q81" s="135"/>
      <c r="R81" s="135"/>
      <c r="S81" s="135"/>
      <c r="T81" s="135"/>
      <c r="U81" s="135"/>
      <c r="V81" s="135"/>
      <c r="W81" s="135"/>
    </row>
    <row r="82" spans="1:23" x14ac:dyDescent="0.2">
      <c r="A82" s="162"/>
      <c r="B82" s="163"/>
      <c r="C82" s="164"/>
      <c r="D82" s="165"/>
      <c r="E82" s="165"/>
      <c r="F82" s="166"/>
      <c r="G82" s="166"/>
      <c r="H82" s="135"/>
      <c r="I82" s="135"/>
      <c r="J82" s="135"/>
      <c r="K82" s="135"/>
      <c r="L82" s="160"/>
      <c r="M82" s="135"/>
      <c r="N82" s="135"/>
      <c r="P82" s="135"/>
      <c r="Q82" s="135"/>
      <c r="R82" s="135"/>
      <c r="S82" s="135"/>
      <c r="T82" s="135"/>
      <c r="U82" s="135"/>
      <c r="V82" s="135"/>
      <c r="W82" s="135"/>
    </row>
    <row r="83" spans="1:23" x14ac:dyDescent="0.2">
      <c r="A83" s="162"/>
      <c r="B83" s="163"/>
      <c r="C83" s="164"/>
      <c r="D83" s="165"/>
      <c r="E83" s="165"/>
      <c r="F83" s="166"/>
      <c r="G83" s="166"/>
      <c r="H83" s="135"/>
      <c r="I83" s="135"/>
      <c r="J83" s="135"/>
      <c r="K83" s="135"/>
      <c r="L83" s="160"/>
      <c r="M83" s="135"/>
      <c r="N83" s="135"/>
      <c r="P83" s="135"/>
      <c r="Q83" s="135"/>
      <c r="R83" s="135"/>
      <c r="S83" s="135"/>
      <c r="T83" s="135"/>
      <c r="U83" s="135"/>
      <c r="V83" s="135"/>
      <c r="W83" s="135"/>
    </row>
    <row r="84" spans="1:23" x14ac:dyDescent="0.2">
      <c r="A84" s="162"/>
      <c r="B84" s="163"/>
      <c r="C84" s="164"/>
      <c r="D84" s="165"/>
      <c r="E84" s="165"/>
      <c r="F84" s="166"/>
      <c r="G84" s="166"/>
      <c r="H84" s="135"/>
      <c r="I84" s="135"/>
      <c r="J84" s="135"/>
      <c r="K84" s="135"/>
      <c r="L84" s="160"/>
      <c r="M84" s="135"/>
      <c r="N84" s="135"/>
      <c r="P84" s="135"/>
      <c r="Q84" s="135"/>
      <c r="R84" s="135"/>
      <c r="S84" s="135"/>
      <c r="T84" s="135"/>
      <c r="U84" s="135"/>
      <c r="V84" s="135"/>
      <c r="W84" s="135"/>
    </row>
    <row r="85" spans="1:23" x14ac:dyDescent="0.2">
      <c r="A85" s="162"/>
      <c r="B85" s="163"/>
      <c r="C85" s="164"/>
      <c r="D85" s="165"/>
      <c r="E85" s="165"/>
      <c r="F85" s="166"/>
      <c r="G85" s="166"/>
      <c r="H85" s="135"/>
      <c r="I85" s="135"/>
      <c r="J85" s="135"/>
      <c r="K85" s="135"/>
      <c r="L85" s="160"/>
      <c r="M85" s="135"/>
      <c r="N85" s="135"/>
      <c r="P85" s="135"/>
      <c r="Q85" s="135"/>
      <c r="R85" s="135"/>
      <c r="S85" s="135"/>
      <c r="T85" s="135"/>
      <c r="U85" s="135"/>
      <c r="V85" s="135"/>
      <c r="W85" s="135"/>
    </row>
    <row r="86" spans="1:23" x14ac:dyDescent="0.2">
      <c r="A86" s="162"/>
      <c r="B86" s="163"/>
      <c r="C86" s="164"/>
      <c r="D86" s="165"/>
      <c r="E86" s="165"/>
      <c r="F86" s="166"/>
      <c r="G86" s="166"/>
      <c r="H86" s="135"/>
      <c r="I86" s="135"/>
      <c r="J86" s="135"/>
      <c r="K86" s="135"/>
      <c r="L86" s="160"/>
      <c r="M86" s="135"/>
      <c r="N86" s="135"/>
      <c r="P86" s="135"/>
      <c r="Q86" s="135"/>
      <c r="R86" s="135"/>
      <c r="S86" s="135"/>
      <c r="T86" s="135"/>
      <c r="U86" s="135"/>
      <c r="V86" s="135"/>
      <c r="W86" s="135"/>
    </row>
    <row r="87" spans="1:23" x14ac:dyDescent="0.2">
      <c r="A87" s="162"/>
      <c r="B87" s="163"/>
      <c r="C87" s="164"/>
      <c r="D87" s="165"/>
      <c r="E87" s="165"/>
      <c r="F87" s="166"/>
      <c r="G87" s="166"/>
      <c r="H87" s="135"/>
      <c r="I87" s="135"/>
      <c r="J87" s="135"/>
      <c r="K87" s="135"/>
      <c r="L87" s="160"/>
      <c r="M87" s="135"/>
      <c r="N87" s="135"/>
      <c r="P87" s="135"/>
      <c r="Q87" s="135"/>
      <c r="R87" s="135"/>
      <c r="S87" s="135"/>
      <c r="T87" s="135"/>
      <c r="U87" s="135"/>
      <c r="V87" s="135"/>
      <c r="W87" s="135"/>
    </row>
    <row r="88" spans="1:23" x14ac:dyDescent="0.2">
      <c r="A88" s="162"/>
      <c r="B88" s="163"/>
      <c r="C88" s="164"/>
      <c r="D88" s="165"/>
      <c r="E88" s="165"/>
      <c r="F88" s="166"/>
      <c r="G88" s="166"/>
      <c r="H88" s="135"/>
      <c r="I88" s="135"/>
      <c r="J88" s="135"/>
      <c r="K88" s="135"/>
      <c r="L88" s="160"/>
      <c r="M88" s="135"/>
      <c r="N88" s="135"/>
      <c r="P88" s="135"/>
      <c r="Q88" s="135"/>
      <c r="R88" s="135"/>
      <c r="S88" s="135"/>
      <c r="T88" s="135"/>
      <c r="U88" s="135"/>
      <c r="V88" s="135"/>
      <c r="W88" s="135"/>
    </row>
    <row r="89" spans="1:23" x14ac:dyDescent="0.2">
      <c r="A89" s="162"/>
      <c r="B89" s="163"/>
      <c r="C89" s="164"/>
      <c r="D89" s="165"/>
      <c r="E89" s="165"/>
      <c r="F89" s="166"/>
      <c r="G89" s="166"/>
      <c r="H89" s="135"/>
      <c r="I89" s="135"/>
      <c r="J89" s="135"/>
      <c r="K89" s="135"/>
      <c r="L89" s="160"/>
      <c r="M89" s="135"/>
      <c r="N89" s="135"/>
      <c r="P89" s="135"/>
      <c r="Q89" s="135"/>
      <c r="R89" s="135"/>
      <c r="S89" s="135"/>
      <c r="T89" s="135"/>
      <c r="U89" s="135"/>
      <c r="V89" s="135"/>
      <c r="W89" s="135"/>
    </row>
    <row r="90" spans="1:23" x14ac:dyDescent="0.2">
      <c r="A90" s="162"/>
      <c r="B90" s="163"/>
      <c r="C90" s="164"/>
      <c r="D90" s="165"/>
      <c r="E90" s="165"/>
      <c r="F90" s="166"/>
      <c r="G90" s="166"/>
      <c r="H90" s="135"/>
      <c r="I90" s="135"/>
      <c r="J90" s="135"/>
      <c r="K90" s="135"/>
      <c r="L90" s="160"/>
      <c r="M90" s="135"/>
      <c r="N90" s="135"/>
      <c r="P90" s="135"/>
      <c r="Q90" s="135"/>
      <c r="R90" s="135"/>
      <c r="S90" s="135"/>
      <c r="T90" s="135"/>
      <c r="U90" s="135"/>
      <c r="V90" s="135"/>
      <c r="W90" s="135"/>
    </row>
    <row r="91" spans="1:23" x14ac:dyDescent="0.2">
      <c r="A91" s="162"/>
      <c r="B91" s="163"/>
      <c r="C91" s="164"/>
      <c r="D91" s="165"/>
      <c r="E91" s="165"/>
      <c r="F91" s="166"/>
      <c r="G91" s="166"/>
      <c r="H91" s="135"/>
      <c r="I91" s="135"/>
      <c r="J91" s="135"/>
      <c r="K91" s="135"/>
      <c r="L91" s="160"/>
      <c r="M91" s="135"/>
      <c r="N91" s="135"/>
      <c r="P91" s="135"/>
      <c r="Q91" s="135"/>
      <c r="R91" s="135"/>
      <c r="S91" s="135"/>
      <c r="T91" s="135"/>
      <c r="U91" s="135"/>
      <c r="V91" s="135"/>
      <c r="W91" s="135"/>
    </row>
    <row r="92" spans="1:23" x14ac:dyDescent="0.2">
      <c r="A92" s="162"/>
      <c r="B92" s="163"/>
      <c r="C92" s="164"/>
      <c r="D92" s="165"/>
      <c r="E92" s="165"/>
      <c r="F92" s="166"/>
      <c r="G92" s="166"/>
      <c r="H92" s="135"/>
      <c r="I92" s="135"/>
      <c r="J92" s="135"/>
      <c r="K92" s="135"/>
      <c r="L92" s="160"/>
      <c r="M92" s="135"/>
      <c r="N92" s="135"/>
      <c r="P92" s="135"/>
      <c r="Q92" s="135"/>
      <c r="R92" s="135"/>
      <c r="S92" s="135"/>
      <c r="T92" s="135"/>
      <c r="U92" s="135"/>
      <c r="V92" s="135"/>
      <c r="W92" s="135"/>
    </row>
    <row r="93" spans="1:23" x14ac:dyDescent="0.2">
      <c r="A93" s="162"/>
      <c r="B93" s="163"/>
      <c r="C93" s="164"/>
      <c r="D93" s="165"/>
      <c r="E93" s="165"/>
      <c r="F93" s="166"/>
      <c r="G93" s="166"/>
      <c r="H93" s="135"/>
      <c r="I93" s="135"/>
      <c r="J93" s="135"/>
      <c r="K93" s="135"/>
      <c r="L93" s="160"/>
      <c r="M93" s="135"/>
      <c r="N93" s="135"/>
      <c r="P93" s="135"/>
      <c r="Q93" s="135"/>
      <c r="R93" s="135"/>
      <c r="S93" s="135"/>
      <c r="T93" s="135"/>
      <c r="U93" s="135"/>
      <c r="V93" s="135"/>
      <c r="W93" s="135"/>
    </row>
    <row r="94" spans="1:23" x14ac:dyDescent="0.2">
      <c r="A94" s="162"/>
      <c r="B94" s="163"/>
      <c r="C94" s="164"/>
      <c r="D94" s="165"/>
      <c r="E94" s="165"/>
      <c r="F94" s="166"/>
      <c r="G94" s="166"/>
      <c r="H94" s="135"/>
      <c r="I94" s="135"/>
      <c r="J94" s="135"/>
      <c r="K94" s="135"/>
      <c r="L94" s="160"/>
      <c r="M94" s="135"/>
      <c r="N94" s="135"/>
      <c r="P94" s="135"/>
      <c r="Q94" s="135"/>
      <c r="R94" s="135"/>
      <c r="S94" s="135"/>
      <c r="T94" s="135"/>
      <c r="U94" s="135"/>
      <c r="V94" s="135"/>
      <c r="W94" s="135"/>
    </row>
    <row r="95" spans="1:23" x14ac:dyDescent="0.2">
      <c r="A95" s="162"/>
      <c r="B95" s="163"/>
      <c r="C95" s="164"/>
      <c r="D95" s="165"/>
      <c r="E95" s="165"/>
      <c r="F95" s="166"/>
      <c r="G95" s="166"/>
      <c r="H95" s="135"/>
      <c r="I95" s="135"/>
      <c r="J95" s="135"/>
      <c r="K95" s="135"/>
      <c r="L95" s="160"/>
      <c r="M95" s="135"/>
      <c r="N95" s="135"/>
      <c r="P95" s="135"/>
      <c r="Q95" s="135"/>
      <c r="R95" s="135"/>
      <c r="S95" s="135"/>
      <c r="T95" s="135"/>
      <c r="U95" s="135"/>
      <c r="V95" s="135"/>
      <c r="W95" s="135"/>
    </row>
    <row r="96" spans="1:23" x14ac:dyDescent="0.2">
      <c r="A96" s="162"/>
      <c r="B96" s="163"/>
      <c r="C96" s="164"/>
      <c r="D96" s="165"/>
      <c r="E96" s="165"/>
      <c r="F96" s="166"/>
      <c r="G96" s="166"/>
      <c r="H96" s="135"/>
      <c r="I96" s="135"/>
      <c r="J96" s="135"/>
      <c r="K96" s="135"/>
      <c r="L96" s="160"/>
      <c r="M96" s="135"/>
      <c r="N96" s="135"/>
      <c r="P96" s="135"/>
      <c r="Q96" s="135"/>
      <c r="R96" s="135"/>
      <c r="S96" s="135"/>
      <c r="T96" s="135"/>
      <c r="U96" s="135"/>
      <c r="V96" s="135"/>
      <c r="W96" s="135"/>
    </row>
    <row r="97" spans="1:23" x14ac:dyDescent="0.2">
      <c r="A97" s="162"/>
      <c r="B97" s="163"/>
      <c r="C97" s="164"/>
      <c r="D97" s="165"/>
      <c r="E97" s="165"/>
      <c r="F97" s="166"/>
      <c r="G97" s="166"/>
      <c r="H97" s="135"/>
      <c r="I97" s="135"/>
      <c r="J97" s="135"/>
      <c r="K97" s="135"/>
      <c r="L97" s="160"/>
      <c r="M97" s="135"/>
      <c r="N97" s="135"/>
      <c r="P97" s="135"/>
      <c r="Q97" s="135"/>
      <c r="R97" s="135"/>
      <c r="S97" s="135"/>
      <c r="T97" s="135"/>
      <c r="U97" s="135"/>
      <c r="V97" s="135"/>
      <c r="W97" s="135"/>
    </row>
    <row r="98" spans="1:23" x14ac:dyDescent="0.2">
      <c r="A98" s="162"/>
      <c r="B98" s="163"/>
      <c r="C98" s="164"/>
      <c r="D98" s="165"/>
      <c r="E98" s="165"/>
      <c r="F98" s="166"/>
      <c r="G98" s="166"/>
      <c r="H98" s="135"/>
      <c r="I98" s="135"/>
      <c r="J98" s="135"/>
      <c r="K98" s="135"/>
      <c r="L98" s="160"/>
      <c r="M98" s="135"/>
      <c r="N98" s="135"/>
      <c r="P98" s="135"/>
      <c r="Q98" s="135"/>
      <c r="R98" s="135"/>
      <c r="S98" s="135"/>
      <c r="T98" s="135"/>
      <c r="U98" s="135"/>
      <c r="V98" s="135"/>
      <c r="W98" s="135"/>
    </row>
    <row r="99" spans="1:23" x14ac:dyDescent="0.2">
      <c r="A99" s="162"/>
      <c r="B99" s="163"/>
      <c r="C99" s="164"/>
      <c r="D99" s="165"/>
      <c r="E99" s="165"/>
      <c r="F99" s="166"/>
      <c r="G99" s="166"/>
      <c r="H99" s="135"/>
      <c r="I99" s="135"/>
      <c r="J99" s="135"/>
      <c r="K99" s="135"/>
      <c r="L99" s="160"/>
      <c r="M99" s="135"/>
      <c r="N99" s="135"/>
      <c r="P99" s="135"/>
      <c r="Q99" s="135"/>
      <c r="R99" s="135"/>
      <c r="S99" s="135"/>
      <c r="T99" s="135"/>
      <c r="U99" s="135"/>
      <c r="V99" s="135"/>
      <c r="W99" s="135"/>
    </row>
    <row r="100" spans="1:23" x14ac:dyDescent="0.2">
      <c r="A100" s="162"/>
      <c r="B100" s="163"/>
      <c r="C100" s="164"/>
      <c r="D100" s="165"/>
      <c r="E100" s="165"/>
      <c r="F100" s="166"/>
      <c r="G100" s="166"/>
      <c r="H100" s="135"/>
      <c r="I100" s="135"/>
      <c r="J100" s="135"/>
      <c r="K100" s="135"/>
      <c r="L100" s="160"/>
      <c r="M100" s="135"/>
      <c r="N100" s="135"/>
      <c r="P100" s="135"/>
      <c r="Q100" s="135"/>
      <c r="R100" s="135"/>
      <c r="S100" s="135"/>
      <c r="T100" s="135"/>
      <c r="U100" s="135"/>
      <c r="V100" s="135"/>
      <c r="W100" s="135"/>
    </row>
    <row r="101" spans="1:23" x14ac:dyDescent="0.2">
      <c r="A101" s="162"/>
      <c r="B101" s="163"/>
      <c r="C101" s="164"/>
      <c r="D101" s="165"/>
      <c r="E101" s="165"/>
      <c r="F101" s="166"/>
      <c r="G101" s="166"/>
      <c r="H101" s="135"/>
      <c r="I101" s="135"/>
      <c r="J101" s="135"/>
      <c r="K101" s="135"/>
      <c r="L101" s="160"/>
      <c r="M101" s="135"/>
      <c r="N101" s="135"/>
      <c r="P101" s="135"/>
      <c r="Q101" s="135"/>
      <c r="R101" s="135"/>
      <c r="S101" s="135"/>
      <c r="T101" s="135"/>
      <c r="U101" s="135"/>
      <c r="V101" s="135"/>
      <c r="W101" s="135"/>
    </row>
    <row r="102" spans="1:23" x14ac:dyDescent="0.2">
      <c r="A102" s="162"/>
      <c r="B102" s="163"/>
      <c r="C102" s="164"/>
      <c r="D102" s="165"/>
      <c r="E102" s="165"/>
      <c r="F102" s="166"/>
      <c r="G102" s="166"/>
      <c r="H102" s="135"/>
      <c r="I102" s="135"/>
      <c r="J102" s="135"/>
      <c r="K102" s="135"/>
      <c r="L102" s="160"/>
      <c r="M102" s="135"/>
      <c r="P102" s="135"/>
      <c r="Q102" s="135"/>
      <c r="R102" s="135"/>
      <c r="S102" s="135"/>
      <c r="T102" s="135"/>
      <c r="U102" s="135"/>
      <c r="V102" s="135"/>
      <c r="W102" s="135"/>
    </row>
    <row r="103" spans="1:23" x14ac:dyDescent="0.2">
      <c r="P103" s="135"/>
      <c r="Q103" s="135"/>
      <c r="R103" s="135"/>
      <c r="S103" s="135"/>
      <c r="T103" s="135"/>
      <c r="U103" s="135"/>
      <c r="V103" s="135"/>
      <c r="W103" s="135"/>
    </row>
    <row r="104" spans="1:23" x14ac:dyDescent="0.2">
      <c r="Q104" s="135"/>
      <c r="R104" s="135"/>
    </row>
    <row r="1530" spans="3:15" x14ac:dyDescent="0.2">
      <c r="C1530" s="141"/>
      <c r="D1530" s="141"/>
      <c r="E1530" s="167" t="e">
        <f>VLOOKUP(A1530,#REF!,11,0)+1</f>
        <v>#REF!</v>
      </c>
      <c r="F1530" s="141"/>
      <c r="G1530" s="141"/>
      <c r="L1530" s="141"/>
      <c r="M1530" s="141"/>
      <c r="N1530" s="141"/>
      <c r="O1530" s="141"/>
    </row>
    <row r="1537" spans="3:15" x14ac:dyDescent="0.2">
      <c r="C1537" s="141"/>
      <c r="D1537" s="141"/>
      <c r="E1537" s="167" t="e">
        <f>VLOOKUP(A1537,#REF!,11,0)</f>
        <v>#REF!</v>
      </c>
      <c r="F1537" s="141"/>
      <c r="G1537" s="141"/>
      <c r="L1537" s="141"/>
      <c r="M1537" s="141"/>
      <c r="N1537" s="141"/>
      <c r="O1537" s="141"/>
    </row>
    <row r="2085" spans="3:15" x14ac:dyDescent="0.2">
      <c r="C2085" s="141"/>
      <c r="D2085" s="141"/>
      <c r="E2085" s="167" t="e">
        <f>VLOOKUP(A2085,#REF!,11,0)</f>
        <v>#REF!</v>
      </c>
      <c r="F2085" s="141"/>
      <c r="G2085" s="141"/>
      <c r="L2085" s="141"/>
      <c r="M2085" s="141"/>
      <c r="N2085" s="141"/>
      <c r="O2085" s="141"/>
    </row>
  </sheetData>
  <sheetProtection algorithmName="SHA-512" hashValue="clwBPLI6WmQ78LdoA9loMmj/j46ZlSClvggo3Ov7JZUm+RsJa0QIbfaiOgRukEovexVKBZhuPV2TgsPnRzTkFg==" saltValue="kG+hh5zm9BkVQTANJqJLAQ==" spinCount="100000" sheet="1" objects="1" scenarios="1"/>
  <mergeCells count="15">
    <mergeCell ref="A60:B60"/>
    <mergeCell ref="A1:Q1"/>
    <mergeCell ref="A2:Q2"/>
    <mergeCell ref="A3:Q3"/>
    <mergeCell ref="A4:Q4"/>
    <mergeCell ref="A5:Q5"/>
    <mergeCell ref="A66:Q66"/>
    <mergeCell ref="A67:Q67"/>
    <mergeCell ref="A68:Q68"/>
    <mergeCell ref="A61:H61"/>
    <mergeCell ref="J61:Q61"/>
    <mergeCell ref="A62:H62"/>
    <mergeCell ref="J62:Q62"/>
    <mergeCell ref="A63:H63"/>
    <mergeCell ref="J63:Q63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1984-D23F-408D-BB39-0F5787A239DB}">
  <sheetPr>
    <tabColor theme="9" tint="-0.249977111117893"/>
  </sheetPr>
  <dimension ref="A1:IR273"/>
  <sheetViews>
    <sheetView view="pageBreakPreview" zoomScale="80" zoomScaleNormal="80" zoomScaleSheetLayoutView="80" workbookViewId="0">
      <selection activeCell="C11" sqref="C11:C12"/>
    </sheetView>
  </sheetViews>
  <sheetFormatPr baseColWidth="10" defaultRowHeight="12.75" x14ac:dyDescent="0.2"/>
  <cols>
    <col min="1" max="1" width="15.5703125" style="53" customWidth="1"/>
    <col min="2" max="2" width="52.5703125" style="54" customWidth="1"/>
    <col min="3" max="3" width="9" style="55" customWidth="1"/>
    <col min="4" max="4" width="20.7109375" style="51" customWidth="1"/>
    <col min="5" max="5" width="3.42578125" style="51" customWidth="1"/>
    <col min="6" max="7" width="20.7109375" style="51" customWidth="1"/>
    <col min="8" max="8" width="10.28515625" style="51" customWidth="1"/>
    <col min="9" max="9" width="13.140625" style="51" bestFit="1" customWidth="1"/>
    <col min="10" max="10" width="11.42578125" style="51"/>
    <col min="11" max="11" width="18.140625" style="51" bestFit="1" customWidth="1"/>
    <col min="12" max="12" width="12.28515625" style="51" bestFit="1" customWidth="1"/>
    <col min="13" max="13" width="13.7109375" style="51" bestFit="1" customWidth="1"/>
    <col min="14" max="256" width="11.42578125" style="51"/>
    <col min="257" max="257" width="15.5703125" style="51" customWidth="1"/>
    <col min="258" max="258" width="52.5703125" style="51" customWidth="1"/>
    <col min="259" max="259" width="9" style="51" customWidth="1"/>
    <col min="260" max="260" width="20.7109375" style="51" customWidth="1"/>
    <col min="261" max="261" width="3.42578125" style="51" customWidth="1"/>
    <col min="262" max="263" width="20.7109375" style="51" customWidth="1"/>
    <col min="264" max="264" width="10.28515625" style="51" customWidth="1"/>
    <col min="265" max="265" width="13.140625" style="51" bestFit="1" customWidth="1"/>
    <col min="266" max="266" width="11.42578125" style="51"/>
    <col min="267" max="267" width="18.140625" style="51" bestFit="1" customWidth="1"/>
    <col min="268" max="268" width="12.28515625" style="51" bestFit="1" customWidth="1"/>
    <col min="269" max="269" width="13.7109375" style="51" bestFit="1" customWidth="1"/>
    <col min="270" max="512" width="11.42578125" style="51"/>
    <col min="513" max="513" width="15.5703125" style="51" customWidth="1"/>
    <col min="514" max="514" width="52.5703125" style="51" customWidth="1"/>
    <col min="515" max="515" width="9" style="51" customWidth="1"/>
    <col min="516" max="516" width="20.7109375" style="51" customWidth="1"/>
    <col min="517" max="517" width="3.42578125" style="51" customWidth="1"/>
    <col min="518" max="519" width="20.7109375" style="51" customWidth="1"/>
    <col min="520" max="520" width="10.28515625" style="51" customWidth="1"/>
    <col min="521" max="521" width="13.140625" style="51" bestFit="1" customWidth="1"/>
    <col min="522" max="522" width="11.42578125" style="51"/>
    <col min="523" max="523" width="18.140625" style="51" bestFit="1" customWidth="1"/>
    <col min="524" max="524" width="12.28515625" style="51" bestFit="1" customWidth="1"/>
    <col min="525" max="525" width="13.7109375" style="51" bestFit="1" customWidth="1"/>
    <col min="526" max="768" width="11.42578125" style="51"/>
    <col min="769" max="769" width="15.5703125" style="51" customWidth="1"/>
    <col min="770" max="770" width="52.5703125" style="51" customWidth="1"/>
    <col min="771" max="771" width="9" style="51" customWidth="1"/>
    <col min="772" max="772" width="20.7109375" style="51" customWidth="1"/>
    <col min="773" max="773" width="3.42578125" style="51" customWidth="1"/>
    <col min="774" max="775" width="20.7109375" style="51" customWidth="1"/>
    <col min="776" max="776" width="10.28515625" style="51" customWidth="1"/>
    <col min="777" max="777" width="13.140625" style="51" bestFit="1" customWidth="1"/>
    <col min="778" max="778" width="11.42578125" style="51"/>
    <col min="779" max="779" width="18.140625" style="51" bestFit="1" customWidth="1"/>
    <col min="780" max="780" width="12.28515625" style="51" bestFit="1" customWidth="1"/>
    <col min="781" max="781" width="13.7109375" style="51" bestFit="1" customWidth="1"/>
    <col min="782" max="1024" width="11.42578125" style="51"/>
    <col min="1025" max="1025" width="15.5703125" style="51" customWidth="1"/>
    <col min="1026" max="1026" width="52.5703125" style="51" customWidth="1"/>
    <col min="1027" max="1027" width="9" style="51" customWidth="1"/>
    <col min="1028" max="1028" width="20.7109375" style="51" customWidth="1"/>
    <col min="1029" max="1029" width="3.42578125" style="51" customWidth="1"/>
    <col min="1030" max="1031" width="20.7109375" style="51" customWidth="1"/>
    <col min="1032" max="1032" width="10.28515625" style="51" customWidth="1"/>
    <col min="1033" max="1033" width="13.140625" style="51" bestFit="1" customWidth="1"/>
    <col min="1034" max="1034" width="11.42578125" style="51"/>
    <col min="1035" max="1035" width="18.140625" style="51" bestFit="1" customWidth="1"/>
    <col min="1036" max="1036" width="12.28515625" style="51" bestFit="1" customWidth="1"/>
    <col min="1037" max="1037" width="13.7109375" style="51" bestFit="1" customWidth="1"/>
    <col min="1038" max="1280" width="11.42578125" style="51"/>
    <col min="1281" max="1281" width="15.5703125" style="51" customWidth="1"/>
    <col min="1282" max="1282" width="52.5703125" style="51" customWidth="1"/>
    <col min="1283" max="1283" width="9" style="51" customWidth="1"/>
    <col min="1284" max="1284" width="20.7109375" style="51" customWidth="1"/>
    <col min="1285" max="1285" width="3.42578125" style="51" customWidth="1"/>
    <col min="1286" max="1287" width="20.7109375" style="51" customWidth="1"/>
    <col min="1288" max="1288" width="10.28515625" style="51" customWidth="1"/>
    <col min="1289" max="1289" width="13.140625" style="51" bestFit="1" customWidth="1"/>
    <col min="1290" max="1290" width="11.42578125" style="51"/>
    <col min="1291" max="1291" width="18.140625" style="51" bestFit="1" customWidth="1"/>
    <col min="1292" max="1292" width="12.28515625" style="51" bestFit="1" customWidth="1"/>
    <col min="1293" max="1293" width="13.7109375" style="51" bestFit="1" customWidth="1"/>
    <col min="1294" max="1536" width="11.42578125" style="51"/>
    <col min="1537" max="1537" width="15.5703125" style="51" customWidth="1"/>
    <col min="1538" max="1538" width="52.5703125" style="51" customWidth="1"/>
    <col min="1539" max="1539" width="9" style="51" customWidth="1"/>
    <col min="1540" max="1540" width="20.7109375" style="51" customWidth="1"/>
    <col min="1541" max="1541" width="3.42578125" style="51" customWidth="1"/>
    <col min="1542" max="1543" width="20.7109375" style="51" customWidth="1"/>
    <col min="1544" max="1544" width="10.28515625" style="51" customWidth="1"/>
    <col min="1545" max="1545" width="13.140625" style="51" bestFit="1" customWidth="1"/>
    <col min="1546" max="1546" width="11.42578125" style="51"/>
    <col min="1547" max="1547" width="18.140625" style="51" bestFit="1" customWidth="1"/>
    <col min="1548" max="1548" width="12.28515625" style="51" bestFit="1" customWidth="1"/>
    <col min="1549" max="1549" width="13.7109375" style="51" bestFit="1" customWidth="1"/>
    <col min="1550" max="1792" width="11.42578125" style="51"/>
    <col min="1793" max="1793" width="15.5703125" style="51" customWidth="1"/>
    <col min="1794" max="1794" width="52.5703125" style="51" customWidth="1"/>
    <col min="1795" max="1795" width="9" style="51" customWidth="1"/>
    <col min="1796" max="1796" width="20.7109375" style="51" customWidth="1"/>
    <col min="1797" max="1797" width="3.42578125" style="51" customWidth="1"/>
    <col min="1798" max="1799" width="20.7109375" style="51" customWidth="1"/>
    <col min="1800" max="1800" width="10.28515625" style="51" customWidth="1"/>
    <col min="1801" max="1801" width="13.140625" style="51" bestFit="1" customWidth="1"/>
    <col min="1802" max="1802" width="11.42578125" style="51"/>
    <col min="1803" max="1803" width="18.140625" style="51" bestFit="1" customWidth="1"/>
    <col min="1804" max="1804" width="12.28515625" style="51" bestFit="1" customWidth="1"/>
    <col min="1805" max="1805" width="13.7109375" style="51" bestFit="1" customWidth="1"/>
    <col min="1806" max="2048" width="11.42578125" style="51"/>
    <col min="2049" max="2049" width="15.5703125" style="51" customWidth="1"/>
    <col min="2050" max="2050" width="52.5703125" style="51" customWidth="1"/>
    <col min="2051" max="2051" width="9" style="51" customWidth="1"/>
    <col min="2052" max="2052" width="20.7109375" style="51" customWidth="1"/>
    <col min="2053" max="2053" width="3.42578125" style="51" customWidth="1"/>
    <col min="2054" max="2055" width="20.7109375" style="51" customWidth="1"/>
    <col min="2056" max="2056" width="10.28515625" style="51" customWidth="1"/>
    <col min="2057" max="2057" width="13.140625" style="51" bestFit="1" customWidth="1"/>
    <col min="2058" max="2058" width="11.42578125" style="51"/>
    <col min="2059" max="2059" width="18.140625" style="51" bestFit="1" customWidth="1"/>
    <col min="2060" max="2060" width="12.28515625" style="51" bestFit="1" customWidth="1"/>
    <col min="2061" max="2061" width="13.7109375" style="51" bestFit="1" customWidth="1"/>
    <col min="2062" max="2304" width="11.42578125" style="51"/>
    <col min="2305" max="2305" width="15.5703125" style="51" customWidth="1"/>
    <col min="2306" max="2306" width="52.5703125" style="51" customWidth="1"/>
    <col min="2307" max="2307" width="9" style="51" customWidth="1"/>
    <col min="2308" max="2308" width="20.7109375" style="51" customWidth="1"/>
    <col min="2309" max="2309" width="3.42578125" style="51" customWidth="1"/>
    <col min="2310" max="2311" width="20.7109375" style="51" customWidth="1"/>
    <col min="2312" max="2312" width="10.28515625" style="51" customWidth="1"/>
    <col min="2313" max="2313" width="13.140625" style="51" bestFit="1" customWidth="1"/>
    <col min="2314" max="2314" width="11.42578125" style="51"/>
    <col min="2315" max="2315" width="18.140625" style="51" bestFit="1" customWidth="1"/>
    <col min="2316" max="2316" width="12.28515625" style="51" bestFit="1" customWidth="1"/>
    <col min="2317" max="2317" width="13.7109375" style="51" bestFit="1" customWidth="1"/>
    <col min="2318" max="2560" width="11.42578125" style="51"/>
    <col min="2561" max="2561" width="15.5703125" style="51" customWidth="1"/>
    <col min="2562" max="2562" width="52.5703125" style="51" customWidth="1"/>
    <col min="2563" max="2563" width="9" style="51" customWidth="1"/>
    <col min="2564" max="2564" width="20.7109375" style="51" customWidth="1"/>
    <col min="2565" max="2565" width="3.42578125" style="51" customWidth="1"/>
    <col min="2566" max="2567" width="20.7109375" style="51" customWidth="1"/>
    <col min="2568" max="2568" width="10.28515625" style="51" customWidth="1"/>
    <col min="2569" max="2569" width="13.140625" style="51" bestFit="1" customWidth="1"/>
    <col min="2570" max="2570" width="11.42578125" style="51"/>
    <col min="2571" max="2571" width="18.140625" style="51" bestFit="1" customWidth="1"/>
    <col min="2572" max="2572" width="12.28515625" style="51" bestFit="1" customWidth="1"/>
    <col min="2573" max="2573" width="13.7109375" style="51" bestFit="1" customWidth="1"/>
    <col min="2574" max="2816" width="11.42578125" style="51"/>
    <col min="2817" max="2817" width="15.5703125" style="51" customWidth="1"/>
    <col min="2818" max="2818" width="52.5703125" style="51" customWidth="1"/>
    <col min="2819" max="2819" width="9" style="51" customWidth="1"/>
    <col min="2820" max="2820" width="20.7109375" style="51" customWidth="1"/>
    <col min="2821" max="2821" width="3.42578125" style="51" customWidth="1"/>
    <col min="2822" max="2823" width="20.7109375" style="51" customWidth="1"/>
    <col min="2824" max="2824" width="10.28515625" style="51" customWidth="1"/>
    <col min="2825" max="2825" width="13.140625" style="51" bestFit="1" customWidth="1"/>
    <col min="2826" max="2826" width="11.42578125" style="51"/>
    <col min="2827" max="2827" width="18.140625" style="51" bestFit="1" customWidth="1"/>
    <col min="2828" max="2828" width="12.28515625" style="51" bestFit="1" customWidth="1"/>
    <col min="2829" max="2829" width="13.7109375" style="51" bestFit="1" customWidth="1"/>
    <col min="2830" max="3072" width="11.42578125" style="51"/>
    <col min="3073" max="3073" width="15.5703125" style="51" customWidth="1"/>
    <col min="3074" max="3074" width="52.5703125" style="51" customWidth="1"/>
    <col min="3075" max="3075" width="9" style="51" customWidth="1"/>
    <col min="3076" max="3076" width="20.7109375" style="51" customWidth="1"/>
    <col min="3077" max="3077" width="3.42578125" style="51" customWidth="1"/>
    <col min="3078" max="3079" width="20.7109375" style="51" customWidth="1"/>
    <col min="3080" max="3080" width="10.28515625" style="51" customWidth="1"/>
    <col min="3081" max="3081" width="13.140625" style="51" bestFit="1" customWidth="1"/>
    <col min="3082" max="3082" width="11.42578125" style="51"/>
    <col min="3083" max="3083" width="18.140625" style="51" bestFit="1" customWidth="1"/>
    <col min="3084" max="3084" width="12.28515625" style="51" bestFit="1" customWidth="1"/>
    <col min="3085" max="3085" width="13.7109375" style="51" bestFit="1" customWidth="1"/>
    <col min="3086" max="3328" width="11.42578125" style="51"/>
    <col min="3329" max="3329" width="15.5703125" style="51" customWidth="1"/>
    <col min="3330" max="3330" width="52.5703125" style="51" customWidth="1"/>
    <col min="3331" max="3331" width="9" style="51" customWidth="1"/>
    <col min="3332" max="3332" width="20.7109375" style="51" customWidth="1"/>
    <col min="3333" max="3333" width="3.42578125" style="51" customWidth="1"/>
    <col min="3334" max="3335" width="20.7109375" style="51" customWidth="1"/>
    <col min="3336" max="3336" width="10.28515625" style="51" customWidth="1"/>
    <col min="3337" max="3337" width="13.140625" style="51" bestFit="1" customWidth="1"/>
    <col min="3338" max="3338" width="11.42578125" style="51"/>
    <col min="3339" max="3339" width="18.140625" style="51" bestFit="1" customWidth="1"/>
    <col min="3340" max="3340" width="12.28515625" style="51" bestFit="1" customWidth="1"/>
    <col min="3341" max="3341" width="13.7109375" style="51" bestFit="1" customWidth="1"/>
    <col min="3342" max="3584" width="11.42578125" style="51"/>
    <col min="3585" max="3585" width="15.5703125" style="51" customWidth="1"/>
    <col min="3586" max="3586" width="52.5703125" style="51" customWidth="1"/>
    <col min="3587" max="3587" width="9" style="51" customWidth="1"/>
    <col min="3588" max="3588" width="20.7109375" style="51" customWidth="1"/>
    <col min="3589" max="3589" width="3.42578125" style="51" customWidth="1"/>
    <col min="3590" max="3591" width="20.7109375" style="51" customWidth="1"/>
    <col min="3592" max="3592" width="10.28515625" style="51" customWidth="1"/>
    <col min="3593" max="3593" width="13.140625" style="51" bestFit="1" customWidth="1"/>
    <col min="3594" max="3594" width="11.42578125" style="51"/>
    <col min="3595" max="3595" width="18.140625" style="51" bestFit="1" customWidth="1"/>
    <col min="3596" max="3596" width="12.28515625" style="51" bestFit="1" customWidth="1"/>
    <col min="3597" max="3597" width="13.7109375" style="51" bestFit="1" customWidth="1"/>
    <col min="3598" max="3840" width="11.42578125" style="51"/>
    <col min="3841" max="3841" width="15.5703125" style="51" customWidth="1"/>
    <col min="3842" max="3842" width="52.5703125" style="51" customWidth="1"/>
    <col min="3843" max="3843" width="9" style="51" customWidth="1"/>
    <col min="3844" max="3844" width="20.7109375" style="51" customWidth="1"/>
    <col min="3845" max="3845" width="3.42578125" style="51" customWidth="1"/>
    <col min="3846" max="3847" width="20.7109375" style="51" customWidth="1"/>
    <col min="3848" max="3848" width="10.28515625" style="51" customWidth="1"/>
    <col min="3849" max="3849" width="13.140625" style="51" bestFit="1" customWidth="1"/>
    <col min="3850" max="3850" width="11.42578125" style="51"/>
    <col min="3851" max="3851" width="18.140625" style="51" bestFit="1" customWidth="1"/>
    <col min="3852" max="3852" width="12.28515625" style="51" bestFit="1" customWidth="1"/>
    <col min="3853" max="3853" width="13.7109375" style="51" bestFit="1" customWidth="1"/>
    <col min="3854" max="4096" width="11.42578125" style="51"/>
    <col min="4097" max="4097" width="15.5703125" style="51" customWidth="1"/>
    <col min="4098" max="4098" width="52.5703125" style="51" customWidth="1"/>
    <col min="4099" max="4099" width="9" style="51" customWidth="1"/>
    <col min="4100" max="4100" width="20.7109375" style="51" customWidth="1"/>
    <col min="4101" max="4101" width="3.42578125" style="51" customWidth="1"/>
    <col min="4102" max="4103" width="20.7109375" style="51" customWidth="1"/>
    <col min="4104" max="4104" width="10.28515625" style="51" customWidth="1"/>
    <col min="4105" max="4105" width="13.140625" style="51" bestFit="1" customWidth="1"/>
    <col min="4106" max="4106" width="11.42578125" style="51"/>
    <col min="4107" max="4107" width="18.140625" style="51" bestFit="1" customWidth="1"/>
    <col min="4108" max="4108" width="12.28515625" style="51" bestFit="1" customWidth="1"/>
    <col min="4109" max="4109" width="13.7109375" style="51" bestFit="1" customWidth="1"/>
    <col min="4110" max="4352" width="11.42578125" style="51"/>
    <col min="4353" max="4353" width="15.5703125" style="51" customWidth="1"/>
    <col min="4354" max="4354" width="52.5703125" style="51" customWidth="1"/>
    <col min="4355" max="4355" width="9" style="51" customWidth="1"/>
    <col min="4356" max="4356" width="20.7109375" style="51" customWidth="1"/>
    <col min="4357" max="4357" width="3.42578125" style="51" customWidth="1"/>
    <col min="4358" max="4359" width="20.7109375" style="51" customWidth="1"/>
    <col min="4360" max="4360" width="10.28515625" style="51" customWidth="1"/>
    <col min="4361" max="4361" width="13.140625" style="51" bestFit="1" customWidth="1"/>
    <col min="4362" max="4362" width="11.42578125" style="51"/>
    <col min="4363" max="4363" width="18.140625" style="51" bestFit="1" customWidth="1"/>
    <col min="4364" max="4364" width="12.28515625" style="51" bestFit="1" customWidth="1"/>
    <col min="4365" max="4365" width="13.7109375" style="51" bestFit="1" customWidth="1"/>
    <col min="4366" max="4608" width="11.42578125" style="51"/>
    <col min="4609" max="4609" width="15.5703125" style="51" customWidth="1"/>
    <col min="4610" max="4610" width="52.5703125" style="51" customWidth="1"/>
    <col min="4611" max="4611" width="9" style="51" customWidth="1"/>
    <col min="4612" max="4612" width="20.7109375" style="51" customWidth="1"/>
    <col min="4613" max="4613" width="3.42578125" style="51" customWidth="1"/>
    <col min="4614" max="4615" width="20.7109375" style="51" customWidth="1"/>
    <col min="4616" max="4616" width="10.28515625" style="51" customWidth="1"/>
    <col min="4617" max="4617" width="13.140625" style="51" bestFit="1" customWidth="1"/>
    <col min="4618" max="4618" width="11.42578125" style="51"/>
    <col min="4619" max="4619" width="18.140625" style="51" bestFit="1" customWidth="1"/>
    <col min="4620" max="4620" width="12.28515625" style="51" bestFit="1" customWidth="1"/>
    <col min="4621" max="4621" width="13.7109375" style="51" bestFit="1" customWidth="1"/>
    <col min="4622" max="4864" width="11.42578125" style="51"/>
    <col min="4865" max="4865" width="15.5703125" style="51" customWidth="1"/>
    <col min="4866" max="4866" width="52.5703125" style="51" customWidth="1"/>
    <col min="4867" max="4867" width="9" style="51" customWidth="1"/>
    <col min="4868" max="4868" width="20.7109375" style="51" customWidth="1"/>
    <col min="4869" max="4869" width="3.42578125" style="51" customWidth="1"/>
    <col min="4870" max="4871" width="20.7109375" style="51" customWidth="1"/>
    <col min="4872" max="4872" width="10.28515625" style="51" customWidth="1"/>
    <col min="4873" max="4873" width="13.140625" style="51" bestFit="1" customWidth="1"/>
    <col min="4874" max="4874" width="11.42578125" style="51"/>
    <col min="4875" max="4875" width="18.140625" style="51" bestFit="1" customWidth="1"/>
    <col min="4876" max="4876" width="12.28515625" style="51" bestFit="1" customWidth="1"/>
    <col min="4877" max="4877" width="13.7109375" style="51" bestFit="1" customWidth="1"/>
    <col min="4878" max="5120" width="11.42578125" style="51"/>
    <col min="5121" max="5121" width="15.5703125" style="51" customWidth="1"/>
    <col min="5122" max="5122" width="52.5703125" style="51" customWidth="1"/>
    <col min="5123" max="5123" width="9" style="51" customWidth="1"/>
    <col min="5124" max="5124" width="20.7109375" style="51" customWidth="1"/>
    <col min="5125" max="5125" width="3.42578125" style="51" customWidth="1"/>
    <col min="5126" max="5127" width="20.7109375" style="51" customWidth="1"/>
    <col min="5128" max="5128" width="10.28515625" style="51" customWidth="1"/>
    <col min="5129" max="5129" width="13.140625" style="51" bestFit="1" customWidth="1"/>
    <col min="5130" max="5130" width="11.42578125" style="51"/>
    <col min="5131" max="5131" width="18.140625" style="51" bestFit="1" customWidth="1"/>
    <col min="5132" max="5132" width="12.28515625" style="51" bestFit="1" customWidth="1"/>
    <col min="5133" max="5133" width="13.7109375" style="51" bestFit="1" customWidth="1"/>
    <col min="5134" max="5376" width="11.42578125" style="51"/>
    <col min="5377" max="5377" width="15.5703125" style="51" customWidth="1"/>
    <col min="5378" max="5378" width="52.5703125" style="51" customWidth="1"/>
    <col min="5379" max="5379" width="9" style="51" customWidth="1"/>
    <col min="5380" max="5380" width="20.7109375" style="51" customWidth="1"/>
    <col min="5381" max="5381" width="3.42578125" style="51" customWidth="1"/>
    <col min="5382" max="5383" width="20.7109375" style="51" customWidth="1"/>
    <col min="5384" max="5384" width="10.28515625" style="51" customWidth="1"/>
    <col min="5385" max="5385" width="13.140625" style="51" bestFit="1" customWidth="1"/>
    <col min="5386" max="5386" width="11.42578125" style="51"/>
    <col min="5387" max="5387" width="18.140625" style="51" bestFit="1" customWidth="1"/>
    <col min="5388" max="5388" width="12.28515625" style="51" bestFit="1" customWidth="1"/>
    <col min="5389" max="5389" width="13.7109375" style="51" bestFit="1" customWidth="1"/>
    <col min="5390" max="5632" width="11.42578125" style="51"/>
    <col min="5633" max="5633" width="15.5703125" style="51" customWidth="1"/>
    <col min="5634" max="5634" width="52.5703125" style="51" customWidth="1"/>
    <col min="5635" max="5635" width="9" style="51" customWidth="1"/>
    <col min="5636" max="5636" width="20.7109375" style="51" customWidth="1"/>
    <col min="5637" max="5637" width="3.42578125" style="51" customWidth="1"/>
    <col min="5638" max="5639" width="20.7109375" style="51" customWidth="1"/>
    <col min="5640" max="5640" width="10.28515625" style="51" customWidth="1"/>
    <col min="5641" max="5641" width="13.140625" style="51" bestFit="1" customWidth="1"/>
    <col min="5642" max="5642" width="11.42578125" style="51"/>
    <col min="5643" max="5643" width="18.140625" style="51" bestFit="1" customWidth="1"/>
    <col min="5644" max="5644" width="12.28515625" style="51" bestFit="1" customWidth="1"/>
    <col min="5645" max="5645" width="13.7109375" style="51" bestFit="1" customWidth="1"/>
    <col min="5646" max="5888" width="11.42578125" style="51"/>
    <col min="5889" max="5889" width="15.5703125" style="51" customWidth="1"/>
    <col min="5890" max="5890" width="52.5703125" style="51" customWidth="1"/>
    <col min="5891" max="5891" width="9" style="51" customWidth="1"/>
    <col min="5892" max="5892" width="20.7109375" style="51" customWidth="1"/>
    <col min="5893" max="5893" width="3.42578125" style="51" customWidth="1"/>
    <col min="5894" max="5895" width="20.7109375" style="51" customWidth="1"/>
    <col min="5896" max="5896" width="10.28515625" style="51" customWidth="1"/>
    <col min="5897" max="5897" width="13.140625" style="51" bestFit="1" customWidth="1"/>
    <col min="5898" max="5898" width="11.42578125" style="51"/>
    <col min="5899" max="5899" width="18.140625" style="51" bestFit="1" customWidth="1"/>
    <col min="5900" max="5900" width="12.28515625" style="51" bestFit="1" customWidth="1"/>
    <col min="5901" max="5901" width="13.7109375" style="51" bestFit="1" customWidth="1"/>
    <col min="5902" max="6144" width="11.42578125" style="51"/>
    <col min="6145" max="6145" width="15.5703125" style="51" customWidth="1"/>
    <col min="6146" max="6146" width="52.5703125" style="51" customWidth="1"/>
    <col min="6147" max="6147" width="9" style="51" customWidth="1"/>
    <col min="6148" max="6148" width="20.7109375" style="51" customWidth="1"/>
    <col min="6149" max="6149" width="3.42578125" style="51" customWidth="1"/>
    <col min="6150" max="6151" width="20.7109375" style="51" customWidth="1"/>
    <col min="6152" max="6152" width="10.28515625" style="51" customWidth="1"/>
    <col min="6153" max="6153" width="13.140625" style="51" bestFit="1" customWidth="1"/>
    <col min="6154" max="6154" width="11.42578125" style="51"/>
    <col min="6155" max="6155" width="18.140625" style="51" bestFit="1" customWidth="1"/>
    <col min="6156" max="6156" width="12.28515625" style="51" bestFit="1" customWidth="1"/>
    <col min="6157" max="6157" width="13.7109375" style="51" bestFit="1" customWidth="1"/>
    <col min="6158" max="6400" width="11.42578125" style="51"/>
    <col min="6401" max="6401" width="15.5703125" style="51" customWidth="1"/>
    <col min="6402" max="6402" width="52.5703125" style="51" customWidth="1"/>
    <col min="6403" max="6403" width="9" style="51" customWidth="1"/>
    <col min="6404" max="6404" width="20.7109375" style="51" customWidth="1"/>
    <col min="6405" max="6405" width="3.42578125" style="51" customWidth="1"/>
    <col min="6406" max="6407" width="20.7109375" style="51" customWidth="1"/>
    <col min="6408" max="6408" width="10.28515625" style="51" customWidth="1"/>
    <col min="6409" max="6409" width="13.140625" style="51" bestFit="1" customWidth="1"/>
    <col min="6410" max="6410" width="11.42578125" style="51"/>
    <col min="6411" max="6411" width="18.140625" style="51" bestFit="1" customWidth="1"/>
    <col min="6412" max="6412" width="12.28515625" style="51" bestFit="1" customWidth="1"/>
    <col min="6413" max="6413" width="13.7109375" style="51" bestFit="1" customWidth="1"/>
    <col min="6414" max="6656" width="11.42578125" style="51"/>
    <col min="6657" max="6657" width="15.5703125" style="51" customWidth="1"/>
    <col min="6658" max="6658" width="52.5703125" style="51" customWidth="1"/>
    <col min="6659" max="6659" width="9" style="51" customWidth="1"/>
    <col min="6660" max="6660" width="20.7109375" style="51" customWidth="1"/>
    <col min="6661" max="6661" width="3.42578125" style="51" customWidth="1"/>
    <col min="6662" max="6663" width="20.7109375" style="51" customWidth="1"/>
    <col min="6664" max="6664" width="10.28515625" style="51" customWidth="1"/>
    <col min="6665" max="6665" width="13.140625" style="51" bestFit="1" customWidth="1"/>
    <col min="6666" max="6666" width="11.42578125" style="51"/>
    <col min="6667" max="6667" width="18.140625" style="51" bestFit="1" customWidth="1"/>
    <col min="6668" max="6668" width="12.28515625" style="51" bestFit="1" customWidth="1"/>
    <col min="6669" max="6669" width="13.7109375" style="51" bestFit="1" customWidth="1"/>
    <col min="6670" max="6912" width="11.42578125" style="51"/>
    <col min="6913" max="6913" width="15.5703125" style="51" customWidth="1"/>
    <col min="6914" max="6914" width="52.5703125" style="51" customWidth="1"/>
    <col min="6915" max="6915" width="9" style="51" customWidth="1"/>
    <col min="6916" max="6916" width="20.7109375" style="51" customWidth="1"/>
    <col min="6917" max="6917" width="3.42578125" style="51" customWidth="1"/>
    <col min="6918" max="6919" width="20.7109375" style="51" customWidth="1"/>
    <col min="6920" max="6920" width="10.28515625" style="51" customWidth="1"/>
    <col min="6921" max="6921" width="13.140625" style="51" bestFit="1" customWidth="1"/>
    <col min="6922" max="6922" width="11.42578125" style="51"/>
    <col min="6923" max="6923" width="18.140625" style="51" bestFit="1" customWidth="1"/>
    <col min="6924" max="6924" width="12.28515625" style="51" bestFit="1" customWidth="1"/>
    <col min="6925" max="6925" width="13.7109375" style="51" bestFit="1" customWidth="1"/>
    <col min="6926" max="7168" width="11.42578125" style="51"/>
    <col min="7169" max="7169" width="15.5703125" style="51" customWidth="1"/>
    <col min="7170" max="7170" width="52.5703125" style="51" customWidth="1"/>
    <col min="7171" max="7171" width="9" style="51" customWidth="1"/>
    <col min="7172" max="7172" width="20.7109375" style="51" customWidth="1"/>
    <col min="7173" max="7173" width="3.42578125" style="51" customWidth="1"/>
    <col min="7174" max="7175" width="20.7109375" style="51" customWidth="1"/>
    <col min="7176" max="7176" width="10.28515625" style="51" customWidth="1"/>
    <col min="7177" max="7177" width="13.140625" style="51" bestFit="1" customWidth="1"/>
    <col min="7178" max="7178" width="11.42578125" style="51"/>
    <col min="7179" max="7179" width="18.140625" style="51" bestFit="1" customWidth="1"/>
    <col min="7180" max="7180" width="12.28515625" style="51" bestFit="1" customWidth="1"/>
    <col min="7181" max="7181" width="13.7109375" style="51" bestFit="1" customWidth="1"/>
    <col min="7182" max="7424" width="11.42578125" style="51"/>
    <col min="7425" max="7425" width="15.5703125" style="51" customWidth="1"/>
    <col min="7426" max="7426" width="52.5703125" style="51" customWidth="1"/>
    <col min="7427" max="7427" width="9" style="51" customWidth="1"/>
    <col min="7428" max="7428" width="20.7109375" style="51" customWidth="1"/>
    <col min="7429" max="7429" width="3.42578125" style="51" customWidth="1"/>
    <col min="7430" max="7431" width="20.7109375" style="51" customWidth="1"/>
    <col min="7432" max="7432" width="10.28515625" style="51" customWidth="1"/>
    <col min="7433" max="7433" width="13.140625" style="51" bestFit="1" customWidth="1"/>
    <col min="7434" max="7434" width="11.42578125" style="51"/>
    <col min="7435" max="7435" width="18.140625" style="51" bestFit="1" customWidth="1"/>
    <col min="7436" max="7436" width="12.28515625" style="51" bestFit="1" customWidth="1"/>
    <col min="7437" max="7437" width="13.7109375" style="51" bestFit="1" customWidth="1"/>
    <col min="7438" max="7680" width="11.42578125" style="51"/>
    <col min="7681" max="7681" width="15.5703125" style="51" customWidth="1"/>
    <col min="7682" max="7682" width="52.5703125" style="51" customWidth="1"/>
    <col min="7683" max="7683" width="9" style="51" customWidth="1"/>
    <col min="7684" max="7684" width="20.7109375" style="51" customWidth="1"/>
    <col min="7685" max="7685" width="3.42578125" style="51" customWidth="1"/>
    <col min="7686" max="7687" width="20.7109375" style="51" customWidth="1"/>
    <col min="7688" max="7688" width="10.28515625" style="51" customWidth="1"/>
    <col min="7689" max="7689" width="13.140625" style="51" bestFit="1" customWidth="1"/>
    <col min="7690" max="7690" width="11.42578125" style="51"/>
    <col min="7691" max="7691" width="18.140625" style="51" bestFit="1" customWidth="1"/>
    <col min="7692" max="7692" width="12.28515625" style="51" bestFit="1" customWidth="1"/>
    <col min="7693" max="7693" width="13.7109375" style="51" bestFit="1" customWidth="1"/>
    <col min="7694" max="7936" width="11.42578125" style="51"/>
    <col min="7937" max="7937" width="15.5703125" style="51" customWidth="1"/>
    <col min="7938" max="7938" width="52.5703125" style="51" customWidth="1"/>
    <col min="7939" max="7939" width="9" style="51" customWidth="1"/>
    <col min="7940" max="7940" width="20.7109375" style="51" customWidth="1"/>
    <col min="7941" max="7941" width="3.42578125" style="51" customWidth="1"/>
    <col min="7942" max="7943" width="20.7109375" style="51" customWidth="1"/>
    <col min="7944" max="7944" width="10.28515625" style="51" customWidth="1"/>
    <col min="7945" max="7945" width="13.140625" style="51" bestFit="1" customWidth="1"/>
    <col min="7946" max="7946" width="11.42578125" style="51"/>
    <col min="7947" max="7947" width="18.140625" style="51" bestFit="1" customWidth="1"/>
    <col min="7948" max="7948" width="12.28515625" style="51" bestFit="1" customWidth="1"/>
    <col min="7949" max="7949" width="13.7109375" style="51" bestFit="1" customWidth="1"/>
    <col min="7950" max="8192" width="11.42578125" style="51"/>
    <col min="8193" max="8193" width="15.5703125" style="51" customWidth="1"/>
    <col min="8194" max="8194" width="52.5703125" style="51" customWidth="1"/>
    <col min="8195" max="8195" width="9" style="51" customWidth="1"/>
    <col min="8196" max="8196" width="20.7109375" style="51" customWidth="1"/>
    <col min="8197" max="8197" width="3.42578125" style="51" customWidth="1"/>
    <col min="8198" max="8199" width="20.7109375" style="51" customWidth="1"/>
    <col min="8200" max="8200" width="10.28515625" style="51" customWidth="1"/>
    <col min="8201" max="8201" width="13.140625" style="51" bestFit="1" customWidth="1"/>
    <col min="8202" max="8202" width="11.42578125" style="51"/>
    <col min="8203" max="8203" width="18.140625" style="51" bestFit="1" customWidth="1"/>
    <col min="8204" max="8204" width="12.28515625" style="51" bestFit="1" customWidth="1"/>
    <col min="8205" max="8205" width="13.7109375" style="51" bestFit="1" customWidth="1"/>
    <col min="8206" max="8448" width="11.42578125" style="51"/>
    <col min="8449" max="8449" width="15.5703125" style="51" customWidth="1"/>
    <col min="8450" max="8450" width="52.5703125" style="51" customWidth="1"/>
    <col min="8451" max="8451" width="9" style="51" customWidth="1"/>
    <col min="8452" max="8452" width="20.7109375" style="51" customWidth="1"/>
    <col min="8453" max="8453" width="3.42578125" style="51" customWidth="1"/>
    <col min="8454" max="8455" width="20.7109375" style="51" customWidth="1"/>
    <col min="8456" max="8456" width="10.28515625" style="51" customWidth="1"/>
    <col min="8457" max="8457" width="13.140625" style="51" bestFit="1" customWidth="1"/>
    <col min="8458" max="8458" width="11.42578125" style="51"/>
    <col min="8459" max="8459" width="18.140625" style="51" bestFit="1" customWidth="1"/>
    <col min="8460" max="8460" width="12.28515625" style="51" bestFit="1" customWidth="1"/>
    <col min="8461" max="8461" width="13.7109375" style="51" bestFit="1" customWidth="1"/>
    <col min="8462" max="8704" width="11.42578125" style="51"/>
    <col min="8705" max="8705" width="15.5703125" style="51" customWidth="1"/>
    <col min="8706" max="8706" width="52.5703125" style="51" customWidth="1"/>
    <col min="8707" max="8707" width="9" style="51" customWidth="1"/>
    <col min="8708" max="8708" width="20.7109375" style="51" customWidth="1"/>
    <col min="8709" max="8709" width="3.42578125" style="51" customWidth="1"/>
    <col min="8710" max="8711" width="20.7109375" style="51" customWidth="1"/>
    <col min="8712" max="8712" width="10.28515625" style="51" customWidth="1"/>
    <col min="8713" max="8713" width="13.140625" style="51" bestFit="1" customWidth="1"/>
    <col min="8714" max="8714" width="11.42578125" style="51"/>
    <col min="8715" max="8715" width="18.140625" style="51" bestFit="1" customWidth="1"/>
    <col min="8716" max="8716" width="12.28515625" style="51" bestFit="1" customWidth="1"/>
    <col min="8717" max="8717" width="13.7109375" style="51" bestFit="1" customWidth="1"/>
    <col min="8718" max="8960" width="11.42578125" style="51"/>
    <col min="8961" max="8961" width="15.5703125" style="51" customWidth="1"/>
    <col min="8962" max="8962" width="52.5703125" style="51" customWidth="1"/>
    <col min="8963" max="8963" width="9" style="51" customWidth="1"/>
    <col min="8964" max="8964" width="20.7109375" style="51" customWidth="1"/>
    <col min="8965" max="8965" width="3.42578125" style="51" customWidth="1"/>
    <col min="8966" max="8967" width="20.7109375" style="51" customWidth="1"/>
    <col min="8968" max="8968" width="10.28515625" style="51" customWidth="1"/>
    <col min="8969" max="8969" width="13.140625" style="51" bestFit="1" customWidth="1"/>
    <col min="8970" max="8970" width="11.42578125" style="51"/>
    <col min="8971" max="8971" width="18.140625" style="51" bestFit="1" customWidth="1"/>
    <col min="8972" max="8972" width="12.28515625" style="51" bestFit="1" customWidth="1"/>
    <col min="8973" max="8973" width="13.7109375" style="51" bestFit="1" customWidth="1"/>
    <col min="8974" max="9216" width="11.42578125" style="51"/>
    <col min="9217" max="9217" width="15.5703125" style="51" customWidth="1"/>
    <col min="9218" max="9218" width="52.5703125" style="51" customWidth="1"/>
    <col min="9219" max="9219" width="9" style="51" customWidth="1"/>
    <col min="9220" max="9220" width="20.7109375" style="51" customWidth="1"/>
    <col min="9221" max="9221" width="3.42578125" style="51" customWidth="1"/>
    <col min="9222" max="9223" width="20.7109375" style="51" customWidth="1"/>
    <col min="9224" max="9224" width="10.28515625" style="51" customWidth="1"/>
    <col min="9225" max="9225" width="13.140625" style="51" bestFit="1" customWidth="1"/>
    <col min="9226" max="9226" width="11.42578125" style="51"/>
    <col min="9227" max="9227" width="18.140625" style="51" bestFit="1" customWidth="1"/>
    <col min="9228" max="9228" width="12.28515625" style="51" bestFit="1" customWidth="1"/>
    <col min="9229" max="9229" width="13.7109375" style="51" bestFit="1" customWidth="1"/>
    <col min="9230" max="9472" width="11.42578125" style="51"/>
    <col min="9473" max="9473" width="15.5703125" style="51" customWidth="1"/>
    <col min="9474" max="9474" width="52.5703125" style="51" customWidth="1"/>
    <col min="9475" max="9475" width="9" style="51" customWidth="1"/>
    <col min="9476" max="9476" width="20.7109375" style="51" customWidth="1"/>
    <col min="9477" max="9477" width="3.42578125" style="51" customWidth="1"/>
    <col min="9478" max="9479" width="20.7109375" style="51" customWidth="1"/>
    <col min="9480" max="9480" width="10.28515625" style="51" customWidth="1"/>
    <col min="9481" max="9481" width="13.140625" style="51" bestFit="1" customWidth="1"/>
    <col min="9482" max="9482" width="11.42578125" style="51"/>
    <col min="9483" max="9483" width="18.140625" style="51" bestFit="1" customWidth="1"/>
    <col min="9484" max="9484" width="12.28515625" style="51" bestFit="1" customWidth="1"/>
    <col min="9485" max="9485" width="13.7109375" style="51" bestFit="1" customWidth="1"/>
    <col min="9486" max="9728" width="11.42578125" style="51"/>
    <col min="9729" max="9729" width="15.5703125" style="51" customWidth="1"/>
    <col min="9730" max="9730" width="52.5703125" style="51" customWidth="1"/>
    <col min="9731" max="9731" width="9" style="51" customWidth="1"/>
    <col min="9732" max="9732" width="20.7109375" style="51" customWidth="1"/>
    <col min="9733" max="9733" width="3.42578125" style="51" customWidth="1"/>
    <col min="9734" max="9735" width="20.7109375" style="51" customWidth="1"/>
    <col min="9736" max="9736" width="10.28515625" style="51" customWidth="1"/>
    <col min="9737" max="9737" width="13.140625" style="51" bestFit="1" customWidth="1"/>
    <col min="9738" max="9738" width="11.42578125" style="51"/>
    <col min="9739" max="9739" width="18.140625" style="51" bestFit="1" customWidth="1"/>
    <col min="9740" max="9740" width="12.28515625" style="51" bestFit="1" customWidth="1"/>
    <col min="9741" max="9741" width="13.7109375" style="51" bestFit="1" customWidth="1"/>
    <col min="9742" max="9984" width="11.42578125" style="51"/>
    <col min="9985" max="9985" width="15.5703125" style="51" customWidth="1"/>
    <col min="9986" max="9986" width="52.5703125" style="51" customWidth="1"/>
    <col min="9987" max="9987" width="9" style="51" customWidth="1"/>
    <col min="9988" max="9988" width="20.7109375" style="51" customWidth="1"/>
    <col min="9989" max="9989" width="3.42578125" style="51" customWidth="1"/>
    <col min="9990" max="9991" width="20.7109375" style="51" customWidth="1"/>
    <col min="9992" max="9992" width="10.28515625" style="51" customWidth="1"/>
    <col min="9993" max="9993" width="13.140625" style="51" bestFit="1" customWidth="1"/>
    <col min="9994" max="9994" width="11.42578125" style="51"/>
    <col min="9995" max="9995" width="18.140625" style="51" bestFit="1" customWidth="1"/>
    <col min="9996" max="9996" width="12.28515625" style="51" bestFit="1" customWidth="1"/>
    <col min="9997" max="9997" width="13.7109375" style="51" bestFit="1" customWidth="1"/>
    <col min="9998" max="10240" width="11.42578125" style="51"/>
    <col min="10241" max="10241" width="15.5703125" style="51" customWidth="1"/>
    <col min="10242" max="10242" width="52.5703125" style="51" customWidth="1"/>
    <col min="10243" max="10243" width="9" style="51" customWidth="1"/>
    <col min="10244" max="10244" width="20.7109375" style="51" customWidth="1"/>
    <col min="10245" max="10245" width="3.42578125" style="51" customWidth="1"/>
    <col min="10246" max="10247" width="20.7109375" style="51" customWidth="1"/>
    <col min="10248" max="10248" width="10.28515625" style="51" customWidth="1"/>
    <col min="10249" max="10249" width="13.140625" style="51" bestFit="1" customWidth="1"/>
    <col min="10250" max="10250" width="11.42578125" style="51"/>
    <col min="10251" max="10251" width="18.140625" style="51" bestFit="1" customWidth="1"/>
    <col min="10252" max="10252" width="12.28515625" style="51" bestFit="1" customWidth="1"/>
    <col min="10253" max="10253" width="13.7109375" style="51" bestFit="1" customWidth="1"/>
    <col min="10254" max="10496" width="11.42578125" style="51"/>
    <col min="10497" max="10497" width="15.5703125" style="51" customWidth="1"/>
    <col min="10498" max="10498" width="52.5703125" style="51" customWidth="1"/>
    <col min="10499" max="10499" width="9" style="51" customWidth="1"/>
    <col min="10500" max="10500" width="20.7109375" style="51" customWidth="1"/>
    <col min="10501" max="10501" width="3.42578125" style="51" customWidth="1"/>
    <col min="10502" max="10503" width="20.7109375" style="51" customWidth="1"/>
    <col min="10504" max="10504" width="10.28515625" style="51" customWidth="1"/>
    <col min="10505" max="10505" width="13.140625" style="51" bestFit="1" customWidth="1"/>
    <col min="10506" max="10506" width="11.42578125" style="51"/>
    <col min="10507" max="10507" width="18.140625" style="51" bestFit="1" customWidth="1"/>
    <col min="10508" max="10508" width="12.28515625" style="51" bestFit="1" customWidth="1"/>
    <col min="10509" max="10509" width="13.7109375" style="51" bestFit="1" customWidth="1"/>
    <col min="10510" max="10752" width="11.42578125" style="51"/>
    <col min="10753" max="10753" width="15.5703125" style="51" customWidth="1"/>
    <col min="10754" max="10754" width="52.5703125" style="51" customWidth="1"/>
    <col min="10755" max="10755" width="9" style="51" customWidth="1"/>
    <col min="10756" max="10756" width="20.7109375" style="51" customWidth="1"/>
    <col min="10757" max="10757" width="3.42578125" style="51" customWidth="1"/>
    <col min="10758" max="10759" width="20.7109375" style="51" customWidth="1"/>
    <col min="10760" max="10760" width="10.28515625" style="51" customWidth="1"/>
    <col min="10761" max="10761" width="13.140625" style="51" bestFit="1" customWidth="1"/>
    <col min="10762" max="10762" width="11.42578125" style="51"/>
    <col min="10763" max="10763" width="18.140625" style="51" bestFit="1" customWidth="1"/>
    <col min="10764" max="10764" width="12.28515625" style="51" bestFit="1" customWidth="1"/>
    <col min="10765" max="10765" width="13.7109375" style="51" bestFit="1" customWidth="1"/>
    <col min="10766" max="11008" width="11.42578125" style="51"/>
    <col min="11009" max="11009" width="15.5703125" style="51" customWidth="1"/>
    <col min="11010" max="11010" width="52.5703125" style="51" customWidth="1"/>
    <col min="11011" max="11011" width="9" style="51" customWidth="1"/>
    <col min="11012" max="11012" width="20.7109375" style="51" customWidth="1"/>
    <col min="11013" max="11013" width="3.42578125" style="51" customWidth="1"/>
    <col min="11014" max="11015" width="20.7109375" style="51" customWidth="1"/>
    <col min="11016" max="11016" width="10.28515625" style="51" customWidth="1"/>
    <col min="11017" max="11017" width="13.140625" style="51" bestFit="1" customWidth="1"/>
    <col min="11018" max="11018" width="11.42578125" style="51"/>
    <col min="11019" max="11019" width="18.140625" style="51" bestFit="1" customWidth="1"/>
    <col min="11020" max="11020" width="12.28515625" style="51" bestFit="1" customWidth="1"/>
    <col min="11021" max="11021" width="13.7109375" style="51" bestFit="1" customWidth="1"/>
    <col min="11022" max="11264" width="11.42578125" style="51"/>
    <col min="11265" max="11265" width="15.5703125" style="51" customWidth="1"/>
    <col min="11266" max="11266" width="52.5703125" style="51" customWidth="1"/>
    <col min="11267" max="11267" width="9" style="51" customWidth="1"/>
    <col min="11268" max="11268" width="20.7109375" style="51" customWidth="1"/>
    <col min="11269" max="11269" width="3.42578125" style="51" customWidth="1"/>
    <col min="11270" max="11271" width="20.7109375" style="51" customWidth="1"/>
    <col min="11272" max="11272" width="10.28515625" style="51" customWidth="1"/>
    <col min="11273" max="11273" width="13.140625" style="51" bestFit="1" customWidth="1"/>
    <col min="11274" max="11274" width="11.42578125" style="51"/>
    <col min="11275" max="11275" width="18.140625" style="51" bestFit="1" customWidth="1"/>
    <col min="11276" max="11276" width="12.28515625" style="51" bestFit="1" customWidth="1"/>
    <col min="11277" max="11277" width="13.7109375" style="51" bestFit="1" customWidth="1"/>
    <col min="11278" max="11520" width="11.42578125" style="51"/>
    <col min="11521" max="11521" width="15.5703125" style="51" customWidth="1"/>
    <col min="11522" max="11522" width="52.5703125" style="51" customWidth="1"/>
    <col min="11523" max="11523" width="9" style="51" customWidth="1"/>
    <col min="11524" max="11524" width="20.7109375" style="51" customWidth="1"/>
    <col min="11525" max="11525" width="3.42578125" style="51" customWidth="1"/>
    <col min="11526" max="11527" width="20.7109375" style="51" customWidth="1"/>
    <col min="11528" max="11528" width="10.28515625" style="51" customWidth="1"/>
    <col min="11529" max="11529" width="13.140625" style="51" bestFit="1" customWidth="1"/>
    <col min="11530" max="11530" width="11.42578125" style="51"/>
    <col min="11531" max="11531" width="18.140625" style="51" bestFit="1" customWidth="1"/>
    <col min="11532" max="11532" width="12.28515625" style="51" bestFit="1" customWidth="1"/>
    <col min="11533" max="11533" width="13.7109375" style="51" bestFit="1" customWidth="1"/>
    <col min="11534" max="11776" width="11.42578125" style="51"/>
    <col min="11777" max="11777" width="15.5703125" style="51" customWidth="1"/>
    <col min="11778" max="11778" width="52.5703125" style="51" customWidth="1"/>
    <col min="11779" max="11779" width="9" style="51" customWidth="1"/>
    <col min="11780" max="11780" width="20.7109375" style="51" customWidth="1"/>
    <col min="11781" max="11781" width="3.42578125" style="51" customWidth="1"/>
    <col min="11782" max="11783" width="20.7109375" style="51" customWidth="1"/>
    <col min="11784" max="11784" width="10.28515625" style="51" customWidth="1"/>
    <col min="11785" max="11785" width="13.140625" style="51" bestFit="1" customWidth="1"/>
    <col min="11786" max="11786" width="11.42578125" style="51"/>
    <col min="11787" max="11787" width="18.140625" style="51" bestFit="1" customWidth="1"/>
    <col min="11788" max="11788" width="12.28515625" style="51" bestFit="1" customWidth="1"/>
    <col min="11789" max="11789" width="13.7109375" style="51" bestFit="1" customWidth="1"/>
    <col min="11790" max="12032" width="11.42578125" style="51"/>
    <col min="12033" max="12033" width="15.5703125" style="51" customWidth="1"/>
    <col min="12034" max="12034" width="52.5703125" style="51" customWidth="1"/>
    <col min="12035" max="12035" width="9" style="51" customWidth="1"/>
    <col min="12036" max="12036" width="20.7109375" style="51" customWidth="1"/>
    <col min="12037" max="12037" width="3.42578125" style="51" customWidth="1"/>
    <col min="12038" max="12039" width="20.7109375" style="51" customWidth="1"/>
    <col min="12040" max="12040" width="10.28515625" style="51" customWidth="1"/>
    <col min="12041" max="12041" width="13.140625" style="51" bestFit="1" customWidth="1"/>
    <col min="12042" max="12042" width="11.42578125" style="51"/>
    <col min="12043" max="12043" width="18.140625" style="51" bestFit="1" customWidth="1"/>
    <col min="12044" max="12044" width="12.28515625" style="51" bestFit="1" customWidth="1"/>
    <col min="12045" max="12045" width="13.7109375" style="51" bestFit="1" customWidth="1"/>
    <col min="12046" max="12288" width="11.42578125" style="51"/>
    <col min="12289" max="12289" width="15.5703125" style="51" customWidth="1"/>
    <col min="12290" max="12290" width="52.5703125" style="51" customWidth="1"/>
    <col min="12291" max="12291" width="9" style="51" customWidth="1"/>
    <col min="12292" max="12292" width="20.7109375" style="51" customWidth="1"/>
    <col min="12293" max="12293" width="3.42578125" style="51" customWidth="1"/>
    <col min="12294" max="12295" width="20.7109375" style="51" customWidth="1"/>
    <col min="12296" max="12296" width="10.28515625" style="51" customWidth="1"/>
    <col min="12297" max="12297" width="13.140625" style="51" bestFit="1" customWidth="1"/>
    <col min="12298" max="12298" width="11.42578125" style="51"/>
    <col min="12299" max="12299" width="18.140625" style="51" bestFit="1" customWidth="1"/>
    <col min="12300" max="12300" width="12.28515625" style="51" bestFit="1" customWidth="1"/>
    <col min="12301" max="12301" width="13.7109375" style="51" bestFit="1" customWidth="1"/>
    <col min="12302" max="12544" width="11.42578125" style="51"/>
    <col min="12545" max="12545" width="15.5703125" style="51" customWidth="1"/>
    <col min="12546" max="12546" width="52.5703125" style="51" customWidth="1"/>
    <col min="12547" max="12547" width="9" style="51" customWidth="1"/>
    <col min="12548" max="12548" width="20.7109375" style="51" customWidth="1"/>
    <col min="12549" max="12549" width="3.42578125" style="51" customWidth="1"/>
    <col min="12550" max="12551" width="20.7109375" style="51" customWidth="1"/>
    <col min="12552" max="12552" width="10.28515625" style="51" customWidth="1"/>
    <col min="12553" max="12553" width="13.140625" style="51" bestFit="1" customWidth="1"/>
    <col min="12554" max="12554" width="11.42578125" style="51"/>
    <col min="12555" max="12555" width="18.140625" style="51" bestFit="1" customWidth="1"/>
    <col min="12556" max="12556" width="12.28515625" style="51" bestFit="1" customWidth="1"/>
    <col min="12557" max="12557" width="13.7109375" style="51" bestFit="1" customWidth="1"/>
    <col min="12558" max="12800" width="11.42578125" style="51"/>
    <col min="12801" max="12801" width="15.5703125" style="51" customWidth="1"/>
    <col min="12802" max="12802" width="52.5703125" style="51" customWidth="1"/>
    <col min="12803" max="12803" width="9" style="51" customWidth="1"/>
    <col min="12804" max="12804" width="20.7109375" style="51" customWidth="1"/>
    <col min="12805" max="12805" width="3.42578125" style="51" customWidth="1"/>
    <col min="12806" max="12807" width="20.7109375" style="51" customWidth="1"/>
    <col min="12808" max="12808" width="10.28515625" style="51" customWidth="1"/>
    <col min="12809" max="12809" width="13.140625" style="51" bestFit="1" customWidth="1"/>
    <col min="12810" max="12810" width="11.42578125" style="51"/>
    <col min="12811" max="12811" width="18.140625" style="51" bestFit="1" customWidth="1"/>
    <col min="12812" max="12812" width="12.28515625" style="51" bestFit="1" customWidth="1"/>
    <col min="12813" max="12813" width="13.7109375" style="51" bestFit="1" customWidth="1"/>
    <col min="12814" max="13056" width="11.42578125" style="51"/>
    <col min="13057" max="13057" width="15.5703125" style="51" customWidth="1"/>
    <col min="13058" max="13058" width="52.5703125" style="51" customWidth="1"/>
    <col min="13059" max="13059" width="9" style="51" customWidth="1"/>
    <col min="13060" max="13060" width="20.7109375" style="51" customWidth="1"/>
    <col min="13061" max="13061" width="3.42578125" style="51" customWidth="1"/>
    <col min="13062" max="13063" width="20.7109375" style="51" customWidth="1"/>
    <col min="13064" max="13064" width="10.28515625" style="51" customWidth="1"/>
    <col min="13065" max="13065" width="13.140625" style="51" bestFit="1" customWidth="1"/>
    <col min="13066" max="13066" width="11.42578125" style="51"/>
    <col min="13067" max="13067" width="18.140625" style="51" bestFit="1" customWidth="1"/>
    <col min="13068" max="13068" width="12.28515625" style="51" bestFit="1" customWidth="1"/>
    <col min="13069" max="13069" width="13.7109375" style="51" bestFit="1" customWidth="1"/>
    <col min="13070" max="13312" width="11.42578125" style="51"/>
    <col min="13313" max="13313" width="15.5703125" style="51" customWidth="1"/>
    <col min="13314" max="13314" width="52.5703125" style="51" customWidth="1"/>
    <col min="13315" max="13315" width="9" style="51" customWidth="1"/>
    <col min="13316" max="13316" width="20.7109375" style="51" customWidth="1"/>
    <col min="13317" max="13317" width="3.42578125" style="51" customWidth="1"/>
    <col min="13318" max="13319" width="20.7109375" style="51" customWidth="1"/>
    <col min="13320" max="13320" width="10.28515625" style="51" customWidth="1"/>
    <col min="13321" max="13321" width="13.140625" style="51" bestFit="1" customWidth="1"/>
    <col min="13322" max="13322" width="11.42578125" style="51"/>
    <col min="13323" max="13323" width="18.140625" style="51" bestFit="1" customWidth="1"/>
    <col min="13324" max="13324" width="12.28515625" style="51" bestFit="1" customWidth="1"/>
    <col min="13325" max="13325" width="13.7109375" style="51" bestFit="1" customWidth="1"/>
    <col min="13326" max="13568" width="11.42578125" style="51"/>
    <col min="13569" max="13569" width="15.5703125" style="51" customWidth="1"/>
    <col min="13570" max="13570" width="52.5703125" style="51" customWidth="1"/>
    <col min="13571" max="13571" width="9" style="51" customWidth="1"/>
    <col min="13572" max="13572" width="20.7109375" style="51" customWidth="1"/>
    <col min="13573" max="13573" width="3.42578125" style="51" customWidth="1"/>
    <col min="13574" max="13575" width="20.7109375" style="51" customWidth="1"/>
    <col min="13576" max="13576" width="10.28515625" style="51" customWidth="1"/>
    <col min="13577" max="13577" width="13.140625" style="51" bestFit="1" customWidth="1"/>
    <col min="13578" max="13578" width="11.42578125" style="51"/>
    <col min="13579" max="13579" width="18.140625" style="51" bestFit="1" customWidth="1"/>
    <col min="13580" max="13580" width="12.28515625" style="51" bestFit="1" customWidth="1"/>
    <col min="13581" max="13581" width="13.7109375" style="51" bestFit="1" customWidth="1"/>
    <col min="13582" max="13824" width="11.42578125" style="51"/>
    <col min="13825" max="13825" width="15.5703125" style="51" customWidth="1"/>
    <col min="13826" max="13826" width="52.5703125" style="51" customWidth="1"/>
    <col min="13827" max="13827" width="9" style="51" customWidth="1"/>
    <col min="13828" max="13828" width="20.7109375" style="51" customWidth="1"/>
    <col min="13829" max="13829" width="3.42578125" style="51" customWidth="1"/>
    <col min="13830" max="13831" width="20.7109375" style="51" customWidth="1"/>
    <col min="13832" max="13832" width="10.28515625" style="51" customWidth="1"/>
    <col min="13833" max="13833" width="13.140625" style="51" bestFit="1" customWidth="1"/>
    <col min="13834" max="13834" width="11.42578125" style="51"/>
    <col min="13835" max="13835" width="18.140625" style="51" bestFit="1" customWidth="1"/>
    <col min="13836" max="13836" width="12.28515625" style="51" bestFit="1" customWidth="1"/>
    <col min="13837" max="13837" width="13.7109375" style="51" bestFit="1" customWidth="1"/>
    <col min="13838" max="14080" width="11.42578125" style="51"/>
    <col min="14081" max="14081" width="15.5703125" style="51" customWidth="1"/>
    <col min="14082" max="14082" width="52.5703125" style="51" customWidth="1"/>
    <col min="14083" max="14083" width="9" style="51" customWidth="1"/>
    <col min="14084" max="14084" width="20.7109375" style="51" customWidth="1"/>
    <col min="14085" max="14085" width="3.42578125" style="51" customWidth="1"/>
    <col min="14086" max="14087" width="20.7109375" style="51" customWidth="1"/>
    <col min="14088" max="14088" width="10.28515625" style="51" customWidth="1"/>
    <col min="14089" max="14089" width="13.140625" style="51" bestFit="1" customWidth="1"/>
    <col min="14090" max="14090" width="11.42578125" style="51"/>
    <col min="14091" max="14091" width="18.140625" style="51" bestFit="1" customWidth="1"/>
    <col min="14092" max="14092" width="12.28515625" style="51" bestFit="1" customWidth="1"/>
    <col min="14093" max="14093" width="13.7109375" style="51" bestFit="1" customWidth="1"/>
    <col min="14094" max="14336" width="11.42578125" style="51"/>
    <col min="14337" max="14337" width="15.5703125" style="51" customWidth="1"/>
    <col min="14338" max="14338" width="52.5703125" style="51" customWidth="1"/>
    <col min="14339" max="14339" width="9" style="51" customWidth="1"/>
    <col min="14340" max="14340" width="20.7109375" style="51" customWidth="1"/>
    <col min="14341" max="14341" width="3.42578125" style="51" customWidth="1"/>
    <col min="14342" max="14343" width="20.7109375" style="51" customWidth="1"/>
    <col min="14344" max="14344" width="10.28515625" style="51" customWidth="1"/>
    <col min="14345" max="14345" width="13.140625" style="51" bestFit="1" customWidth="1"/>
    <col min="14346" max="14346" width="11.42578125" style="51"/>
    <col min="14347" max="14347" width="18.140625" style="51" bestFit="1" customWidth="1"/>
    <col min="14348" max="14348" width="12.28515625" style="51" bestFit="1" customWidth="1"/>
    <col min="14349" max="14349" width="13.7109375" style="51" bestFit="1" customWidth="1"/>
    <col min="14350" max="14592" width="11.42578125" style="51"/>
    <col min="14593" max="14593" width="15.5703125" style="51" customWidth="1"/>
    <col min="14594" max="14594" width="52.5703125" style="51" customWidth="1"/>
    <col min="14595" max="14595" width="9" style="51" customWidth="1"/>
    <col min="14596" max="14596" width="20.7109375" style="51" customWidth="1"/>
    <col min="14597" max="14597" width="3.42578125" style="51" customWidth="1"/>
    <col min="14598" max="14599" width="20.7109375" style="51" customWidth="1"/>
    <col min="14600" max="14600" width="10.28515625" style="51" customWidth="1"/>
    <col min="14601" max="14601" width="13.140625" style="51" bestFit="1" customWidth="1"/>
    <col min="14602" max="14602" width="11.42578125" style="51"/>
    <col min="14603" max="14603" width="18.140625" style="51" bestFit="1" customWidth="1"/>
    <col min="14604" max="14604" width="12.28515625" style="51" bestFit="1" customWidth="1"/>
    <col min="14605" max="14605" width="13.7109375" style="51" bestFit="1" customWidth="1"/>
    <col min="14606" max="14848" width="11.42578125" style="51"/>
    <col min="14849" max="14849" width="15.5703125" style="51" customWidth="1"/>
    <col min="14850" max="14850" width="52.5703125" style="51" customWidth="1"/>
    <col min="14851" max="14851" width="9" style="51" customWidth="1"/>
    <col min="14852" max="14852" width="20.7109375" style="51" customWidth="1"/>
    <col min="14853" max="14853" width="3.42578125" style="51" customWidth="1"/>
    <col min="14854" max="14855" width="20.7109375" style="51" customWidth="1"/>
    <col min="14856" max="14856" width="10.28515625" style="51" customWidth="1"/>
    <col min="14857" max="14857" width="13.140625" style="51" bestFit="1" customWidth="1"/>
    <col min="14858" max="14858" width="11.42578125" style="51"/>
    <col min="14859" max="14859" width="18.140625" style="51" bestFit="1" customWidth="1"/>
    <col min="14860" max="14860" width="12.28515625" style="51" bestFit="1" customWidth="1"/>
    <col min="14861" max="14861" width="13.7109375" style="51" bestFit="1" customWidth="1"/>
    <col min="14862" max="15104" width="11.42578125" style="51"/>
    <col min="15105" max="15105" width="15.5703125" style="51" customWidth="1"/>
    <col min="15106" max="15106" width="52.5703125" style="51" customWidth="1"/>
    <col min="15107" max="15107" width="9" style="51" customWidth="1"/>
    <col min="15108" max="15108" width="20.7109375" style="51" customWidth="1"/>
    <col min="15109" max="15109" width="3.42578125" style="51" customWidth="1"/>
    <col min="15110" max="15111" width="20.7109375" style="51" customWidth="1"/>
    <col min="15112" max="15112" width="10.28515625" style="51" customWidth="1"/>
    <col min="15113" max="15113" width="13.140625" style="51" bestFit="1" customWidth="1"/>
    <col min="15114" max="15114" width="11.42578125" style="51"/>
    <col min="15115" max="15115" width="18.140625" style="51" bestFit="1" customWidth="1"/>
    <col min="15116" max="15116" width="12.28515625" style="51" bestFit="1" customWidth="1"/>
    <col min="15117" max="15117" width="13.7109375" style="51" bestFit="1" customWidth="1"/>
    <col min="15118" max="15360" width="11.42578125" style="51"/>
    <col min="15361" max="15361" width="15.5703125" style="51" customWidth="1"/>
    <col min="15362" max="15362" width="52.5703125" style="51" customWidth="1"/>
    <col min="15363" max="15363" width="9" style="51" customWidth="1"/>
    <col min="15364" max="15364" width="20.7109375" style="51" customWidth="1"/>
    <col min="15365" max="15365" width="3.42578125" style="51" customWidth="1"/>
    <col min="15366" max="15367" width="20.7109375" style="51" customWidth="1"/>
    <col min="15368" max="15368" width="10.28515625" style="51" customWidth="1"/>
    <col min="15369" max="15369" width="13.140625" style="51" bestFit="1" customWidth="1"/>
    <col min="15370" max="15370" width="11.42578125" style="51"/>
    <col min="15371" max="15371" width="18.140625" style="51" bestFit="1" customWidth="1"/>
    <col min="15372" max="15372" width="12.28515625" style="51" bestFit="1" customWidth="1"/>
    <col min="15373" max="15373" width="13.7109375" style="51" bestFit="1" customWidth="1"/>
    <col min="15374" max="15616" width="11.42578125" style="51"/>
    <col min="15617" max="15617" width="15.5703125" style="51" customWidth="1"/>
    <col min="15618" max="15618" width="52.5703125" style="51" customWidth="1"/>
    <col min="15619" max="15619" width="9" style="51" customWidth="1"/>
    <col min="15620" max="15620" width="20.7109375" style="51" customWidth="1"/>
    <col min="15621" max="15621" width="3.42578125" style="51" customWidth="1"/>
    <col min="15622" max="15623" width="20.7109375" style="51" customWidth="1"/>
    <col min="15624" max="15624" width="10.28515625" style="51" customWidth="1"/>
    <col min="15625" max="15625" width="13.140625" style="51" bestFit="1" customWidth="1"/>
    <col min="15626" max="15626" width="11.42578125" style="51"/>
    <col min="15627" max="15627" width="18.140625" style="51" bestFit="1" customWidth="1"/>
    <col min="15628" max="15628" width="12.28515625" style="51" bestFit="1" customWidth="1"/>
    <col min="15629" max="15629" width="13.7109375" style="51" bestFit="1" customWidth="1"/>
    <col min="15630" max="15872" width="11.42578125" style="51"/>
    <col min="15873" max="15873" width="15.5703125" style="51" customWidth="1"/>
    <col min="15874" max="15874" width="52.5703125" style="51" customWidth="1"/>
    <col min="15875" max="15875" width="9" style="51" customWidth="1"/>
    <col min="15876" max="15876" width="20.7109375" style="51" customWidth="1"/>
    <col min="15877" max="15877" width="3.42578125" style="51" customWidth="1"/>
    <col min="15878" max="15879" width="20.7109375" style="51" customWidth="1"/>
    <col min="15880" max="15880" width="10.28515625" style="51" customWidth="1"/>
    <col min="15881" max="15881" width="13.140625" style="51" bestFit="1" customWidth="1"/>
    <col min="15882" max="15882" width="11.42578125" style="51"/>
    <col min="15883" max="15883" width="18.140625" style="51" bestFit="1" customWidth="1"/>
    <col min="15884" max="15884" width="12.28515625" style="51" bestFit="1" customWidth="1"/>
    <col min="15885" max="15885" width="13.7109375" style="51" bestFit="1" customWidth="1"/>
    <col min="15886" max="16128" width="11.42578125" style="51"/>
    <col min="16129" max="16129" width="15.5703125" style="51" customWidth="1"/>
    <col min="16130" max="16130" width="52.5703125" style="51" customWidth="1"/>
    <col min="16131" max="16131" width="9" style="51" customWidth="1"/>
    <col min="16132" max="16132" width="20.7109375" style="51" customWidth="1"/>
    <col min="16133" max="16133" width="3.42578125" style="51" customWidth="1"/>
    <col min="16134" max="16135" width="20.7109375" style="51" customWidth="1"/>
    <col min="16136" max="16136" width="10.28515625" style="51" customWidth="1"/>
    <col min="16137" max="16137" width="13.140625" style="51" bestFit="1" customWidth="1"/>
    <col min="16138" max="16138" width="11.42578125" style="51"/>
    <col min="16139" max="16139" width="18.140625" style="51" bestFit="1" customWidth="1"/>
    <col min="16140" max="16140" width="12.28515625" style="51" bestFit="1" customWidth="1"/>
    <col min="16141" max="16141" width="13.7109375" style="51" bestFit="1" customWidth="1"/>
    <col min="16142" max="16384" width="11.42578125" style="51"/>
  </cols>
  <sheetData>
    <row r="1" spans="1:13" s="4" customFormat="1" ht="18" x14ac:dyDescent="0.25">
      <c r="A1" s="295"/>
      <c r="B1" s="296"/>
      <c r="C1" s="296"/>
      <c r="D1" s="296"/>
      <c r="E1" s="296"/>
      <c r="F1" s="296"/>
      <c r="G1" s="296"/>
      <c r="H1" s="297"/>
    </row>
    <row r="2" spans="1:13" s="4" customFormat="1" ht="18.75" x14ac:dyDescent="0.3">
      <c r="A2" s="292" t="s">
        <v>68</v>
      </c>
      <c r="B2" s="293"/>
      <c r="C2" s="293"/>
      <c r="D2" s="293"/>
      <c r="E2" s="293"/>
      <c r="F2" s="293"/>
      <c r="G2" s="293"/>
      <c r="H2" s="294"/>
    </row>
    <row r="3" spans="1:13" s="4" customFormat="1" ht="18.75" x14ac:dyDescent="0.3">
      <c r="A3" s="292" t="s">
        <v>1</v>
      </c>
      <c r="B3" s="293"/>
      <c r="C3" s="293"/>
      <c r="D3" s="293"/>
      <c r="E3" s="293"/>
      <c r="F3" s="293"/>
      <c r="G3" s="293"/>
      <c r="H3" s="294"/>
    </row>
    <row r="4" spans="1:13" s="4" customFormat="1" ht="18.75" x14ac:dyDescent="0.3">
      <c r="A4" s="292" t="s">
        <v>69</v>
      </c>
      <c r="B4" s="293"/>
      <c r="C4" s="293"/>
      <c r="D4" s="293"/>
      <c r="E4" s="293"/>
      <c r="F4" s="293"/>
      <c r="G4" s="293"/>
      <c r="H4" s="294"/>
    </row>
    <row r="5" spans="1:13" s="4" customFormat="1" ht="18.75" x14ac:dyDescent="0.3">
      <c r="A5" s="292" t="s">
        <v>120</v>
      </c>
      <c r="B5" s="293"/>
      <c r="C5" s="293"/>
      <c r="D5" s="293"/>
      <c r="E5" s="293"/>
      <c r="F5" s="293"/>
      <c r="G5" s="293"/>
      <c r="H5" s="294"/>
    </row>
    <row r="6" spans="1:13" s="4" customFormat="1" ht="18.75" x14ac:dyDescent="0.3">
      <c r="A6" s="292" t="s">
        <v>3</v>
      </c>
      <c r="B6" s="293"/>
      <c r="C6" s="293"/>
      <c r="D6" s="293"/>
      <c r="E6" s="293"/>
      <c r="F6" s="293"/>
      <c r="G6" s="293"/>
      <c r="H6" s="294"/>
    </row>
    <row r="7" spans="1:13" s="4" customFormat="1" ht="19.5" thickBot="1" x14ac:dyDescent="0.35">
      <c r="A7" s="7"/>
      <c r="B7" s="8"/>
      <c r="C7" s="8"/>
      <c r="D7" s="8"/>
      <c r="E7" s="8"/>
      <c r="F7" s="9"/>
      <c r="G7" s="9"/>
      <c r="H7" s="10"/>
    </row>
    <row r="8" spans="1:13" s="56" customFormat="1" ht="18" x14ac:dyDescent="0.25">
      <c r="A8" s="169"/>
      <c r="B8" s="170"/>
      <c r="C8" s="43" t="s">
        <v>121</v>
      </c>
      <c r="D8" s="11">
        <v>43830</v>
      </c>
      <c r="E8" s="11"/>
      <c r="F8" s="11">
        <v>43465</v>
      </c>
      <c r="G8" s="11" t="s">
        <v>4</v>
      </c>
      <c r="H8" s="11" t="s">
        <v>5</v>
      </c>
    </row>
    <row r="9" spans="1:13" s="56" customFormat="1" ht="18" customHeight="1" x14ac:dyDescent="0.25">
      <c r="A9" s="169"/>
      <c r="B9" s="170"/>
      <c r="C9" s="44"/>
      <c r="D9" s="11"/>
      <c r="E9" s="6"/>
    </row>
    <row r="10" spans="1:13" s="57" customFormat="1" ht="30" customHeight="1" x14ac:dyDescent="0.25">
      <c r="A10" s="12"/>
      <c r="B10" s="12" t="s">
        <v>70</v>
      </c>
      <c r="C10" s="46" t="s">
        <v>122</v>
      </c>
      <c r="D10" s="13">
        <f>D13</f>
        <v>4942036</v>
      </c>
      <c r="E10" s="14"/>
      <c r="F10" s="13">
        <f>F13</f>
        <v>5820644</v>
      </c>
      <c r="G10" s="15">
        <f>(D10-F10)</f>
        <v>-878608</v>
      </c>
      <c r="H10" s="171">
        <f>G10/F10</f>
        <v>-0.15094687117095634</v>
      </c>
      <c r="I10" s="172"/>
      <c r="K10" s="173"/>
      <c r="L10" s="65"/>
      <c r="M10" s="65"/>
    </row>
    <row r="11" spans="1:13" s="57" customFormat="1" ht="18" customHeight="1" x14ac:dyDescent="0.25">
      <c r="A11" s="174"/>
      <c r="B11" s="174"/>
      <c r="C11" s="175"/>
      <c r="D11" s="176"/>
      <c r="E11" s="16"/>
      <c r="F11" s="176"/>
      <c r="G11" s="176"/>
      <c r="H11" s="176"/>
      <c r="I11" s="172"/>
    </row>
    <row r="12" spans="1:13" s="58" customFormat="1" ht="18" customHeight="1" x14ac:dyDescent="0.25">
      <c r="A12" s="17"/>
      <c r="B12" s="17"/>
      <c r="C12" s="175"/>
      <c r="D12" s="177"/>
      <c r="E12" s="16"/>
      <c r="F12" s="177"/>
      <c r="G12" s="177"/>
      <c r="H12" s="177"/>
      <c r="I12" s="172"/>
    </row>
    <row r="13" spans="1:13" s="58" customFormat="1" ht="18" customHeight="1" x14ac:dyDescent="0.25">
      <c r="A13" s="178">
        <v>43</v>
      </c>
      <c r="B13" s="178" t="s">
        <v>71</v>
      </c>
      <c r="C13" s="179"/>
      <c r="D13" s="180">
        <f>SUM(D15:D16)</f>
        <v>4942036</v>
      </c>
      <c r="E13" s="18"/>
      <c r="F13" s="180">
        <f>SUM(F15:F16)</f>
        <v>5820644</v>
      </c>
      <c r="G13" s="15">
        <f>(D13-F13)</f>
        <v>-878608</v>
      </c>
      <c r="H13" s="171">
        <f>G13/F13</f>
        <v>-0.15094687117095634</v>
      </c>
      <c r="I13" s="172"/>
      <c r="K13" s="181"/>
    </row>
    <row r="14" spans="1:13" s="58" customFormat="1" ht="18" customHeight="1" x14ac:dyDescent="0.25">
      <c r="A14" s="178"/>
      <c r="B14" s="178"/>
      <c r="C14" s="182"/>
      <c r="D14" s="183"/>
      <c r="E14" s="16"/>
      <c r="F14" s="183"/>
      <c r="G14" s="183"/>
      <c r="H14" s="183"/>
      <c r="I14" s="172"/>
    </row>
    <row r="15" spans="1:13" s="58" customFormat="1" ht="18" customHeight="1" x14ac:dyDescent="0.2">
      <c r="A15" s="19">
        <v>4390</v>
      </c>
      <c r="B15" s="19" t="s">
        <v>72</v>
      </c>
      <c r="C15" s="184"/>
      <c r="D15" s="15">
        <v>5182122</v>
      </c>
      <c r="E15" s="18"/>
      <c r="F15" s="15">
        <v>6260402</v>
      </c>
      <c r="G15" s="15">
        <f>(D15-F15)</f>
        <v>-1078280</v>
      </c>
      <c r="H15" s="171">
        <f>G15/F15</f>
        <v>-0.17223814061780698</v>
      </c>
      <c r="I15" s="172"/>
    </row>
    <row r="16" spans="1:13" s="58" customFormat="1" ht="18" customHeight="1" x14ac:dyDescent="0.2">
      <c r="A16" s="19">
        <v>4395</v>
      </c>
      <c r="B16" s="19" t="s">
        <v>73</v>
      </c>
      <c r="C16" s="184"/>
      <c r="D16" s="20">
        <v>-240086</v>
      </c>
      <c r="E16" s="16"/>
      <c r="F16" s="20">
        <v>-439758</v>
      </c>
      <c r="G16" s="15">
        <f>(D16-F16)</f>
        <v>199672</v>
      </c>
      <c r="H16" s="171">
        <f>G16/F16</f>
        <v>-0.45404972735004251</v>
      </c>
      <c r="I16" s="172"/>
    </row>
    <row r="17" spans="1:13" s="58" customFormat="1" ht="18" customHeight="1" x14ac:dyDescent="0.2">
      <c r="A17" s="19"/>
      <c r="B17" s="19"/>
      <c r="C17" s="185"/>
      <c r="D17" s="20"/>
      <c r="E17" s="16"/>
      <c r="F17" s="20"/>
      <c r="G17" s="20"/>
      <c r="H17" s="20"/>
      <c r="I17" s="172"/>
    </row>
    <row r="18" spans="1:13" s="58" customFormat="1" ht="18" customHeight="1" x14ac:dyDescent="0.2">
      <c r="A18" s="19"/>
      <c r="B18" s="19"/>
      <c r="C18" s="185"/>
      <c r="D18" s="20"/>
      <c r="E18" s="16"/>
      <c r="F18" s="20"/>
      <c r="G18" s="20"/>
      <c r="H18" s="20"/>
      <c r="I18" s="172"/>
    </row>
    <row r="19" spans="1:13" s="21" customFormat="1" ht="30" customHeight="1" x14ac:dyDescent="0.25">
      <c r="A19" s="12">
        <v>6</v>
      </c>
      <c r="B19" s="12" t="s">
        <v>74</v>
      </c>
      <c r="C19" s="46" t="s">
        <v>123</v>
      </c>
      <c r="D19" s="13">
        <v>4896720</v>
      </c>
      <c r="E19" s="14"/>
      <c r="F19" s="13">
        <v>4568541</v>
      </c>
      <c r="G19" s="15">
        <f>(D19-F19)</f>
        <v>328179</v>
      </c>
      <c r="H19" s="171">
        <f>G19/F19</f>
        <v>7.1834530980459624E-2</v>
      </c>
      <c r="I19" s="172"/>
      <c r="K19" s="186"/>
      <c r="L19" s="187"/>
      <c r="M19" s="66"/>
    </row>
    <row r="20" spans="1:13" s="57" customFormat="1" ht="18" customHeight="1" x14ac:dyDescent="0.25">
      <c r="A20" s="19"/>
      <c r="B20" s="19"/>
      <c r="C20" s="185"/>
      <c r="D20" s="20"/>
      <c r="E20" s="16"/>
      <c r="F20" s="20"/>
      <c r="G20" s="20"/>
      <c r="H20" s="20"/>
      <c r="I20" s="172"/>
    </row>
    <row r="21" spans="1:13" s="57" customFormat="1" ht="30" customHeight="1" x14ac:dyDescent="0.25">
      <c r="A21" s="23"/>
      <c r="B21" s="12" t="s">
        <v>124</v>
      </c>
      <c r="C21" s="188"/>
      <c r="D21" s="13">
        <f>D10-D19</f>
        <v>45316</v>
      </c>
      <c r="E21" s="18"/>
      <c r="F21" s="13">
        <f>F10-F19</f>
        <v>1252103</v>
      </c>
      <c r="G21" s="15">
        <f>(D21-F21)</f>
        <v>-1206787</v>
      </c>
      <c r="H21" s="171">
        <f>G21/F21</f>
        <v>-0.96380808927061112</v>
      </c>
      <c r="I21" s="172"/>
      <c r="K21" s="173"/>
    </row>
    <row r="22" spans="1:13" s="57" customFormat="1" ht="18" customHeight="1" x14ac:dyDescent="0.25">
      <c r="A22" s="19"/>
      <c r="B22" s="174"/>
      <c r="C22" s="185"/>
      <c r="D22" s="176"/>
      <c r="E22" s="16"/>
      <c r="F22" s="176"/>
      <c r="G22" s="176"/>
      <c r="H22" s="176"/>
      <c r="I22" s="172"/>
    </row>
    <row r="23" spans="1:13" s="57" customFormat="1" ht="30" customHeight="1" x14ac:dyDescent="0.25">
      <c r="A23" s="24">
        <v>47</v>
      </c>
      <c r="B23" s="12" t="s">
        <v>75</v>
      </c>
      <c r="C23" s="46" t="s">
        <v>122</v>
      </c>
      <c r="D23" s="13">
        <v>64614745</v>
      </c>
      <c r="E23" s="18"/>
      <c r="F23" s="13">
        <v>60841905</v>
      </c>
      <c r="G23" s="15">
        <f>(D23-F23)</f>
        <v>3772840</v>
      </c>
      <c r="H23" s="171">
        <f>G23/F23</f>
        <v>6.20105501298817E-2</v>
      </c>
      <c r="I23" s="172"/>
      <c r="K23" s="189"/>
      <c r="M23" s="65"/>
    </row>
    <row r="24" spans="1:13" s="58" customFormat="1" ht="18" customHeight="1" x14ac:dyDescent="0.25">
      <c r="A24" s="17"/>
      <c r="B24" s="17"/>
      <c r="C24" s="175"/>
      <c r="D24" s="190"/>
      <c r="E24" s="16"/>
      <c r="F24" s="190"/>
      <c r="G24" s="190"/>
      <c r="H24" s="190"/>
      <c r="I24" s="172"/>
    </row>
    <row r="25" spans="1:13" s="57" customFormat="1" ht="30" customHeight="1" x14ac:dyDescent="0.25">
      <c r="A25" s="12"/>
      <c r="B25" s="12" t="s">
        <v>77</v>
      </c>
      <c r="C25" s="46"/>
      <c r="D25" s="13">
        <f>D27+D37+D45</f>
        <v>67824196</v>
      </c>
      <c r="E25" s="18"/>
      <c r="F25" s="13">
        <f>F27+F37+F45</f>
        <v>59103131</v>
      </c>
      <c r="G25" s="15">
        <f>(D25-F25)</f>
        <v>8721065</v>
      </c>
      <c r="H25" s="171">
        <f>G25/F25</f>
        <v>0.14755673434627348</v>
      </c>
      <c r="I25" s="172"/>
      <c r="K25" s="189"/>
      <c r="M25" s="65"/>
    </row>
    <row r="26" spans="1:13" s="57" customFormat="1" ht="18" customHeight="1" x14ac:dyDescent="0.25">
      <c r="A26" s="191"/>
      <c r="B26" s="191"/>
      <c r="C26" s="192"/>
      <c r="D26" s="177"/>
      <c r="E26" s="16"/>
      <c r="F26" s="177"/>
      <c r="G26" s="177"/>
      <c r="H26" s="177"/>
      <c r="I26" s="172"/>
      <c r="K26" s="65"/>
    </row>
    <row r="27" spans="1:13" s="57" customFormat="1" ht="18" customHeight="1" x14ac:dyDescent="0.25">
      <c r="A27" s="193">
        <v>51</v>
      </c>
      <c r="B27" s="193" t="s">
        <v>78</v>
      </c>
      <c r="C27" s="45" t="s">
        <v>125</v>
      </c>
      <c r="D27" s="194">
        <f>SUM(D29:D35)</f>
        <v>63695255</v>
      </c>
      <c r="E27" s="18"/>
      <c r="F27" s="194">
        <f>SUM(F29:F35)</f>
        <v>56631611</v>
      </c>
      <c r="G27" s="15">
        <f>(D27-F27)</f>
        <v>7063644</v>
      </c>
      <c r="H27" s="171">
        <f>G27/F27</f>
        <v>0.12472970263904376</v>
      </c>
      <c r="I27" s="172"/>
      <c r="K27" s="173"/>
      <c r="L27" s="65"/>
    </row>
    <row r="28" spans="1:13" s="57" customFormat="1" ht="18" customHeight="1" x14ac:dyDescent="0.25">
      <c r="A28" s="178"/>
      <c r="B28" s="178"/>
      <c r="C28" s="182"/>
      <c r="D28" s="183"/>
      <c r="E28" s="16"/>
      <c r="F28" s="183"/>
      <c r="G28" s="183"/>
      <c r="H28" s="183"/>
      <c r="I28" s="172"/>
      <c r="L28" s="65"/>
    </row>
    <row r="29" spans="1:13" s="58" customFormat="1" ht="18" customHeight="1" x14ac:dyDescent="0.2">
      <c r="A29" s="19">
        <v>5101</v>
      </c>
      <c r="B29" s="19" t="s">
        <v>79</v>
      </c>
      <c r="C29" s="184"/>
      <c r="D29" s="15">
        <v>20243371</v>
      </c>
      <c r="E29" s="18"/>
      <c r="F29" s="15">
        <v>18733346</v>
      </c>
      <c r="G29" s="15">
        <f>(D29-F29)</f>
        <v>1510025</v>
      </c>
      <c r="H29" s="171">
        <f>G29/F29</f>
        <v>8.0606262223523767E-2</v>
      </c>
      <c r="I29" s="172"/>
    </row>
    <row r="30" spans="1:13" s="58" customFormat="1" ht="18" customHeight="1" x14ac:dyDescent="0.2">
      <c r="A30" s="19">
        <v>5103</v>
      </c>
      <c r="B30" s="19" t="s">
        <v>80</v>
      </c>
      <c r="C30" s="184"/>
      <c r="D30" s="15">
        <v>5711203</v>
      </c>
      <c r="E30" s="18"/>
      <c r="F30" s="15">
        <v>5294476</v>
      </c>
      <c r="G30" s="15">
        <f t="shared" ref="G30:G35" si="0">(D30-F30)</f>
        <v>416727</v>
      </c>
      <c r="H30" s="171">
        <f t="shared" ref="H30:H35" si="1">G30/F30</f>
        <v>7.8709772222973526E-2</v>
      </c>
      <c r="I30" s="172"/>
    </row>
    <row r="31" spans="1:13" s="58" customFormat="1" ht="18" customHeight="1" x14ac:dyDescent="0.2">
      <c r="A31" s="19">
        <v>5104</v>
      </c>
      <c r="B31" s="19" t="s">
        <v>81</v>
      </c>
      <c r="C31" s="184"/>
      <c r="D31" s="15">
        <v>1252670</v>
      </c>
      <c r="E31" s="18"/>
      <c r="F31" s="15">
        <v>1158290</v>
      </c>
      <c r="G31" s="15">
        <f t="shared" si="0"/>
        <v>94380</v>
      </c>
      <c r="H31" s="171">
        <f t="shared" si="1"/>
        <v>8.1482184945048303E-2</v>
      </c>
      <c r="I31" s="172"/>
    </row>
    <row r="32" spans="1:13" s="58" customFormat="1" ht="18" customHeight="1" x14ac:dyDescent="0.2">
      <c r="A32" s="19">
        <v>5107</v>
      </c>
      <c r="B32" s="19" t="s">
        <v>82</v>
      </c>
      <c r="C32" s="184"/>
      <c r="D32" s="15">
        <v>10893094</v>
      </c>
      <c r="E32" s="18"/>
      <c r="F32" s="15">
        <v>9962407</v>
      </c>
      <c r="G32" s="15">
        <f t="shared" si="0"/>
        <v>930687</v>
      </c>
      <c r="H32" s="171">
        <f t="shared" si="1"/>
        <v>9.3419893405278467E-2</v>
      </c>
      <c r="I32" s="172"/>
    </row>
    <row r="33" spans="1:11" s="58" customFormat="1" ht="18" customHeight="1" x14ac:dyDescent="0.2">
      <c r="A33" s="19">
        <v>5108</v>
      </c>
      <c r="B33" s="19" t="s">
        <v>83</v>
      </c>
      <c r="C33" s="184"/>
      <c r="D33" s="15">
        <v>11770912</v>
      </c>
      <c r="E33" s="18"/>
      <c r="F33" s="15">
        <v>11000280</v>
      </c>
      <c r="G33" s="15">
        <f t="shared" si="0"/>
        <v>770632</v>
      </c>
      <c r="H33" s="171">
        <f t="shared" si="1"/>
        <v>7.0055671310184836E-2</v>
      </c>
      <c r="I33" s="172"/>
    </row>
    <row r="34" spans="1:11" s="25" customFormat="1" ht="18" customHeight="1" x14ac:dyDescent="0.2">
      <c r="A34" s="19">
        <v>5111</v>
      </c>
      <c r="B34" s="19" t="s">
        <v>84</v>
      </c>
      <c r="C34" s="184"/>
      <c r="D34" s="15">
        <v>13771579</v>
      </c>
      <c r="E34" s="18"/>
      <c r="F34" s="15">
        <v>10441476</v>
      </c>
      <c r="G34" s="15">
        <f t="shared" si="0"/>
        <v>3330103</v>
      </c>
      <c r="H34" s="171">
        <f t="shared" si="1"/>
        <v>0.31893029299689046</v>
      </c>
      <c r="I34" s="172"/>
    </row>
    <row r="35" spans="1:11" s="25" customFormat="1" ht="18" customHeight="1" x14ac:dyDescent="0.2">
      <c r="A35" s="19">
        <v>5120</v>
      </c>
      <c r="B35" s="19" t="s">
        <v>85</v>
      </c>
      <c r="C35" s="184"/>
      <c r="D35" s="15">
        <v>52426</v>
      </c>
      <c r="E35" s="18"/>
      <c r="F35" s="15">
        <v>41336</v>
      </c>
      <c r="G35" s="15">
        <f t="shared" si="0"/>
        <v>11090</v>
      </c>
      <c r="H35" s="171">
        <f t="shared" si="1"/>
        <v>0.26828914263595899</v>
      </c>
      <c r="I35" s="172"/>
    </row>
    <row r="36" spans="1:11" s="58" customFormat="1" ht="18" customHeight="1" x14ac:dyDescent="0.2">
      <c r="A36" s="195"/>
      <c r="B36" s="195"/>
      <c r="C36" s="192"/>
      <c r="D36" s="177"/>
      <c r="E36" s="16"/>
      <c r="F36" s="177"/>
      <c r="G36" s="177"/>
      <c r="H36" s="177"/>
      <c r="I36" s="172"/>
    </row>
    <row r="37" spans="1:11" s="58" customFormat="1" ht="36" customHeight="1" x14ac:dyDescent="0.25">
      <c r="A37" s="196">
        <v>53</v>
      </c>
      <c r="B37" s="197" t="s">
        <v>86</v>
      </c>
      <c r="C37" s="46" t="s">
        <v>125</v>
      </c>
      <c r="D37" s="194">
        <f>SUM(D39:D42)</f>
        <v>3888465</v>
      </c>
      <c r="E37" s="18"/>
      <c r="F37" s="194">
        <f>SUM(F39:F42)</f>
        <v>2174350</v>
      </c>
      <c r="G37" s="15">
        <f>(D37-F37)</f>
        <v>1714115</v>
      </c>
      <c r="H37" s="171">
        <f>G37/F37</f>
        <v>0.78833444477659986</v>
      </c>
      <c r="I37" s="172"/>
      <c r="K37" s="173"/>
    </row>
    <row r="38" spans="1:11" s="58" customFormat="1" ht="18" customHeight="1" x14ac:dyDescent="0.25">
      <c r="A38" s="178"/>
      <c r="B38" s="178"/>
      <c r="C38" s="182"/>
      <c r="D38" s="183"/>
      <c r="E38" s="16"/>
      <c r="F38" s="183"/>
      <c r="G38" s="183"/>
      <c r="H38" s="183"/>
      <c r="I38" s="172"/>
    </row>
    <row r="39" spans="1:11" s="58" customFormat="1" ht="18" customHeight="1" x14ac:dyDescent="0.2">
      <c r="A39" s="19">
        <v>5347</v>
      </c>
      <c r="B39" s="19" t="s">
        <v>126</v>
      </c>
      <c r="C39" s="184"/>
      <c r="D39" s="15">
        <v>943</v>
      </c>
      <c r="E39" s="18"/>
      <c r="F39" s="15">
        <v>0</v>
      </c>
      <c r="G39" s="15">
        <f>(D39-F39)</f>
        <v>943</v>
      </c>
      <c r="H39" s="171"/>
      <c r="I39" s="172"/>
    </row>
    <row r="40" spans="1:11" s="58" customFormat="1" ht="18" customHeight="1" x14ac:dyDescent="0.2">
      <c r="A40" s="19">
        <v>5360</v>
      </c>
      <c r="B40" s="19" t="s">
        <v>87</v>
      </c>
      <c r="C40" s="184"/>
      <c r="D40" s="15">
        <v>1227982</v>
      </c>
      <c r="E40" s="18"/>
      <c r="F40" s="15">
        <v>1033355</v>
      </c>
      <c r="G40" s="15">
        <f>(D40-F40)</f>
        <v>194627</v>
      </c>
      <c r="H40" s="171">
        <f>G40/F40</f>
        <v>0.18834476051308602</v>
      </c>
      <c r="I40" s="172"/>
    </row>
    <row r="41" spans="1:11" s="58" customFormat="1" ht="18" customHeight="1" x14ac:dyDescent="0.2">
      <c r="A41" s="19">
        <v>5366</v>
      </c>
      <c r="B41" s="19" t="s">
        <v>88</v>
      </c>
      <c r="C41" s="184"/>
      <c r="D41" s="15">
        <v>1112862</v>
      </c>
      <c r="E41" s="18"/>
      <c r="F41" s="15">
        <v>1140995</v>
      </c>
      <c r="G41" s="15">
        <f>(D41-F41)</f>
        <v>-28133</v>
      </c>
      <c r="H41" s="171">
        <f>G41/F41</f>
        <v>-2.465654976577461E-2</v>
      </c>
      <c r="I41" s="172"/>
    </row>
    <row r="42" spans="1:11" s="58" customFormat="1" ht="18" customHeight="1" x14ac:dyDescent="0.2">
      <c r="A42" s="19">
        <v>5368</v>
      </c>
      <c r="B42" s="19" t="s">
        <v>89</v>
      </c>
      <c r="C42" s="184"/>
      <c r="D42" s="22">
        <v>1546678</v>
      </c>
      <c r="E42" s="18"/>
      <c r="F42" s="22">
        <v>0</v>
      </c>
      <c r="G42" s="15">
        <f>(D42-F42)</f>
        <v>1546678</v>
      </c>
      <c r="H42" s="171"/>
      <c r="I42" s="172"/>
    </row>
    <row r="43" spans="1:11" s="58" customFormat="1" ht="18" customHeight="1" x14ac:dyDescent="0.2">
      <c r="A43" s="19"/>
      <c r="B43" s="19"/>
      <c r="C43" s="185"/>
      <c r="D43" s="20"/>
      <c r="E43" s="16"/>
      <c r="F43" s="20"/>
      <c r="G43" s="20"/>
      <c r="H43" s="20"/>
      <c r="I43" s="172"/>
    </row>
    <row r="44" spans="1:11" s="26" customFormat="1" ht="18" customHeight="1" x14ac:dyDescent="0.2">
      <c r="A44" s="59"/>
      <c r="C44" s="198"/>
      <c r="D44" s="25"/>
      <c r="E44" s="16"/>
      <c r="F44" s="25"/>
      <c r="G44" s="25"/>
      <c r="H44" s="25"/>
      <c r="I44" s="172"/>
    </row>
    <row r="45" spans="1:11" s="26" customFormat="1" ht="18" customHeight="1" x14ac:dyDescent="0.25">
      <c r="A45" s="178">
        <v>57</v>
      </c>
      <c r="B45" s="178" t="s">
        <v>76</v>
      </c>
      <c r="C45" s="45" t="s">
        <v>125</v>
      </c>
      <c r="D45" s="180">
        <v>240476</v>
      </c>
      <c r="E45" s="18"/>
      <c r="F45" s="180">
        <v>297170</v>
      </c>
      <c r="G45" s="15">
        <f>(D45-F45)</f>
        <v>-56694</v>
      </c>
      <c r="H45" s="171">
        <f>G45/F45</f>
        <v>-0.19077968839384865</v>
      </c>
      <c r="I45" s="172"/>
    </row>
    <row r="46" spans="1:11" s="26" customFormat="1" ht="18" customHeight="1" x14ac:dyDescent="0.2">
      <c r="A46" s="19"/>
      <c r="B46" s="19"/>
      <c r="C46" s="185"/>
      <c r="D46" s="20"/>
      <c r="E46" s="16"/>
      <c r="F46" s="20"/>
      <c r="G46" s="20"/>
      <c r="H46" s="20"/>
      <c r="I46" s="172"/>
    </row>
    <row r="47" spans="1:11" s="26" customFormat="1" ht="27" customHeight="1" x14ac:dyDescent="0.25">
      <c r="A47" s="23"/>
      <c r="B47" s="12" t="s">
        <v>102</v>
      </c>
      <c r="C47" s="188"/>
      <c r="D47" s="13">
        <f>D21+D23-D25</f>
        <v>-3164135</v>
      </c>
      <c r="E47" s="18"/>
      <c r="F47" s="13">
        <f>F21+F23-F25</f>
        <v>2990877</v>
      </c>
      <c r="G47" s="15">
        <f>(D47-F47)</f>
        <v>-6155012</v>
      </c>
      <c r="H47" s="171">
        <f>G47/F47</f>
        <v>-2.0579288282333241</v>
      </c>
      <c r="I47" s="172"/>
      <c r="K47" s="173"/>
    </row>
    <row r="48" spans="1:11" s="26" customFormat="1" ht="18" customHeight="1" x14ac:dyDescent="0.25">
      <c r="A48" s="19"/>
      <c r="B48" s="17"/>
      <c r="C48" s="185"/>
      <c r="D48" s="27"/>
      <c r="E48" s="16"/>
      <c r="F48" s="27"/>
      <c r="G48" s="27"/>
      <c r="H48" s="27"/>
      <c r="I48" s="172"/>
    </row>
    <row r="49" spans="1:13" s="26" customFormat="1" ht="18" customHeight="1" x14ac:dyDescent="0.25">
      <c r="A49" s="178"/>
      <c r="B49" s="178" t="s">
        <v>90</v>
      </c>
      <c r="C49" s="179" t="s">
        <v>122</v>
      </c>
      <c r="D49" s="180">
        <f>SUM(D51:D55)</f>
        <v>3597940</v>
      </c>
      <c r="E49" s="180"/>
      <c r="F49" s="180">
        <f>SUM(F52:F55)</f>
        <v>1348713</v>
      </c>
      <c r="G49" s="15">
        <f>(D49-F49)</f>
        <v>2249227</v>
      </c>
      <c r="H49" s="171">
        <f>G49/F49</f>
        <v>1.6676839327566353</v>
      </c>
      <c r="I49" s="172"/>
      <c r="K49" s="173"/>
      <c r="M49" s="65"/>
    </row>
    <row r="50" spans="1:13" s="26" customFormat="1" ht="18" customHeight="1" x14ac:dyDescent="0.25">
      <c r="A50" s="178"/>
      <c r="B50" s="178"/>
      <c r="C50" s="179"/>
      <c r="D50" s="180"/>
      <c r="E50" s="18"/>
      <c r="F50" s="180"/>
      <c r="G50" s="15"/>
      <c r="H50" s="171"/>
      <c r="I50" s="172"/>
      <c r="K50" s="173"/>
      <c r="M50" s="65"/>
    </row>
    <row r="51" spans="1:13" s="26" customFormat="1" ht="18" customHeight="1" x14ac:dyDescent="0.25">
      <c r="A51" s="19">
        <v>41</v>
      </c>
      <c r="B51" s="19" t="s">
        <v>100</v>
      </c>
      <c r="C51" s="182"/>
      <c r="D51" s="20">
        <v>9287</v>
      </c>
      <c r="E51" s="16"/>
      <c r="F51" s="15">
        <v>0</v>
      </c>
      <c r="G51" s="15"/>
      <c r="H51" s="171"/>
      <c r="I51" s="172"/>
      <c r="K51" s="173"/>
      <c r="M51" s="65"/>
    </row>
    <row r="52" spans="1:13" s="26" customFormat="1" ht="18" customHeight="1" x14ac:dyDescent="0.2">
      <c r="A52" s="19">
        <v>44</v>
      </c>
      <c r="B52" s="19" t="s">
        <v>91</v>
      </c>
      <c r="C52" s="184"/>
      <c r="D52" s="20">
        <v>102926</v>
      </c>
      <c r="E52" s="16"/>
      <c r="F52" s="15">
        <v>0</v>
      </c>
      <c r="G52" s="15">
        <f>(D52-F52)</f>
        <v>102926</v>
      </c>
      <c r="H52" s="171"/>
      <c r="I52" s="172"/>
    </row>
    <row r="53" spans="1:13" s="26" customFormat="1" ht="18" customHeight="1" x14ac:dyDescent="0.2">
      <c r="A53" s="19">
        <v>4802</v>
      </c>
      <c r="B53" s="19" t="s">
        <v>92</v>
      </c>
      <c r="C53" s="184"/>
      <c r="D53" s="15">
        <v>251710</v>
      </c>
      <c r="E53" s="18"/>
      <c r="F53" s="15">
        <v>187688</v>
      </c>
      <c r="G53" s="15">
        <f>(D53-F53)</f>
        <v>64022</v>
      </c>
      <c r="H53" s="171">
        <f>G53/F53</f>
        <v>0.34110864839520905</v>
      </c>
      <c r="I53" s="172"/>
    </row>
    <row r="54" spans="1:13" s="26" customFormat="1" ht="18" customHeight="1" x14ac:dyDescent="0.2">
      <c r="A54" s="19">
        <v>4808</v>
      </c>
      <c r="B54" s="19" t="s">
        <v>93</v>
      </c>
      <c r="C54" s="184"/>
      <c r="D54" s="15">
        <v>3233334</v>
      </c>
      <c r="E54" s="18"/>
      <c r="F54" s="15">
        <v>1146945</v>
      </c>
      <c r="G54" s="15">
        <f>(D54-F54)</f>
        <v>2086389</v>
      </c>
      <c r="H54" s="171">
        <f>G54/F54</f>
        <v>1.8190837398480311</v>
      </c>
      <c r="I54" s="172"/>
    </row>
    <row r="55" spans="1:13" s="26" customFormat="1" ht="18" customHeight="1" x14ac:dyDescent="0.2">
      <c r="A55" s="19">
        <v>4830</v>
      </c>
      <c r="B55" s="19" t="s">
        <v>127</v>
      </c>
      <c r="C55" s="185"/>
      <c r="D55" s="50">
        <v>683</v>
      </c>
      <c r="E55" s="16"/>
      <c r="F55" s="50">
        <v>14080</v>
      </c>
      <c r="G55" s="20"/>
      <c r="H55" s="20"/>
      <c r="I55" s="172"/>
    </row>
    <row r="56" spans="1:13" s="26" customFormat="1" ht="18" customHeight="1" x14ac:dyDescent="0.2">
      <c r="A56" s="19"/>
      <c r="B56" s="19"/>
      <c r="C56" s="185"/>
      <c r="D56" s="20"/>
      <c r="E56" s="16"/>
      <c r="F56" s="20"/>
      <c r="G56" s="20"/>
      <c r="H56" s="20"/>
      <c r="I56" s="172"/>
    </row>
    <row r="57" spans="1:13" s="26" customFormat="1" ht="18" customHeight="1" x14ac:dyDescent="0.2">
      <c r="A57" s="19"/>
      <c r="B57" s="19"/>
      <c r="C57" s="184"/>
      <c r="D57" s="20"/>
      <c r="E57" s="16"/>
      <c r="F57" s="20"/>
      <c r="G57" s="20"/>
      <c r="H57" s="20"/>
      <c r="I57" s="172"/>
    </row>
    <row r="58" spans="1:13" s="26" customFormat="1" ht="18" customHeight="1" x14ac:dyDescent="0.25">
      <c r="A58" s="178">
        <v>58</v>
      </c>
      <c r="B58" s="178" t="s">
        <v>94</v>
      </c>
      <c r="C58" s="179" t="s">
        <v>125</v>
      </c>
      <c r="D58" s="180">
        <f>SUM(D60:D61)</f>
        <v>127222</v>
      </c>
      <c r="E58" s="18"/>
      <c r="F58" s="180">
        <f>SUM(F60:F61)</f>
        <v>997140</v>
      </c>
      <c r="G58" s="15">
        <f>(D58-F58)</f>
        <v>-869918</v>
      </c>
      <c r="H58" s="171">
        <f>G58/F58</f>
        <v>-0.87241310147020479</v>
      </c>
      <c r="I58" s="172"/>
      <c r="K58" s="173"/>
      <c r="M58" s="65"/>
    </row>
    <row r="59" spans="1:13" s="26" customFormat="1" ht="18" customHeight="1" x14ac:dyDescent="0.25">
      <c r="A59" s="178"/>
      <c r="B59" s="178"/>
      <c r="C59" s="179"/>
      <c r="D59" s="183"/>
      <c r="E59" s="16"/>
      <c r="F59" s="183"/>
      <c r="G59" s="183"/>
      <c r="H59" s="183"/>
      <c r="I59" s="172"/>
    </row>
    <row r="60" spans="1:13" s="26" customFormat="1" ht="18" customHeight="1" x14ac:dyDescent="0.2">
      <c r="A60" s="19">
        <v>5802</v>
      </c>
      <c r="B60" s="19" t="s">
        <v>95</v>
      </c>
      <c r="C60" s="184"/>
      <c r="D60" s="15">
        <v>10734</v>
      </c>
      <c r="E60" s="18"/>
      <c r="F60" s="15">
        <v>5739</v>
      </c>
      <c r="G60" s="15">
        <f>(D60-F60)</f>
        <v>4995</v>
      </c>
      <c r="H60" s="171">
        <f>G60/F60</f>
        <v>0.87036069001568217</v>
      </c>
      <c r="I60" s="172"/>
    </row>
    <row r="61" spans="1:13" s="26" customFormat="1" ht="18" customHeight="1" x14ac:dyDescent="0.25">
      <c r="A61" s="19">
        <v>5890</v>
      </c>
      <c r="B61" s="19" t="s">
        <v>96</v>
      </c>
      <c r="C61" s="184"/>
      <c r="D61" s="50">
        <v>116488</v>
      </c>
      <c r="E61" s="16"/>
      <c r="F61" s="50">
        <v>991401</v>
      </c>
      <c r="G61" s="15">
        <f>(D61-F61)</f>
        <v>-874913</v>
      </c>
      <c r="H61" s="171">
        <f>G61/F61</f>
        <v>-0.88250163152952232</v>
      </c>
      <c r="I61" s="172"/>
      <c r="M61" s="65"/>
    </row>
    <row r="62" spans="1:13" s="26" customFormat="1" ht="18" customHeight="1" x14ac:dyDescent="0.2">
      <c r="A62" s="19"/>
      <c r="B62" s="19"/>
      <c r="C62" s="185"/>
      <c r="D62" s="20"/>
      <c r="E62" s="16"/>
      <c r="F62" s="20"/>
      <c r="G62" s="20"/>
      <c r="H62" s="20"/>
      <c r="I62" s="172"/>
    </row>
    <row r="63" spans="1:13" s="26" customFormat="1" ht="18" customHeight="1" x14ac:dyDescent="0.2">
      <c r="A63" s="19"/>
      <c r="B63" s="19"/>
      <c r="C63" s="185"/>
      <c r="D63" s="20"/>
      <c r="E63" s="16"/>
      <c r="F63" s="20"/>
      <c r="G63" s="20"/>
      <c r="H63" s="20"/>
      <c r="I63" s="172"/>
    </row>
    <row r="64" spans="1:13" s="26" customFormat="1" ht="18" customHeight="1" x14ac:dyDescent="0.2">
      <c r="A64" s="19"/>
      <c r="B64" s="19"/>
      <c r="C64" s="184"/>
      <c r="D64" s="20"/>
      <c r="E64" s="16"/>
      <c r="F64" s="20"/>
      <c r="G64" s="20"/>
      <c r="H64" s="20"/>
      <c r="I64" s="172"/>
    </row>
    <row r="65" spans="1:252" s="29" customFormat="1" ht="23.25" customHeight="1" x14ac:dyDescent="0.25">
      <c r="A65" s="24"/>
      <c r="B65" s="24" t="s">
        <v>128</v>
      </c>
      <c r="C65" s="199"/>
      <c r="D65" s="28">
        <f>D47+D49-D58</f>
        <v>306583</v>
      </c>
      <c r="E65" s="14"/>
      <c r="F65" s="28">
        <f>F47+F49-F58</f>
        <v>3342450</v>
      </c>
      <c r="G65" s="15">
        <f>(D65-F65)</f>
        <v>-3035867</v>
      </c>
      <c r="H65" s="171">
        <f>G65/F65</f>
        <v>-0.90827596523508203</v>
      </c>
      <c r="I65" s="172"/>
      <c r="K65" s="173"/>
      <c r="M65" s="67"/>
    </row>
    <row r="66" spans="1:252" s="32" customFormat="1" ht="18" customHeight="1" x14ac:dyDescent="0.2">
      <c r="A66" s="30"/>
      <c r="B66" s="30"/>
      <c r="C66" s="198"/>
      <c r="D66" s="31"/>
      <c r="E66" s="16"/>
    </row>
    <row r="67" spans="1:252" s="32" customFormat="1" ht="18" customHeight="1" x14ac:dyDescent="0.25">
      <c r="A67" s="33"/>
      <c r="B67" s="33"/>
      <c r="C67" s="47"/>
      <c r="D67" s="33"/>
      <c r="E67" s="33"/>
    </row>
    <row r="68" spans="1:252" s="32" customFormat="1" ht="18" customHeight="1" x14ac:dyDescent="0.25">
      <c r="A68" s="33"/>
      <c r="B68" s="33"/>
      <c r="C68" s="47"/>
      <c r="D68" s="33"/>
      <c r="E68" s="33"/>
    </row>
    <row r="69" spans="1:252" s="35" customFormat="1" ht="18" customHeight="1" x14ac:dyDescent="0.25">
      <c r="A69" s="290" t="s">
        <v>117</v>
      </c>
      <c r="B69" s="290"/>
      <c r="C69" s="48"/>
      <c r="D69" s="200"/>
      <c r="E69" s="200" t="s">
        <v>65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</row>
    <row r="70" spans="1:252" s="35" customFormat="1" ht="18" customHeight="1" x14ac:dyDescent="0.2">
      <c r="A70" s="289" t="s">
        <v>118</v>
      </c>
      <c r="B70" s="289"/>
      <c r="C70" s="49"/>
      <c r="D70" s="201"/>
      <c r="E70" s="291" t="s">
        <v>97</v>
      </c>
      <c r="F70" s="291"/>
      <c r="G70" s="291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</row>
    <row r="71" spans="1:252" s="35" customFormat="1" ht="18" customHeight="1" x14ac:dyDescent="0.2">
      <c r="A71" s="289" t="s">
        <v>119</v>
      </c>
      <c r="B71" s="289"/>
      <c r="C71" s="68"/>
      <c r="D71" s="36"/>
      <c r="E71" s="201" t="s">
        <v>66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</row>
    <row r="72" spans="1:252" s="35" customFormat="1" ht="18" customHeight="1" x14ac:dyDescent="0.25">
      <c r="A72" s="37"/>
      <c r="B72" s="37"/>
      <c r="C72" s="68"/>
      <c r="D72" s="36"/>
      <c r="E72" s="36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</row>
    <row r="73" spans="1:252" s="35" customFormat="1" ht="18" customHeight="1" x14ac:dyDescent="0.25">
      <c r="A73" s="37"/>
      <c r="B73" s="37"/>
      <c r="C73" s="68"/>
      <c r="D73" s="36"/>
      <c r="E73" s="36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</row>
    <row r="74" spans="1:252" s="35" customFormat="1" ht="18" customHeight="1" x14ac:dyDescent="0.25">
      <c r="A74" s="37"/>
      <c r="B74" s="37"/>
      <c r="C74" s="202"/>
      <c r="D74" s="36"/>
      <c r="E74" s="36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</row>
    <row r="75" spans="1:252" s="35" customFormat="1" ht="18" customHeight="1" x14ac:dyDescent="0.25">
      <c r="A75" s="290" t="s">
        <v>67</v>
      </c>
      <c r="B75" s="290"/>
      <c r="C75" s="290"/>
      <c r="D75" s="290"/>
      <c r="E75" s="290"/>
      <c r="F75" s="290"/>
      <c r="G75" s="290"/>
      <c r="H75" s="290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</row>
    <row r="76" spans="1:252" s="35" customFormat="1" ht="18" customHeight="1" x14ac:dyDescent="0.2">
      <c r="A76" s="289" t="s">
        <v>98</v>
      </c>
      <c r="B76" s="289"/>
      <c r="C76" s="289"/>
      <c r="D76" s="289"/>
      <c r="E76" s="289"/>
      <c r="F76" s="289"/>
      <c r="G76" s="289"/>
      <c r="H76" s="289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</row>
    <row r="77" spans="1:252" s="35" customFormat="1" ht="18" customHeight="1" x14ac:dyDescent="0.2">
      <c r="A77" s="289" t="s">
        <v>101</v>
      </c>
      <c r="B77" s="289"/>
      <c r="C77" s="289"/>
      <c r="D77" s="289"/>
      <c r="E77" s="289"/>
      <c r="F77" s="289"/>
      <c r="G77" s="289"/>
      <c r="H77" s="289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</row>
    <row r="78" spans="1:252" s="58" customFormat="1" ht="18" customHeight="1" x14ac:dyDescent="0.2">
      <c r="A78" s="38"/>
      <c r="B78" s="38"/>
      <c r="C78" s="203"/>
      <c r="D78" s="38"/>
      <c r="E78" s="38"/>
    </row>
    <row r="79" spans="1:252" s="58" customFormat="1" ht="18" customHeight="1" x14ac:dyDescent="0.2">
      <c r="A79" s="32"/>
      <c r="B79" s="32"/>
      <c r="C79" s="204"/>
      <c r="D79" s="32"/>
      <c r="E79" s="16"/>
    </row>
    <row r="80" spans="1:252" s="58" customFormat="1" ht="18" customHeight="1" x14ac:dyDescent="0.2">
      <c r="A80" s="32"/>
      <c r="B80" s="32"/>
      <c r="C80" s="204"/>
      <c r="D80" s="32"/>
      <c r="E80" s="16"/>
    </row>
    <row r="81" spans="1:5" s="58" customFormat="1" ht="18" customHeight="1" x14ac:dyDescent="0.2">
      <c r="A81" s="32"/>
      <c r="B81" s="32"/>
      <c r="C81" s="204"/>
      <c r="D81" s="32"/>
      <c r="E81" s="16"/>
    </row>
    <row r="82" spans="1:5" s="58" customFormat="1" ht="18" customHeight="1" x14ac:dyDescent="0.2">
      <c r="A82" s="32"/>
      <c r="B82" s="32"/>
      <c r="C82" s="204"/>
      <c r="D82" s="32"/>
      <c r="E82" s="16"/>
    </row>
    <row r="83" spans="1:5" s="58" customFormat="1" ht="18" customHeight="1" x14ac:dyDescent="0.2">
      <c r="A83" s="32"/>
      <c r="B83" s="32"/>
      <c r="C83" s="204"/>
      <c r="D83" s="32"/>
      <c r="E83" s="16"/>
    </row>
    <row r="84" spans="1:5" s="58" customFormat="1" ht="18" customHeight="1" x14ac:dyDescent="0.2">
      <c r="A84" s="32"/>
      <c r="B84" s="32"/>
      <c r="C84" s="204"/>
      <c r="D84" s="32"/>
      <c r="E84" s="16"/>
    </row>
    <row r="85" spans="1:5" s="58" customFormat="1" ht="18" customHeight="1" x14ac:dyDescent="0.2">
      <c r="A85" s="32"/>
      <c r="B85" s="32"/>
      <c r="C85" s="204"/>
      <c r="D85" s="32"/>
      <c r="E85" s="16"/>
    </row>
    <row r="86" spans="1:5" s="58" customFormat="1" ht="18" customHeight="1" x14ac:dyDescent="0.2">
      <c r="A86" s="32"/>
      <c r="B86" s="32"/>
      <c r="C86" s="204"/>
      <c r="D86" s="32"/>
      <c r="E86" s="16"/>
    </row>
    <row r="87" spans="1:5" s="58" customFormat="1" ht="18" customHeight="1" x14ac:dyDescent="0.2">
      <c r="A87" s="32"/>
      <c r="B87" s="32"/>
      <c r="C87" s="204"/>
      <c r="D87" s="32"/>
      <c r="E87" s="16"/>
    </row>
    <row r="88" spans="1:5" s="58" customFormat="1" ht="18" customHeight="1" x14ac:dyDescent="0.2">
      <c r="A88" s="32"/>
      <c r="B88" s="32"/>
      <c r="C88" s="204"/>
      <c r="D88" s="32"/>
      <c r="E88" s="16"/>
    </row>
    <row r="89" spans="1:5" s="58" customFormat="1" ht="18" customHeight="1" x14ac:dyDescent="0.2">
      <c r="A89" s="32"/>
      <c r="B89" s="32"/>
      <c r="C89" s="204"/>
      <c r="D89" s="32"/>
      <c r="E89" s="16"/>
    </row>
    <row r="90" spans="1:5" s="58" customFormat="1" ht="18" customHeight="1" x14ac:dyDescent="0.2">
      <c r="A90" s="32"/>
      <c r="B90" s="32"/>
      <c r="C90" s="204"/>
      <c r="D90" s="32"/>
      <c r="E90" s="16"/>
    </row>
    <row r="91" spans="1:5" s="58" customFormat="1" ht="18" customHeight="1" x14ac:dyDescent="0.2">
      <c r="A91" s="32"/>
      <c r="B91" s="32"/>
      <c r="C91" s="204"/>
      <c r="D91" s="32"/>
      <c r="E91" s="16"/>
    </row>
    <row r="92" spans="1:5" s="58" customFormat="1" ht="18" customHeight="1" x14ac:dyDescent="0.2">
      <c r="A92" s="32"/>
      <c r="B92" s="32"/>
      <c r="C92" s="204"/>
      <c r="D92" s="32"/>
      <c r="E92" s="16"/>
    </row>
    <row r="93" spans="1:5" s="58" customFormat="1" ht="18" customHeight="1" x14ac:dyDescent="0.2">
      <c r="A93" s="32"/>
      <c r="B93" s="32"/>
      <c r="C93" s="204"/>
      <c r="D93" s="32"/>
      <c r="E93" s="16"/>
    </row>
    <row r="94" spans="1:5" s="58" customFormat="1" ht="18" customHeight="1" x14ac:dyDescent="0.2">
      <c r="A94" s="32"/>
      <c r="B94" s="32"/>
      <c r="C94" s="204"/>
      <c r="D94" s="32"/>
      <c r="E94" s="16"/>
    </row>
    <row r="95" spans="1:5" s="58" customFormat="1" ht="18" customHeight="1" x14ac:dyDescent="0.2">
      <c r="A95" s="32"/>
      <c r="B95" s="32"/>
      <c r="C95" s="204"/>
      <c r="D95" s="32"/>
      <c r="E95" s="16"/>
    </row>
    <row r="96" spans="1:5" s="58" customFormat="1" ht="18" customHeight="1" x14ac:dyDescent="0.2">
      <c r="A96" s="32"/>
      <c r="B96" s="32"/>
      <c r="C96" s="204"/>
      <c r="D96" s="32"/>
      <c r="E96" s="16"/>
    </row>
    <row r="97" spans="1:5" s="58" customFormat="1" ht="18" customHeight="1" x14ac:dyDescent="0.2">
      <c r="A97" s="32"/>
      <c r="B97" s="32"/>
      <c r="C97" s="204"/>
      <c r="D97" s="32"/>
      <c r="E97" s="16"/>
    </row>
    <row r="98" spans="1:5" s="58" customFormat="1" ht="18" customHeight="1" x14ac:dyDescent="0.2">
      <c r="A98" s="32"/>
      <c r="B98" s="32"/>
      <c r="C98" s="204"/>
      <c r="D98" s="32"/>
      <c r="E98" s="16"/>
    </row>
    <row r="99" spans="1:5" s="58" customFormat="1" ht="18" customHeight="1" x14ac:dyDescent="0.2">
      <c r="A99" s="32"/>
      <c r="B99" s="32"/>
      <c r="C99" s="204"/>
      <c r="D99" s="32"/>
      <c r="E99" s="16"/>
    </row>
    <row r="100" spans="1:5" s="58" customFormat="1" ht="18" customHeight="1" x14ac:dyDescent="0.2">
      <c r="A100" s="32"/>
      <c r="B100" s="32"/>
      <c r="C100" s="204"/>
      <c r="D100" s="32"/>
      <c r="E100" s="16"/>
    </row>
    <row r="101" spans="1:5" s="58" customFormat="1" ht="18" customHeight="1" x14ac:dyDescent="0.2">
      <c r="A101" s="32"/>
      <c r="B101" s="32"/>
      <c r="C101" s="204"/>
      <c r="D101" s="32"/>
      <c r="E101" s="16"/>
    </row>
    <row r="102" spans="1:5" s="58" customFormat="1" ht="18" customHeight="1" x14ac:dyDescent="0.25">
      <c r="A102" s="39"/>
      <c r="B102" s="40"/>
      <c r="C102" s="205"/>
      <c r="D102" s="206"/>
      <c r="E102" s="206"/>
    </row>
    <row r="103" spans="1:5" s="58" customFormat="1" ht="18" customHeight="1" x14ac:dyDescent="0.25">
      <c r="A103" s="39"/>
      <c r="B103" s="40"/>
      <c r="C103" s="205"/>
      <c r="D103" s="206"/>
      <c r="E103" s="206"/>
    </row>
    <row r="104" spans="1:5" s="58" customFormat="1" ht="18" customHeight="1" x14ac:dyDescent="0.25">
      <c r="A104" s="39"/>
      <c r="B104" s="40"/>
      <c r="C104" s="205"/>
      <c r="D104" s="206"/>
      <c r="E104" s="206"/>
    </row>
    <row r="105" spans="1:5" s="58" customFormat="1" ht="18" customHeight="1" x14ac:dyDescent="0.25">
      <c r="A105" s="39"/>
      <c r="B105" s="40"/>
      <c r="C105" s="205"/>
      <c r="D105" s="206"/>
      <c r="E105" s="206"/>
    </row>
    <row r="106" spans="1:5" s="58" customFormat="1" ht="18" customHeight="1" x14ac:dyDescent="0.25">
      <c r="A106" s="39"/>
      <c r="B106" s="40"/>
      <c r="C106" s="205"/>
      <c r="D106" s="206"/>
      <c r="E106" s="206"/>
    </row>
    <row r="107" spans="1:5" s="58" customFormat="1" ht="18" customHeight="1" x14ac:dyDescent="0.25">
      <c r="A107" s="39"/>
      <c r="B107" s="40"/>
      <c r="C107" s="205"/>
      <c r="D107" s="206"/>
      <c r="E107" s="206"/>
    </row>
    <row r="108" spans="1:5" s="58" customFormat="1" ht="18" customHeight="1" x14ac:dyDescent="0.2">
      <c r="A108" s="191"/>
      <c r="B108" s="191"/>
      <c r="C108" s="207"/>
      <c r="D108" s="206"/>
      <c r="E108" s="206"/>
    </row>
    <row r="109" spans="1:5" s="58" customFormat="1" ht="18" customHeight="1" x14ac:dyDescent="0.25">
      <c r="A109" s="191"/>
      <c r="B109" s="41"/>
      <c r="C109" s="208"/>
      <c r="D109" s="206"/>
      <c r="E109" s="206"/>
    </row>
    <row r="110" spans="1:5" s="58" customFormat="1" ht="18" customHeight="1" x14ac:dyDescent="0.25">
      <c r="A110" s="191"/>
      <c r="B110" s="41"/>
      <c r="C110" s="208"/>
      <c r="D110" s="206"/>
      <c r="E110" s="206"/>
    </row>
    <row r="111" spans="1:5" s="58" customFormat="1" ht="18" customHeight="1" x14ac:dyDescent="0.25">
      <c r="A111" s="191"/>
      <c r="B111" s="41"/>
      <c r="C111" s="208"/>
      <c r="D111" s="206"/>
      <c r="E111" s="206"/>
    </row>
    <row r="112" spans="1:5" s="58" customFormat="1" ht="18" customHeight="1" x14ac:dyDescent="0.25">
      <c r="A112" s="191"/>
      <c r="B112" s="41"/>
      <c r="C112" s="208"/>
      <c r="D112" s="206"/>
      <c r="E112" s="206"/>
    </row>
    <row r="113" spans="1:5" s="63" customFormat="1" ht="18" customHeight="1" x14ac:dyDescent="0.2">
      <c r="A113" s="60"/>
      <c r="B113" s="42"/>
      <c r="C113" s="61"/>
      <c r="D113" s="62"/>
      <c r="E113" s="62"/>
    </row>
    <row r="114" spans="1:5" s="63" customFormat="1" ht="18" customHeight="1" x14ac:dyDescent="0.2">
      <c r="A114" s="60"/>
      <c r="B114" s="42"/>
      <c r="C114" s="61"/>
      <c r="D114" s="62"/>
      <c r="E114" s="62"/>
    </row>
    <row r="115" spans="1:5" s="63" customFormat="1" ht="18" customHeight="1" x14ac:dyDescent="0.2">
      <c r="A115" s="60"/>
      <c r="B115" s="42"/>
      <c r="C115" s="61"/>
      <c r="D115" s="62"/>
      <c r="E115" s="62"/>
    </row>
    <row r="116" spans="1:5" s="63" customFormat="1" ht="18" customHeight="1" x14ac:dyDescent="0.2">
      <c r="A116" s="60"/>
      <c r="B116" s="42"/>
      <c r="C116" s="61"/>
      <c r="D116" s="62"/>
      <c r="E116" s="62"/>
    </row>
    <row r="117" spans="1:5" s="63" customFormat="1" ht="18" customHeight="1" x14ac:dyDescent="0.2">
      <c r="A117" s="60"/>
      <c r="B117" s="42"/>
      <c r="C117" s="61"/>
      <c r="D117" s="62"/>
      <c r="E117" s="62"/>
    </row>
    <row r="118" spans="1:5" s="63" customFormat="1" ht="18" customHeight="1" x14ac:dyDescent="0.2">
      <c r="A118" s="60"/>
      <c r="B118" s="42"/>
      <c r="C118" s="61"/>
      <c r="D118" s="62"/>
      <c r="E118" s="62"/>
    </row>
    <row r="119" spans="1:5" s="63" customFormat="1" ht="18" customHeight="1" x14ac:dyDescent="0.2">
      <c r="A119" s="60"/>
      <c r="B119" s="42"/>
      <c r="C119" s="61"/>
      <c r="D119" s="62"/>
      <c r="E119" s="62"/>
    </row>
    <row r="120" spans="1:5" s="63" customFormat="1" ht="18" customHeight="1" x14ac:dyDescent="0.2">
      <c r="A120" s="60"/>
      <c r="B120" s="42"/>
      <c r="C120" s="61"/>
      <c r="D120" s="62"/>
      <c r="E120" s="62"/>
    </row>
    <row r="121" spans="1:5" s="63" customFormat="1" ht="18" customHeight="1" x14ac:dyDescent="0.2">
      <c r="A121" s="60"/>
      <c r="B121" s="42"/>
      <c r="C121" s="61"/>
      <c r="D121" s="62"/>
      <c r="E121" s="62"/>
    </row>
    <row r="122" spans="1:5" s="63" customFormat="1" ht="18" customHeight="1" x14ac:dyDescent="0.2">
      <c r="A122" s="60"/>
      <c r="B122" s="42"/>
      <c r="C122" s="61"/>
      <c r="D122" s="62"/>
      <c r="E122" s="62"/>
    </row>
    <row r="123" spans="1:5" s="63" customFormat="1" ht="18" customHeight="1" x14ac:dyDescent="0.2">
      <c r="A123" s="60"/>
      <c r="B123" s="42"/>
      <c r="C123" s="61"/>
      <c r="D123" s="62"/>
      <c r="E123" s="62"/>
    </row>
    <row r="124" spans="1:5" s="63" customFormat="1" ht="18" customHeight="1" x14ac:dyDescent="0.2">
      <c r="A124" s="60"/>
      <c r="B124" s="42"/>
      <c r="C124" s="61"/>
      <c r="D124" s="62"/>
      <c r="E124" s="62"/>
    </row>
    <row r="125" spans="1:5" s="63" customFormat="1" ht="18" customHeight="1" x14ac:dyDescent="0.2">
      <c r="A125" s="60"/>
      <c r="B125" s="42"/>
      <c r="C125" s="61"/>
      <c r="D125" s="62"/>
      <c r="E125" s="62"/>
    </row>
    <row r="126" spans="1:5" s="63" customFormat="1" ht="18" customHeight="1" x14ac:dyDescent="0.2">
      <c r="A126" s="60"/>
      <c r="B126" s="42"/>
      <c r="C126" s="61"/>
      <c r="D126" s="62"/>
      <c r="E126" s="62"/>
    </row>
    <row r="127" spans="1:5" s="63" customFormat="1" ht="18" customHeight="1" x14ac:dyDescent="0.2">
      <c r="A127" s="60"/>
      <c r="B127" s="42"/>
      <c r="C127" s="61"/>
      <c r="D127" s="62"/>
      <c r="E127" s="62"/>
    </row>
    <row r="128" spans="1:5" s="63" customFormat="1" ht="18" customHeight="1" x14ac:dyDescent="0.2">
      <c r="A128" s="60"/>
      <c r="B128" s="42"/>
      <c r="C128" s="61"/>
      <c r="D128" s="62"/>
      <c r="E128" s="62"/>
    </row>
    <row r="129" spans="1:5" s="63" customFormat="1" ht="18" customHeight="1" x14ac:dyDescent="0.2">
      <c r="A129" s="60"/>
      <c r="B129" s="42"/>
      <c r="C129" s="61"/>
      <c r="D129" s="62"/>
      <c r="E129" s="62"/>
    </row>
    <row r="130" spans="1:5" s="63" customFormat="1" ht="18" customHeight="1" x14ac:dyDescent="0.2">
      <c r="A130" s="60"/>
      <c r="B130" s="42"/>
      <c r="C130" s="61"/>
      <c r="D130" s="62"/>
      <c r="E130" s="62"/>
    </row>
    <row r="131" spans="1:5" s="63" customFormat="1" ht="18" customHeight="1" x14ac:dyDescent="0.2">
      <c r="A131" s="60"/>
      <c r="B131" s="42"/>
      <c r="C131" s="61"/>
      <c r="D131" s="62"/>
      <c r="E131" s="62"/>
    </row>
    <row r="132" spans="1:5" s="63" customFormat="1" ht="18" customHeight="1" x14ac:dyDescent="0.2">
      <c r="A132" s="60"/>
      <c r="B132" s="42"/>
      <c r="C132" s="61"/>
      <c r="D132" s="62"/>
      <c r="E132" s="62"/>
    </row>
    <row r="133" spans="1:5" s="63" customFormat="1" ht="18" customHeight="1" x14ac:dyDescent="0.2">
      <c r="A133" s="60"/>
      <c r="B133" s="42"/>
      <c r="C133" s="61"/>
      <c r="D133" s="62"/>
      <c r="E133" s="62"/>
    </row>
    <row r="134" spans="1:5" s="63" customFormat="1" ht="18" customHeight="1" x14ac:dyDescent="0.2">
      <c r="A134" s="60"/>
      <c r="B134" s="42"/>
      <c r="C134" s="61"/>
      <c r="D134" s="62"/>
      <c r="E134" s="62"/>
    </row>
    <row r="135" spans="1:5" s="63" customFormat="1" ht="18" customHeight="1" x14ac:dyDescent="0.2">
      <c r="A135" s="60"/>
      <c r="B135" s="42"/>
      <c r="C135" s="61"/>
      <c r="D135" s="62"/>
      <c r="E135" s="62"/>
    </row>
    <row r="136" spans="1:5" s="63" customFormat="1" ht="18" customHeight="1" x14ac:dyDescent="0.2">
      <c r="A136" s="60"/>
      <c r="B136" s="42"/>
      <c r="C136" s="61"/>
      <c r="D136" s="62"/>
      <c r="E136" s="62"/>
    </row>
    <row r="137" spans="1:5" s="63" customFormat="1" ht="18" customHeight="1" x14ac:dyDescent="0.2">
      <c r="A137" s="60"/>
      <c r="B137" s="42"/>
      <c r="C137" s="61"/>
      <c r="D137" s="62"/>
      <c r="E137" s="62"/>
    </row>
    <row r="138" spans="1:5" s="63" customFormat="1" ht="18" customHeight="1" x14ac:dyDescent="0.2">
      <c r="A138" s="60"/>
      <c r="B138" s="42"/>
      <c r="C138" s="61"/>
      <c r="D138" s="62"/>
      <c r="E138" s="62"/>
    </row>
    <row r="139" spans="1:5" s="63" customFormat="1" ht="18" customHeight="1" x14ac:dyDescent="0.2">
      <c r="A139" s="60"/>
      <c r="B139" s="42"/>
      <c r="C139" s="61"/>
      <c r="D139" s="62"/>
      <c r="E139" s="62"/>
    </row>
    <row r="140" spans="1:5" s="63" customFormat="1" ht="18" customHeight="1" x14ac:dyDescent="0.2">
      <c r="A140" s="60"/>
      <c r="B140" s="42"/>
      <c r="C140" s="61"/>
      <c r="D140" s="62"/>
      <c r="E140" s="62"/>
    </row>
    <row r="141" spans="1:5" s="63" customFormat="1" ht="18" customHeight="1" x14ac:dyDescent="0.2">
      <c r="A141" s="60"/>
      <c r="B141" s="42"/>
      <c r="C141" s="61"/>
      <c r="D141" s="62"/>
      <c r="E141" s="62"/>
    </row>
    <row r="142" spans="1:5" s="63" customFormat="1" ht="18" customHeight="1" x14ac:dyDescent="0.2">
      <c r="A142" s="60"/>
      <c r="B142" s="42"/>
      <c r="C142" s="61"/>
      <c r="D142" s="62"/>
      <c r="E142" s="62"/>
    </row>
    <row r="143" spans="1:5" s="63" customFormat="1" ht="18" customHeight="1" x14ac:dyDescent="0.2">
      <c r="A143" s="60"/>
      <c r="B143" s="42"/>
      <c r="C143" s="61"/>
      <c r="D143" s="62"/>
      <c r="E143" s="62"/>
    </row>
    <row r="144" spans="1:5" s="63" customFormat="1" ht="18" customHeight="1" x14ac:dyDescent="0.2">
      <c r="A144" s="60"/>
      <c r="B144" s="42"/>
      <c r="C144" s="61"/>
      <c r="D144" s="62"/>
      <c r="E144" s="62"/>
    </row>
    <row r="145" spans="1:5" s="63" customFormat="1" ht="18" customHeight="1" x14ac:dyDescent="0.2">
      <c r="A145" s="60"/>
      <c r="B145" s="42"/>
      <c r="C145" s="61"/>
      <c r="D145" s="62"/>
      <c r="E145" s="62"/>
    </row>
    <row r="146" spans="1:5" s="63" customFormat="1" ht="18" customHeight="1" x14ac:dyDescent="0.2">
      <c r="A146" s="60"/>
      <c r="B146" s="42"/>
      <c r="C146" s="61"/>
      <c r="D146" s="62"/>
      <c r="E146" s="62"/>
    </row>
    <row r="147" spans="1:5" s="63" customFormat="1" ht="18" customHeight="1" x14ac:dyDescent="0.2">
      <c r="A147" s="60"/>
      <c r="B147" s="42"/>
      <c r="C147" s="61"/>
      <c r="D147" s="62"/>
      <c r="E147" s="62"/>
    </row>
    <row r="148" spans="1:5" s="63" customFormat="1" ht="18" customHeight="1" x14ac:dyDescent="0.2">
      <c r="A148" s="60"/>
      <c r="B148" s="42"/>
      <c r="C148" s="61"/>
      <c r="D148" s="62"/>
      <c r="E148" s="62"/>
    </row>
    <row r="149" spans="1:5" s="63" customFormat="1" ht="18" customHeight="1" x14ac:dyDescent="0.2">
      <c r="A149" s="60"/>
      <c r="B149" s="42"/>
      <c r="C149" s="61"/>
      <c r="D149" s="62"/>
      <c r="E149" s="62"/>
    </row>
    <row r="150" spans="1:5" s="63" customFormat="1" ht="18" customHeight="1" x14ac:dyDescent="0.2">
      <c r="A150" s="60"/>
      <c r="B150" s="42"/>
      <c r="C150" s="61"/>
      <c r="D150" s="62"/>
      <c r="E150" s="62"/>
    </row>
    <row r="151" spans="1:5" s="63" customFormat="1" ht="18" customHeight="1" x14ac:dyDescent="0.2">
      <c r="A151" s="60"/>
      <c r="B151" s="42"/>
      <c r="C151" s="61"/>
      <c r="D151" s="62"/>
      <c r="E151" s="62"/>
    </row>
    <row r="152" spans="1:5" s="63" customFormat="1" ht="18" customHeight="1" x14ac:dyDescent="0.2">
      <c r="A152" s="60"/>
      <c r="B152" s="42"/>
      <c r="C152" s="61"/>
      <c r="D152" s="62"/>
      <c r="E152" s="62"/>
    </row>
    <row r="153" spans="1:5" s="63" customFormat="1" ht="18" customHeight="1" x14ac:dyDescent="0.2">
      <c r="A153" s="60"/>
      <c r="B153" s="42"/>
      <c r="C153" s="61"/>
      <c r="D153" s="62"/>
      <c r="E153" s="62"/>
    </row>
    <row r="154" spans="1:5" s="63" customFormat="1" ht="18" customHeight="1" x14ac:dyDescent="0.2">
      <c r="A154" s="60"/>
      <c r="B154" s="42"/>
      <c r="C154" s="61"/>
      <c r="D154" s="62"/>
      <c r="E154" s="62"/>
    </row>
    <row r="155" spans="1:5" s="63" customFormat="1" ht="18" customHeight="1" x14ac:dyDescent="0.2">
      <c r="A155" s="60"/>
      <c r="B155" s="42"/>
      <c r="C155" s="61"/>
      <c r="D155" s="62"/>
      <c r="E155" s="62"/>
    </row>
    <row r="156" spans="1:5" s="63" customFormat="1" ht="18" customHeight="1" x14ac:dyDescent="0.2">
      <c r="A156" s="60"/>
      <c r="B156" s="42"/>
      <c r="C156" s="61"/>
      <c r="D156" s="62"/>
      <c r="E156" s="62"/>
    </row>
    <row r="157" spans="1:5" s="63" customFormat="1" ht="18" customHeight="1" x14ac:dyDescent="0.2">
      <c r="A157" s="60"/>
      <c r="B157" s="42"/>
      <c r="C157" s="61"/>
      <c r="D157" s="62"/>
      <c r="E157" s="62"/>
    </row>
    <row r="158" spans="1:5" s="63" customFormat="1" ht="18" customHeight="1" x14ac:dyDescent="0.2">
      <c r="A158" s="60"/>
      <c r="B158" s="42"/>
      <c r="C158" s="61"/>
      <c r="D158" s="62"/>
      <c r="E158" s="62"/>
    </row>
    <row r="159" spans="1:5" s="63" customFormat="1" ht="18" customHeight="1" x14ac:dyDescent="0.2">
      <c r="A159" s="60"/>
      <c r="B159" s="42"/>
      <c r="C159" s="61"/>
      <c r="D159" s="62"/>
      <c r="E159" s="62"/>
    </row>
    <row r="160" spans="1:5" s="63" customFormat="1" ht="18" customHeight="1" x14ac:dyDescent="0.2">
      <c r="A160" s="60"/>
      <c r="B160" s="42"/>
      <c r="C160" s="61"/>
      <c r="D160" s="62"/>
      <c r="E160" s="62"/>
    </row>
    <row r="161" spans="1:5" s="63" customFormat="1" ht="18" customHeight="1" x14ac:dyDescent="0.2">
      <c r="A161" s="60"/>
      <c r="B161" s="42"/>
      <c r="C161" s="61"/>
      <c r="D161" s="62"/>
      <c r="E161" s="62"/>
    </row>
    <row r="162" spans="1:5" s="63" customFormat="1" ht="18" customHeight="1" x14ac:dyDescent="0.2">
      <c r="A162" s="60"/>
      <c r="B162" s="42"/>
      <c r="C162" s="61"/>
      <c r="D162" s="62"/>
      <c r="E162" s="62"/>
    </row>
    <row r="163" spans="1:5" ht="18" customHeight="1" x14ac:dyDescent="0.2">
      <c r="A163" s="60"/>
      <c r="B163" s="42"/>
      <c r="C163" s="61"/>
      <c r="D163" s="62"/>
      <c r="E163" s="62"/>
    </row>
    <row r="164" spans="1:5" ht="18" customHeight="1" x14ac:dyDescent="0.2">
      <c r="A164" s="60"/>
      <c r="B164" s="42"/>
      <c r="C164" s="61"/>
      <c r="D164" s="62"/>
      <c r="E164" s="62"/>
    </row>
    <row r="165" spans="1:5" ht="18" customHeight="1" x14ac:dyDescent="0.2">
      <c r="A165" s="60"/>
      <c r="B165" s="42"/>
      <c r="C165" s="61"/>
      <c r="D165" s="62"/>
      <c r="E165" s="62"/>
    </row>
    <row r="166" spans="1:5" ht="18" customHeight="1" x14ac:dyDescent="0.2">
      <c r="A166" s="60"/>
      <c r="B166" s="42"/>
      <c r="C166" s="61"/>
      <c r="D166" s="62"/>
      <c r="E166" s="62"/>
    </row>
    <row r="167" spans="1:5" ht="18" customHeight="1" x14ac:dyDescent="0.2">
      <c r="A167" s="60"/>
      <c r="B167" s="42"/>
      <c r="C167" s="61"/>
      <c r="D167" s="62"/>
      <c r="E167" s="62"/>
    </row>
    <row r="168" spans="1:5" ht="18" customHeight="1" x14ac:dyDescent="0.2">
      <c r="A168" s="60"/>
      <c r="B168" s="42"/>
      <c r="C168" s="61"/>
      <c r="D168" s="62"/>
      <c r="E168" s="62"/>
    </row>
    <row r="169" spans="1:5" ht="18" customHeight="1" x14ac:dyDescent="0.2">
      <c r="A169" s="60"/>
      <c r="B169" s="42"/>
      <c r="C169" s="61"/>
      <c r="D169" s="62"/>
      <c r="E169" s="62"/>
    </row>
    <row r="170" spans="1:5" ht="18" customHeight="1" x14ac:dyDescent="0.2">
      <c r="A170" s="60"/>
      <c r="B170" s="42"/>
      <c r="C170" s="61"/>
      <c r="D170" s="62"/>
      <c r="E170" s="62"/>
    </row>
    <row r="171" spans="1:5" ht="18" customHeight="1" x14ac:dyDescent="0.2">
      <c r="A171" s="60"/>
      <c r="B171" s="42"/>
      <c r="C171" s="61"/>
      <c r="D171" s="63"/>
      <c r="E171" s="63"/>
    </row>
    <row r="172" spans="1:5" ht="18" customHeight="1" x14ac:dyDescent="0.2">
      <c r="A172" s="60"/>
      <c r="B172" s="42"/>
      <c r="C172" s="61"/>
      <c r="D172" s="63"/>
      <c r="E172" s="63"/>
    </row>
    <row r="173" spans="1:5" ht="18" customHeight="1" x14ac:dyDescent="0.2">
      <c r="A173" s="60"/>
      <c r="B173" s="42"/>
      <c r="C173" s="61"/>
      <c r="D173" s="63"/>
      <c r="E173" s="63"/>
    </row>
    <row r="174" spans="1:5" ht="18" customHeight="1" x14ac:dyDescent="0.2">
      <c r="A174" s="60"/>
      <c r="B174" s="42"/>
      <c r="C174" s="61"/>
      <c r="D174" s="63"/>
      <c r="E174" s="63"/>
    </row>
    <row r="175" spans="1:5" ht="18" customHeight="1" x14ac:dyDescent="0.2">
      <c r="A175" s="60"/>
      <c r="B175" s="42"/>
      <c r="C175" s="61"/>
      <c r="D175" s="63"/>
      <c r="E175" s="63"/>
    </row>
    <row r="176" spans="1:5" ht="18" customHeight="1" x14ac:dyDescent="0.2">
      <c r="A176" s="60"/>
      <c r="B176" s="42"/>
      <c r="C176" s="61"/>
      <c r="D176" s="63"/>
      <c r="E176" s="63"/>
    </row>
    <row r="177" spans="1:5" ht="18" customHeight="1" x14ac:dyDescent="0.2">
      <c r="A177" s="60"/>
      <c r="B177" s="42"/>
      <c r="C177" s="61"/>
      <c r="D177" s="63"/>
      <c r="E177" s="63"/>
    </row>
    <row r="178" spans="1:5" ht="18" customHeight="1" x14ac:dyDescent="0.2">
      <c r="A178" s="60"/>
      <c r="B178" s="42"/>
      <c r="C178" s="61"/>
      <c r="D178" s="63"/>
      <c r="E178" s="63"/>
    </row>
    <row r="179" spans="1:5" ht="18" customHeight="1" x14ac:dyDescent="0.2">
      <c r="A179" s="60"/>
      <c r="B179" s="42"/>
      <c r="C179" s="61"/>
      <c r="D179" s="63"/>
      <c r="E179" s="63"/>
    </row>
    <row r="180" spans="1:5" ht="18" customHeight="1" x14ac:dyDescent="0.2">
      <c r="A180" s="60"/>
      <c r="B180" s="42"/>
      <c r="C180" s="61"/>
      <c r="D180" s="63"/>
      <c r="E180" s="63"/>
    </row>
    <row r="181" spans="1:5" ht="18" customHeight="1" x14ac:dyDescent="0.2">
      <c r="A181" s="60"/>
      <c r="B181" s="42"/>
      <c r="C181" s="61"/>
      <c r="D181" s="63"/>
      <c r="E181" s="63"/>
    </row>
    <row r="182" spans="1:5" ht="18" customHeight="1" x14ac:dyDescent="0.2">
      <c r="A182" s="60"/>
      <c r="B182" s="42"/>
      <c r="C182" s="61"/>
      <c r="D182" s="63"/>
      <c r="E182" s="63"/>
    </row>
    <row r="183" spans="1:5" ht="18" customHeight="1" x14ac:dyDescent="0.2">
      <c r="A183" s="60"/>
      <c r="B183" s="42"/>
      <c r="C183" s="61"/>
      <c r="D183" s="63"/>
      <c r="E183" s="63"/>
    </row>
    <row r="184" spans="1:5" ht="18" customHeight="1" x14ac:dyDescent="0.2">
      <c r="A184" s="60"/>
      <c r="B184" s="42"/>
      <c r="C184" s="61"/>
      <c r="D184" s="63"/>
      <c r="E184" s="63"/>
    </row>
    <row r="185" spans="1:5" x14ac:dyDescent="0.2">
      <c r="A185" s="60"/>
      <c r="B185" s="42"/>
      <c r="C185" s="61"/>
      <c r="D185" s="63"/>
      <c r="E185" s="63"/>
    </row>
    <row r="186" spans="1:5" x14ac:dyDescent="0.2">
      <c r="A186" s="60"/>
      <c r="B186" s="42"/>
      <c r="C186" s="61"/>
      <c r="D186" s="63"/>
      <c r="E186" s="63"/>
    </row>
    <row r="187" spans="1:5" x14ac:dyDescent="0.2">
      <c r="A187" s="60"/>
      <c r="B187" s="42"/>
      <c r="C187" s="61"/>
      <c r="D187" s="63"/>
      <c r="E187" s="63"/>
    </row>
    <row r="188" spans="1:5" x14ac:dyDescent="0.2">
      <c r="A188" s="60"/>
      <c r="B188" s="42"/>
      <c r="C188" s="61"/>
      <c r="D188" s="63"/>
      <c r="E188" s="63"/>
    </row>
    <row r="189" spans="1:5" x14ac:dyDescent="0.2">
      <c r="A189" s="60"/>
      <c r="B189" s="42"/>
      <c r="C189" s="61"/>
      <c r="D189" s="63"/>
      <c r="E189" s="63"/>
    </row>
    <row r="190" spans="1:5" x14ac:dyDescent="0.2">
      <c r="A190" s="60"/>
      <c r="B190" s="42"/>
      <c r="C190" s="61"/>
      <c r="D190" s="63"/>
      <c r="E190" s="63"/>
    </row>
    <row r="191" spans="1:5" x14ac:dyDescent="0.2">
      <c r="A191" s="60"/>
      <c r="B191" s="42"/>
      <c r="C191" s="61"/>
      <c r="D191" s="63"/>
      <c r="E191" s="63"/>
    </row>
    <row r="192" spans="1:5" x14ac:dyDescent="0.2">
      <c r="A192" s="60"/>
      <c r="B192" s="42"/>
      <c r="C192" s="61"/>
      <c r="D192" s="63"/>
      <c r="E192" s="63"/>
    </row>
    <row r="193" spans="1:5" x14ac:dyDescent="0.2">
      <c r="A193" s="60"/>
      <c r="B193" s="42"/>
      <c r="C193" s="61"/>
      <c r="D193" s="63"/>
      <c r="E193" s="63"/>
    </row>
    <row r="194" spans="1:5" x14ac:dyDescent="0.2">
      <c r="A194" s="60"/>
      <c r="B194" s="42"/>
      <c r="C194" s="61"/>
      <c r="D194" s="63"/>
      <c r="E194" s="63"/>
    </row>
    <row r="195" spans="1:5" x14ac:dyDescent="0.2">
      <c r="A195" s="60"/>
      <c r="B195" s="42"/>
      <c r="C195" s="61"/>
      <c r="D195" s="63"/>
      <c r="E195" s="63"/>
    </row>
    <row r="196" spans="1:5" x14ac:dyDescent="0.2">
      <c r="A196" s="60"/>
      <c r="B196" s="42"/>
      <c r="C196" s="61"/>
      <c r="D196" s="63"/>
      <c r="E196" s="63"/>
    </row>
    <row r="197" spans="1:5" x14ac:dyDescent="0.2">
      <c r="A197" s="60"/>
      <c r="B197" s="42"/>
      <c r="C197" s="61"/>
      <c r="D197" s="63"/>
      <c r="E197" s="63"/>
    </row>
    <row r="198" spans="1:5" x14ac:dyDescent="0.2">
      <c r="A198" s="60"/>
      <c r="B198" s="42"/>
      <c r="C198" s="61"/>
      <c r="D198" s="63"/>
      <c r="E198" s="63"/>
    </row>
    <row r="199" spans="1:5" x14ac:dyDescent="0.2">
      <c r="A199" s="60"/>
      <c r="B199" s="42"/>
      <c r="C199" s="61"/>
      <c r="D199" s="63"/>
      <c r="E199" s="63"/>
    </row>
    <row r="200" spans="1:5" x14ac:dyDescent="0.2">
      <c r="A200" s="60"/>
      <c r="B200" s="42"/>
      <c r="C200" s="61"/>
      <c r="D200" s="63"/>
      <c r="E200" s="63"/>
    </row>
    <row r="201" spans="1:5" x14ac:dyDescent="0.2">
      <c r="A201" s="64"/>
      <c r="B201" s="51"/>
      <c r="C201" s="52"/>
      <c r="D201" s="63"/>
      <c r="E201" s="63"/>
    </row>
    <row r="202" spans="1:5" x14ac:dyDescent="0.2">
      <c r="A202" s="64"/>
      <c r="B202" s="51"/>
      <c r="C202" s="52"/>
    </row>
    <row r="203" spans="1:5" x14ac:dyDescent="0.2">
      <c r="A203" s="64"/>
      <c r="B203" s="51"/>
      <c r="C203" s="52"/>
    </row>
    <row r="204" spans="1:5" x14ac:dyDescent="0.2">
      <c r="A204" s="64"/>
      <c r="B204" s="51"/>
      <c r="C204" s="52"/>
    </row>
    <row r="205" spans="1:5" x14ac:dyDescent="0.2">
      <c r="A205" s="64"/>
      <c r="B205" s="51"/>
      <c r="C205" s="52"/>
    </row>
    <row r="206" spans="1:5" x14ac:dyDescent="0.2">
      <c r="A206" s="64"/>
      <c r="B206" s="51"/>
      <c r="C206" s="52"/>
    </row>
    <row r="207" spans="1:5" x14ac:dyDescent="0.2">
      <c r="A207" s="64"/>
      <c r="B207" s="51"/>
      <c r="C207" s="52"/>
    </row>
    <row r="208" spans="1:5" x14ac:dyDescent="0.2">
      <c r="A208" s="64"/>
      <c r="B208" s="51"/>
      <c r="C208" s="52"/>
    </row>
    <row r="209" spans="1:3" x14ac:dyDescent="0.2">
      <c r="A209" s="64"/>
      <c r="B209" s="51"/>
      <c r="C209" s="52"/>
    </row>
    <row r="210" spans="1:3" x14ac:dyDescent="0.2">
      <c r="A210" s="64"/>
      <c r="B210" s="51"/>
      <c r="C210" s="52"/>
    </row>
    <row r="211" spans="1:3" x14ac:dyDescent="0.2">
      <c r="A211" s="64"/>
      <c r="B211" s="51"/>
      <c r="C211" s="52"/>
    </row>
    <row r="212" spans="1:3" x14ac:dyDescent="0.2">
      <c r="A212" s="64"/>
      <c r="B212" s="51"/>
      <c r="C212" s="52"/>
    </row>
    <row r="213" spans="1:3" x14ac:dyDescent="0.2">
      <c r="A213" s="64"/>
      <c r="B213" s="51"/>
      <c r="C213" s="52"/>
    </row>
    <row r="214" spans="1:3" x14ac:dyDescent="0.2">
      <c r="A214" s="64"/>
      <c r="B214" s="51"/>
      <c r="C214" s="52"/>
    </row>
    <row r="215" spans="1:3" x14ac:dyDescent="0.2">
      <c r="A215" s="64"/>
      <c r="B215" s="51"/>
      <c r="C215" s="52"/>
    </row>
    <row r="216" spans="1:3" x14ac:dyDescent="0.2">
      <c r="A216" s="64"/>
      <c r="B216" s="51"/>
      <c r="C216" s="52"/>
    </row>
    <row r="217" spans="1:3" x14ac:dyDescent="0.2">
      <c r="A217" s="64"/>
      <c r="B217" s="51"/>
      <c r="C217" s="52"/>
    </row>
    <row r="218" spans="1:3" x14ac:dyDescent="0.2">
      <c r="A218" s="64"/>
      <c r="B218" s="51"/>
      <c r="C218" s="52"/>
    </row>
    <row r="219" spans="1:3" x14ac:dyDescent="0.2">
      <c r="A219" s="64"/>
      <c r="B219" s="51"/>
      <c r="C219" s="52"/>
    </row>
    <row r="220" spans="1:3" x14ac:dyDescent="0.2">
      <c r="A220" s="64"/>
      <c r="B220" s="51"/>
      <c r="C220" s="52"/>
    </row>
    <row r="221" spans="1:3" x14ac:dyDescent="0.2">
      <c r="A221" s="64"/>
      <c r="B221" s="51"/>
      <c r="C221" s="52"/>
    </row>
    <row r="222" spans="1:3" x14ac:dyDescent="0.2">
      <c r="A222" s="64"/>
      <c r="B222" s="51"/>
      <c r="C222" s="52"/>
    </row>
    <row r="223" spans="1:3" x14ac:dyDescent="0.2">
      <c r="A223" s="64"/>
      <c r="B223" s="51"/>
      <c r="C223" s="52"/>
    </row>
    <row r="224" spans="1:3" x14ac:dyDescent="0.2">
      <c r="A224" s="64"/>
      <c r="B224" s="51"/>
      <c r="C224" s="52"/>
    </row>
    <row r="225" spans="1:3" x14ac:dyDescent="0.2">
      <c r="A225" s="64"/>
      <c r="B225" s="51"/>
      <c r="C225" s="52"/>
    </row>
    <row r="226" spans="1:3" x14ac:dyDescent="0.2">
      <c r="A226" s="64"/>
      <c r="B226" s="51"/>
      <c r="C226" s="52"/>
    </row>
    <row r="227" spans="1:3" x14ac:dyDescent="0.2">
      <c r="A227" s="64"/>
      <c r="B227" s="51"/>
      <c r="C227" s="52"/>
    </row>
    <row r="228" spans="1:3" x14ac:dyDescent="0.2">
      <c r="A228" s="64"/>
      <c r="B228" s="51"/>
      <c r="C228" s="52"/>
    </row>
    <row r="229" spans="1:3" x14ac:dyDescent="0.2">
      <c r="A229" s="64"/>
      <c r="B229" s="51"/>
      <c r="C229" s="52"/>
    </row>
    <row r="230" spans="1:3" x14ac:dyDescent="0.2">
      <c r="A230" s="64"/>
      <c r="B230" s="51"/>
      <c r="C230" s="52"/>
    </row>
    <row r="231" spans="1:3" x14ac:dyDescent="0.2">
      <c r="A231" s="64"/>
      <c r="B231" s="51"/>
      <c r="C231" s="52"/>
    </row>
    <row r="232" spans="1:3" x14ac:dyDescent="0.2">
      <c r="A232" s="64"/>
      <c r="B232" s="51"/>
      <c r="C232" s="52"/>
    </row>
    <row r="233" spans="1:3" x14ac:dyDescent="0.2">
      <c r="A233" s="64"/>
      <c r="B233" s="51"/>
      <c r="C233" s="52"/>
    </row>
    <row r="234" spans="1:3" x14ac:dyDescent="0.2">
      <c r="A234" s="64"/>
      <c r="B234" s="51"/>
      <c r="C234" s="52"/>
    </row>
    <row r="235" spans="1:3" x14ac:dyDescent="0.2">
      <c r="A235" s="64"/>
      <c r="B235" s="51"/>
      <c r="C235" s="52"/>
    </row>
    <row r="236" spans="1:3" x14ac:dyDescent="0.2">
      <c r="A236" s="64"/>
      <c r="B236" s="51"/>
      <c r="C236" s="52"/>
    </row>
    <row r="237" spans="1:3" x14ac:dyDescent="0.2">
      <c r="A237" s="64"/>
      <c r="B237" s="51"/>
      <c r="C237" s="52"/>
    </row>
    <row r="238" spans="1:3" x14ac:dyDescent="0.2">
      <c r="A238" s="64"/>
      <c r="B238" s="51"/>
      <c r="C238" s="52"/>
    </row>
    <row r="239" spans="1:3" x14ac:dyDescent="0.2">
      <c r="A239" s="64"/>
      <c r="B239" s="51"/>
      <c r="C239" s="52"/>
    </row>
    <row r="240" spans="1:3" x14ac:dyDescent="0.2">
      <c r="A240" s="64"/>
      <c r="B240" s="51"/>
      <c r="C240" s="52"/>
    </row>
    <row r="241" spans="1:3" x14ac:dyDescent="0.2">
      <c r="A241" s="64"/>
      <c r="B241" s="51"/>
      <c r="C241" s="52"/>
    </row>
    <row r="242" spans="1:3" x14ac:dyDescent="0.2">
      <c r="A242" s="64"/>
      <c r="B242" s="51"/>
      <c r="C242" s="52"/>
    </row>
    <row r="243" spans="1:3" x14ac:dyDescent="0.2">
      <c r="A243" s="64"/>
      <c r="B243" s="51"/>
      <c r="C243" s="52"/>
    </row>
    <row r="244" spans="1:3" x14ac:dyDescent="0.2">
      <c r="A244" s="64"/>
      <c r="B244" s="51"/>
      <c r="C244" s="52"/>
    </row>
    <row r="245" spans="1:3" x14ac:dyDescent="0.2">
      <c r="A245" s="64"/>
      <c r="B245" s="51"/>
      <c r="C245" s="52"/>
    </row>
    <row r="246" spans="1:3" x14ac:dyDescent="0.2">
      <c r="A246" s="64"/>
      <c r="B246" s="51"/>
      <c r="C246" s="52"/>
    </row>
    <row r="247" spans="1:3" x14ac:dyDescent="0.2">
      <c r="A247" s="64"/>
      <c r="B247" s="51"/>
      <c r="C247" s="52"/>
    </row>
    <row r="248" spans="1:3" x14ac:dyDescent="0.2">
      <c r="A248" s="64"/>
      <c r="B248" s="51"/>
      <c r="C248" s="52"/>
    </row>
    <row r="249" spans="1:3" x14ac:dyDescent="0.2">
      <c r="A249" s="64"/>
      <c r="B249" s="51"/>
      <c r="C249" s="52"/>
    </row>
    <row r="250" spans="1:3" x14ac:dyDescent="0.2">
      <c r="A250" s="64"/>
      <c r="B250" s="51"/>
      <c r="C250" s="52"/>
    </row>
    <row r="251" spans="1:3" x14ac:dyDescent="0.2">
      <c r="A251" s="64"/>
      <c r="B251" s="51"/>
      <c r="C251" s="52"/>
    </row>
    <row r="252" spans="1:3" x14ac:dyDescent="0.2">
      <c r="A252" s="64"/>
      <c r="B252" s="51"/>
      <c r="C252" s="52"/>
    </row>
    <row r="253" spans="1:3" x14ac:dyDescent="0.2">
      <c r="A253" s="64"/>
      <c r="B253" s="51"/>
      <c r="C253" s="52"/>
    </row>
    <row r="254" spans="1:3" x14ac:dyDescent="0.2">
      <c r="A254" s="64"/>
      <c r="B254" s="51"/>
      <c r="C254" s="52"/>
    </row>
    <row r="255" spans="1:3" x14ac:dyDescent="0.2">
      <c r="A255" s="64"/>
      <c r="B255" s="51"/>
      <c r="C255" s="52"/>
    </row>
    <row r="256" spans="1:3" x14ac:dyDescent="0.2">
      <c r="A256" s="64"/>
      <c r="B256" s="51"/>
      <c r="C256" s="52"/>
    </row>
    <row r="257" spans="1:3" x14ac:dyDescent="0.2">
      <c r="A257" s="64"/>
      <c r="B257" s="51"/>
      <c r="C257" s="52"/>
    </row>
    <row r="258" spans="1:3" x14ac:dyDescent="0.2">
      <c r="A258" s="64"/>
      <c r="B258" s="51"/>
      <c r="C258" s="52"/>
    </row>
    <row r="259" spans="1:3" x14ac:dyDescent="0.2">
      <c r="A259" s="64"/>
      <c r="B259" s="51"/>
      <c r="C259" s="52"/>
    </row>
    <row r="260" spans="1:3" x14ac:dyDescent="0.2">
      <c r="A260" s="64"/>
      <c r="B260" s="51"/>
      <c r="C260" s="52"/>
    </row>
    <row r="261" spans="1:3" x14ac:dyDescent="0.2">
      <c r="A261" s="64"/>
      <c r="B261" s="51"/>
      <c r="C261" s="52"/>
    </row>
    <row r="262" spans="1:3" x14ac:dyDescent="0.2">
      <c r="A262" s="64"/>
      <c r="B262" s="51"/>
      <c r="C262" s="52"/>
    </row>
    <row r="263" spans="1:3" x14ac:dyDescent="0.2">
      <c r="A263" s="64"/>
      <c r="B263" s="51"/>
      <c r="C263" s="52"/>
    </row>
    <row r="264" spans="1:3" x14ac:dyDescent="0.2">
      <c r="A264" s="64"/>
      <c r="B264" s="51"/>
      <c r="C264" s="52"/>
    </row>
    <row r="265" spans="1:3" x14ac:dyDescent="0.2">
      <c r="A265" s="64"/>
      <c r="B265" s="51"/>
      <c r="C265" s="52"/>
    </row>
    <row r="266" spans="1:3" x14ac:dyDescent="0.2">
      <c r="A266" s="64"/>
      <c r="B266" s="51"/>
      <c r="C266" s="52"/>
    </row>
    <row r="267" spans="1:3" x14ac:dyDescent="0.2">
      <c r="A267" s="64"/>
      <c r="B267" s="51"/>
      <c r="C267" s="52"/>
    </row>
    <row r="268" spans="1:3" x14ac:dyDescent="0.2">
      <c r="A268" s="64"/>
      <c r="B268" s="51"/>
      <c r="C268" s="52"/>
    </row>
    <row r="269" spans="1:3" x14ac:dyDescent="0.2">
      <c r="A269" s="64"/>
      <c r="B269" s="51"/>
      <c r="C269" s="52"/>
    </row>
    <row r="270" spans="1:3" x14ac:dyDescent="0.2">
      <c r="A270" s="64"/>
      <c r="B270" s="51"/>
      <c r="C270" s="52"/>
    </row>
    <row r="271" spans="1:3" x14ac:dyDescent="0.2">
      <c r="A271" s="64"/>
      <c r="B271" s="51"/>
      <c r="C271" s="52"/>
    </row>
    <row r="272" spans="1:3" x14ac:dyDescent="0.2">
      <c r="A272" s="64"/>
      <c r="B272" s="51"/>
      <c r="C272" s="52"/>
    </row>
    <row r="273" spans="1:3" x14ac:dyDescent="0.2">
      <c r="A273" s="64"/>
      <c r="B273" s="51"/>
      <c r="C273" s="52"/>
    </row>
  </sheetData>
  <sheetProtection algorithmName="SHA-512" hashValue="7XDtFskzEpk2keen6gH1z6vXxi5W7KHaWWRgziMWabNuw0SaJIo9qr/ibsfkKw4eT2gg3KX1gGV+pstd1rqG1g==" saltValue="7kyQ9KKxl6LswyI+3vOEOQ==" spinCount="100000" sheet="1" objects="1" scenarios="1"/>
  <mergeCells count="13">
    <mergeCell ref="A6:H6"/>
    <mergeCell ref="A1:H1"/>
    <mergeCell ref="A2:H2"/>
    <mergeCell ref="A3:H3"/>
    <mergeCell ref="A4:H4"/>
    <mergeCell ref="A5:H5"/>
    <mergeCell ref="A77:H77"/>
    <mergeCell ref="A69:B69"/>
    <mergeCell ref="A70:B70"/>
    <mergeCell ref="E70:G70"/>
    <mergeCell ref="A71:B71"/>
    <mergeCell ref="A75:H75"/>
    <mergeCell ref="A76:H76"/>
  </mergeCells>
  <printOptions horizontalCentered="1" verticalCentered="1"/>
  <pageMargins left="0.39370078740157483" right="0.39370078740157483" top="0.59055118110236227" bottom="0.59055118110236227" header="0.39370078740157483" footer="0.51181102362204722"/>
  <pageSetup scale="4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9D6E-054F-453F-B7C4-E7A2D4B088AE}">
  <dimension ref="A1:IV67"/>
  <sheetViews>
    <sheetView view="pageBreakPreview" zoomScale="80" zoomScaleNormal="100" zoomScaleSheetLayoutView="80" workbookViewId="0">
      <selection activeCell="A42" sqref="A42:J55"/>
    </sheetView>
  </sheetViews>
  <sheetFormatPr baseColWidth="10" defaultColWidth="9.140625" defaultRowHeight="12.75" x14ac:dyDescent="0.2"/>
  <cols>
    <col min="1" max="1" width="12.28515625" style="220" customWidth="1"/>
    <col min="2" max="2" width="77.7109375" style="220" customWidth="1"/>
    <col min="3" max="3" width="8.42578125" style="274" customWidth="1"/>
    <col min="4" max="4" width="16.7109375" style="222" customWidth="1"/>
    <col min="5" max="5" width="3" style="222" customWidth="1"/>
    <col min="6" max="6" width="16.7109375" style="222" customWidth="1"/>
    <col min="7" max="7" width="4.42578125" style="220" customWidth="1"/>
    <col min="8" max="8" width="18.42578125" style="220" customWidth="1"/>
    <col min="9" max="9" width="3.140625" style="220" customWidth="1"/>
    <col min="10" max="10" width="2" style="220" customWidth="1"/>
    <col min="11" max="11" width="11.7109375" style="220" bestFit="1" customWidth="1"/>
    <col min="12" max="12" width="15.85546875" style="220" bestFit="1" customWidth="1"/>
    <col min="13" max="13" width="9.140625" style="220"/>
    <col min="14" max="14" width="10.5703125" style="220" bestFit="1" customWidth="1"/>
    <col min="15" max="256" width="9.140625" style="220"/>
    <col min="257" max="257" width="12.28515625" style="220" customWidth="1"/>
    <col min="258" max="258" width="77.7109375" style="220" customWidth="1"/>
    <col min="259" max="259" width="8.42578125" style="220" customWidth="1"/>
    <col min="260" max="260" width="16.7109375" style="220" customWidth="1"/>
    <col min="261" max="261" width="3" style="220" customWidth="1"/>
    <col min="262" max="262" width="16.7109375" style="220" customWidth="1"/>
    <col min="263" max="263" width="4.42578125" style="220" customWidth="1"/>
    <col min="264" max="264" width="18.42578125" style="220" customWidth="1"/>
    <col min="265" max="265" width="3.140625" style="220" customWidth="1"/>
    <col min="266" max="266" width="2" style="220" customWidth="1"/>
    <col min="267" max="267" width="11.7109375" style="220" bestFit="1" customWidth="1"/>
    <col min="268" max="268" width="15.85546875" style="220" bestFit="1" customWidth="1"/>
    <col min="269" max="269" width="9.140625" style="220"/>
    <col min="270" max="270" width="10.5703125" style="220" bestFit="1" customWidth="1"/>
    <col min="271" max="512" width="9.140625" style="220"/>
    <col min="513" max="513" width="12.28515625" style="220" customWidth="1"/>
    <col min="514" max="514" width="77.7109375" style="220" customWidth="1"/>
    <col min="515" max="515" width="8.42578125" style="220" customWidth="1"/>
    <col min="516" max="516" width="16.7109375" style="220" customWidth="1"/>
    <col min="517" max="517" width="3" style="220" customWidth="1"/>
    <col min="518" max="518" width="16.7109375" style="220" customWidth="1"/>
    <col min="519" max="519" width="4.42578125" style="220" customWidth="1"/>
    <col min="520" max="520" width="18.42578125" style="220" customWidth="1"/>
    <col min="521" max="521" width="3.140625" style="220" customWidth="1"/>
    <col min="522" max="522" width="2" style="220" customWidth="1"/>
    <col min="523" max="523" width="11.7109375" style="220" bestFit="1" customWidth="1"/>
    <col min="524" max="524" width="15.85546875" style="220" bestFit="1" customWidth="1"/>
    <col min="525" max="525" width="9.140625" style="220"/>
    <col min="526" max="526" width="10.5703125" style="220" bestFit="1" customWidth="1"/>
    <col min="527" max="768" width="9.140625" style="220"/>
    <col min="769" max="769" width="12.28515625" style="220" customWidth="1"/>
    <col min="770" max="770" width="77.7109375" style="220" customWidth="1"/>
    <col min="771" max="771" width="8.42578125" style="220" customWidth="1"/>
    <col min="772" max="772" width="16.7109375" style="220" customWidth="1"/>
    <col min="773" max="773" width="3" style="220" customWidth="1"/>
    <col min="774" max="774" width="16.7109375" style="220" customWidth="1"/>
    <col min="775" max="775" width="4.42578125" style="220" customWidth="1"/>
    <col min="776" max="776" width="18.42578125" style="220" customWidth="1"/>
    <col min="777" max="777" width="3.140625" style="220" customWidth="1"/>
    <col min="778" max="778" width="2" style="220" customWidth="1"/>
    <col min="779" max="779" width="11.7109375" style="220" bestFit="1" customWidth="1"/>
    <col min="780" max="780" width="15.85546875" style="220" bestFit="1" customWidth="1"/>
    <col min="781" max="781" width="9.140625" style="220"/>
    <col min="782" max="782" width="10.5703125" style="220" bestFit="1" customWidth="1"/>
    <col min="783" max="1024" width="9.140625" style="220"/>
    <col min="1025" max="1025" width="12.28515625" style="220" customWidth="1"/>
    <col min="1026" max="1026" width="77.7109375" style="220" customWidth="1"/>
    <col min="1027" max="1027" width="8.42578125" style="220" customWidth="1"/>
    <col min="1028" max="1028" width="16.7109375" style="220" customWidth="1"/>
    <col min="1029" max="1029" width="3" style="220" customWidth="1"/>
    <col min="1030" max="1030" width="16.7109375" style="220" customWidth="1"/>
    <col min="1031" max="1031" width="4.42578125" style="220" customWidth="1"/>
    <col min="1032" max="1032" width="18.42578125" style="220" customWidth="1"/>
    <col min="1033" max="1033" width="3.140625" style="220" customWidth="1"/>
    <col min="1034" max="1034" width="2" style="220" customWidth="1"/>
    <col min="1035" max="1035" width="11.7109375" style="220" bestFit="1" customWidth="1"/>
    <col min="1036" max="1036" width="15.85546875" style="220" bestFit="1" customWidth="1"/>
    <col min="1037" max="1037" width="9.140625" style="220"/>
    <col min="1038" max="1038" width="10.5703125" style="220" bestFit="1" customWidth="1"/>
    <col min="1039" max="1280" width="9.140625" style="220"/>
    <col min="1281" max="1281" width="12.28515625" style="220" customWidth="1"/>
    <col min="1282" max="1282" width="77.7109375" style="220" customWidth="1"/>
    <col min="1283" max="1283" width="8.42578125" style="220" customWidth="1"/>
    <col min="1284" max="1284" width="16.7109375" style="220" customWidth="1"/>
    <col min="1285" max="1285" width="3" style="220" customWidth="1"/>
    <col min="1286" max="1286" width="16.7109375" style="220" customWidth="1"/>
    <col min="1287" max="1287" width="4.42578125" style="220" customWidth="1"/>
    <col min="1288" max="1288" width="18.42578125" style="220" customWidth="1"/>
    <col min="1289" max="1289" width="3.140625" style="220" customWidth="1"/>
    <col min="1290" max="1290" width="2" style="220" customWidth="1"/>
    <col min="1291" max="1291" width="11.7109375" style="220" bestFit="1" customWidth="1"/>
    <col min="1292" max="1292" width="15.85546875" style="220" bestFit="1" customWidth="1"/>
    <col min="1293" max="1293" width="9.140625" style="220"/>
    <col min="1294" max="1294" width="10.5703125" style="220" bestFit="1" customWidth="1"/>
    <col min="1295" max="1536" width="9.140625" style="220"/>
    <col min="1537" max="1537" width="12.28515625" style="220" customWidth="1"/>
    <col min="1538" max="1538" width="77.7109375" style="220" customWidth="1"/>
    <col min="1539" max="1539" width="8.42578125" style="220" customWidth="1"/>
    <col min="1540" max="1540" width="16.7109375" style="220" customWidth="1"/>
    <col min="1541" max="1541" width="3" style="220" customWidth="1"/>
    <col min="1542" max="1542" width="16.7109375" style="220" customWidth="1"/>
    <col min="1543" max="1543" width="4.42578125" style="220" customWidth="1"/>
    <col min="1544" max="1544" width="18.42578125" style="220" customWidth="1"/>
    <col min="1545" max="1545" width="3.140625" style="220" customWidth="1"/>
    <col min="1546" max="1546" width="2" style="220" customWidth="1"/>
    <col min="1547" max="1547" width="11.7109375" style="220" bestFit="1" customWidth="1"/>
    <col min="1548" max="1548" width="15.85546875" style="220" bestFit="1" customWidth="1"/>
    <col min="1549" max="1549" width="9.140625" style="220"/>
    <col min="1550" max="1550" width="10.5703125" style="220" bestFit="1" customWidth="1"/>
    <col min="1551" max="1792" width="9.140625" style="220"/>
    <col min="1793" max="1793" width="12.28515625" style="220" customWidth="1"/>
    <col min="1794" max="1794" width="77.7109375" style="220" customWidth="1"/>
    <col min="1795" max="1795" width="8.42578125" style="220" customWidth="1"/>
    <col min="1796" max="1796" width="16.7109375" style="220" customWidth="1"/>
    <col min="1797" max="1797" width="3" style="220" customWidth="1"/>
    <col min="1798" max="1798" width="16.7109375" style="220" customWidth="1"/>
    <col min="1799" max="1799" width="4.42578125" style="220" customWidth="1"/>
    <col min="1800" max="1800" width="18.42578125" style="220" customWidth="1"/>
    <col min="1801" max="1801" width="3.140625" style="220" customWidth="1"/>
    <col min="1802" max="1802" width="2" style="220" customWidth="1"/>
    <col min="1803" max="1803" width="11.7109375" style="220" bestFit="1" customWidth="1"/>
    <col min="1804" max="1804" width="15.85546875" style="220" bestFit="1" customWidth="1"/>
    <col min="1805" max="1805" width="9.140625" style="220"/>
    <col min="1806" max="1806" width="10.5703125" style="220" bestFit="1" customWidth="1"/>
    <col min="1807" max="2048" width="9.140625" style="220"/>
    <col min="2049" max="2049" width="12.28515625" style="220" customWidth="1"/>
    <col min="2050" max="2050" width="77.7109375" style="220" customWidth="1"/>
    <col min="2051" max="2051" width="8.42578125" style="220" customWidth="1"/>
    <col min="2052" max="2052" width="16.7109375" style="220" customWidth="1"/>
    <col min="2053" max="2053" width="3" style="220" customWidth="1"/>
    <col min="2054" max="2054" width="16.7109375" style="220" customWidth="1"/>
    <col min="2055" max="2055" width="4.42578125" style="220" customWidth="1"/>
    <col min="2056" max="2056" width="18.42578125" style="220" customWidth="1"/>
    <col min="2057" max="2057" width="3.140625" style="220" customWidth="1"/>
    <col min="2058" max="2058" width="2" style="220" customWidth="1"/>
    <col min="2059" max="2059" width="11.7109375" style="220" bestFit="1" customWidth="1"/>
    <col min="2060" max="2060" width="15.85546875" style="220" bestFit="1" customWidth="1"/>
    <col min="2061" max="2061" width="9.140625" style="220"/>
    <col min="2062" max="2062" width="10.5703125" style="220" bestFit="1" customWidth="1"/>
    <col min="2063" max="2304" width="9.140625" style="220"/>
    <col min="2305" max="2305" width="12.28515625" style="220" customWidth="1"/>
    <col min="2306" max="2306" width="77.7109375" style="220" customWidth="1"/>
    <col min="2307" max="2307" width="8.42578125" style="220" customWidth="1"/>
    <col min="2308" max="2308" width="16.7109375" style="220" customWidth="1"/>
    <col min="2309" max="2309" width="3" style="220" customWidth="1"/>
    <col min="2310" max="2310" width="16.7109375" style="220" customWidth="1"/>
    <col min="2311" max="2311" width="4.42578125" style="220" customWidth="1"/>
    <col min="2312" max="2312" width="18.42578125" style="220" customWidth="1"/>
    <col min="2313" max="2313" width="3.140625" style="220" customWidth="1"/>
    <col min="2314" max="2314" width="2" style="220" customWidth="1"/>
    <col min="2315" max="2315" width="11.7109375" style="220" bestFit="1" customWidth="1"/>
    <col min="2316" max="2316" width="15.85546875" style="220" bestFit="1" customWidth="1"/>
    <col min="2317" max="2317" width="9.140625" style="220"/>
    <col min="2318" max="2318" width="10.5703125" style="220" bestFit="1" customWidth="1"/>
    <col min="2319" max="2560" width="9.140625" style="220"/>
    <col min="2561" max="2561" width="12.28515625" style="220" customWidth="1"/>
    <col min="2562" max="2562" width="77.7109375" style="220" customWidth="1"/>
    <col min="2563" max="2563" width="8.42578125" style="220" customWidth="1"/>
    <col min="2564" max="2564" width="16.7109375" style="220" customWidth="1"/>
    <col min="2565" max="2565" width="3" style="220" customWidth="1"/>
    <col min="2566" max="2566" width="16.7109375" style="220" customWidth="1"/>
    <col min="2567" max="2567" width="4.42578125" style="220" customWidth="1"/>
    <col min="2568" max="2568" width="18.42578125" style="220" customWidth="1"/>
    <col min="2569" max="2569" width="3.140625" style="220" customWidth="1"/>
    <col min="2570" max="2570" width="2" style="220" customWidth="1"/>
    <col min="2571" max="2571" width="11.7109375" style="220" bestFit="1" customWidth="1"/>
    <col min="2572" max="2572" width="15.85546875" style="220" bestFit="1" customWidth="1"/>
    <col min="2573" max="2573" width="9.140625" style="220"/>
    <col min="2574" max="2574" width="10.5703125" style="220" bestFit="1" customWidth="1"/>
    <col min="2575" max="2816" width="9.140625" style="220"/>
    <col min="2817" max="2817" width="12.28515625" style="220" customWidth="1"/>
    <col min="2818" max="2818" width="77.7109375" style="220" customWidth="1"/>
    <col min="2819" max="2819" width="8.42578125" style="220" customWidth="1"/>
    <col min="2820" max="2820" width="16.7109375" style="220" customWidth="1"/>
    <col min="2821" max="2821" width="3" style="220" customWidth="1"/>
    <col min="2822" max="2822" width="16.7109375" style="220" customWidth="1"/>
    <col min="2823" max="2823" width="4.42578125" style="220" customWidth="1"/>
    <col min="2824" max="2824" width="18.42578125" style="220" customWidth="1"/>
    <col min="2825" max="2825" width="3.140625" style="220" customWidth="1"/>
    <col min="2826" max="2826" width="2" style="220" customWidth="1"/>
    <col min="2827" max="2827" width="11.7109375" style="220" bestFit="1" customWidth="1"/>
    <col min="2828" max="2828" width="15.85546875" style="220" bestFit="1" customWidth="1"/>
    <col min="2829" max="2829" width="9.140625" style="220"/>
    <col min="2830" max="2830" width="10.5703125" style="220" bestFit="1" customWidth="1"/>
    <col min="2831" max="3072" width="9.140625" style="220"/>
    <col min="3073" max="3073" width="12.28515625" style="220" customWidth="1"/>
    <col min="3074" max="3074" width="77.7109375" style="220" customWidth="1"/>
    <col min="3075" max="3075" width="8.42578125" style="220" customWidth="1"/>
    <col min="3076" max="3076" width="16.7109375" style="220" customWidth="1"/>
    <col min="3077" max="3077" width="3" style="220" customWidth="1"/>
    <col min="3078" max="3078" width="16.7109375" style="220" customWidth="1"/>
    <col min="3079" max="3079" width="4.42578125" style="220" customWidth="1"/>
    <col min="3080" max="3080" width="18.42578125" style="220" customWidth="1"/>
    <col min="3081" max="3081" width="3.140625" style="220" customWidth="1"/>
    <col min="3082" max="3082" width="2" style="220" customWidth="1"/>
    <col min="3083" max="3083" width="11.7109375" style="220" bestFit="1" customWidth="1"/>
    <col min="3084" max="3084" width="15.85546875" style="220" bestFit="1" customWidth="1"/>
    <col min="3085" max="3085" width="9.140625" style="220"/>
    <col min="3086" max="3086" width="10.5703125" style="220" bestFit="1" customWidth="1"/>
    <col min="3087" max="3328" width="9.140625" style="220"/>
    <col min="3329" max="3329" width="12.28515625" style="220" customWidth="1"/>
    <col min="3330" max="3330" width="77.7109375" style="220" customWidth="1"/>
    <col min="3331" max="3331" width="8.42578125" style="220" customWidth="1"/>
    <col min="3332" max="3332" width="16.7109375" style="220" customWidth="1"/>
    <col min="3333" max="3333" width="3" style="220" customWidth="1"/>
    <col min="3334" max="3334" width="16.7109375" style="220" customWidth="1"/>
    <col min="3335" max="3335" width="4.42578125" style="220" customWidth="1"/>
    <col min="3336" max="3336" width="18.42578125" style="220" customWidth="1"/>
    <col min="3337" max="3337" width="3.140625" style="220" customWidth="1"/>
    <col min="3338" max="3338" width="2" style="220" customWidth="1"/>
    <col min="3339" max="3339" width="11.7109375" style="220" bestFit="1" customWidth="1"/>
    <col min="3340" max="3340" width="15.85546875" style="220" bestFit="1" customWidth="1"/>
    <col min="3341" max="3341" width="9.140625" style="220"/>
    <col min="3342" max="3342" width="10.5703125" style="220" bestFit="1" customWidth="1"/>
    <col min="3343" max="3584" width="9.140625" style="220"/>
    <col min="3585" max="3585" width="12.28515625" style="220" customWidth="1"/>
    <col min="3586" max="3586" width="77.7109375" style="220" customWidth="1"/>
    <col min="3587" max="3587" width="8.42578125" style="220" customWidth="1"/>
    <col min="3588" max="3588" width="16.7109375" style="220" customWidth="1"/>
    <col min="3589" max="3589" width="3" style="220" customWidth="1"/>
    <col min="3590" max="3590" width="16.7109375" style="220" customWidth="1"/>
    <col min="3591" max="3591" width="4.42578125" style="220" customWidth="1"/>
    <col min="3592" max="3592" width="18.42578125" style="220" customWidth="1"/>
    <col min="3593" max="3593" width="3.140625" style="220" customWidth="1"/>
    <col min="3594" max="3594" width="2" style="220" customWidth="1"/>
    <col min="3595" max="3595" width="11.7109375" style="220" bestFit="1" customWidth="1"/>
    <col min="3596" max="3596" width="15.85546875" style="220" bestFit="1" customWidth="1"/>
    <col min="3597" max="3597" width="9.140625" style="220"/>
    <col min="3598" max="3598" width="10.5703125" style="220" bestFit="1" customWidth="1"/>
    <col min="3599" max="3840" width="9.140625" style="220"/>
    <col min="3841" max="3841" width="12.28515625" style="220" customWidth="1"/>
    <col min="3842" max="3842" width="77.7109375" style="220" customWidth="1"/>
    <col min="3843" max="3843" width="8.42578125" style="220" customWidth="1"/>
    <col min="3844" max="3844" width="16.7109375" style="220" customWidth="1"/>
    <col min="3845" max="3845" width="3" style="220" customWidth="1"/>
    <col min="3846" max="3846" width="16.7109375" style="220" customWidth="1"/>
    <col min="3847" max="3847" width="4.42578125" style="220" customWidth="1"/>
    <col min="3848" max="3848" width="18.42578125" style="220" customWidth="1"/>
    <col min="3849" max="3849" width="3.140625" style="220" customWidth="1"/>
    <col min="3850" max="3850" width="2" style="220" customWidth="1"/>
    <col min="3851" max="3851" width="11.7109375" style="220" bestFit="1" customWidth="1"/>
    <col min="3852" max="3852" width="15.85546875" style="220" bestFit="1" customWidth="1"/>
    <col min="3853" max="3853" width="9.140625" style="220"/>
    <col min="3854" max="3854" width="10.5703125" style="220" bestFit="1" customWidth="1"/>
    <col min="3855" max="4096" width="9.140625" style="220"/>
    <col min="4097" max="4097" width="12.28515625" style="220" customWidth="1"/>
    <col min="4098" max="4098" width="77.7109375" style="220" customWidth="1"/>
    <col min="4099" max="4099" width="8.42578125" style="220" customWidth="1"/>
    <col min="4100" max="4100" width="16.7109375" style="220" customWidth="1"/>
    <col min="4101" max="4101" width="3" style="220" customWidth="1"/>
    <col min="4102" max="4102" width="16.7109375" style="220" customWidth="1"/>
    <col min="4103" max="4103" width="4.42578125" style="220" customWidth="1"/>
    <col min="4104" max="4104" width="18.42578125" style="220" customWidth="1"/>
    <col min="4105" max="4105" width="3.140625" style="220" customWidth="1"/>
    <col min="4106" max="4106" width="2" style="220" customWidth="1"/>
    <col min="4107" max="4107" width="11.7109375" style="220" bestFit="1" customWidth="1"/>
    <col min="4108" max="4108" width="15.85546875" style="220" bestFit="1" customWidth="1"/>
    <col min="4109" max="4109" width="9.140625" style="220"/>
    <col min="4110" max="4110" width="10.5703125" style="220" bestFit="1" customWidth="1"/>
    <col min="4111" max="4352" width="9.140625" style="220"/>
    <col min="4353" max="4353" width="12.28515625" style="220" customWidth="1"/>
    <col min="4354" max="4354" width="77.7109375" style="220" customWidth="1"/>
    <col min="4355" max="4355" width="8.42578125" style="220" customWidth="1"/>
    <col min="4356" max="4356" width="16.7109375" style="220" customWidth="1"/>
    <col min="4357" max="4357" width="3" style="220" customWidth="1"/>
    <col min="4358" max="4358" width="16.7109375" style="220" customWidth="1"/>
    <col min="4359" max="4359" width="4.42578125" style="220" customWidth="1"/>
    <col min="4360" max="4360" width="18.42578125" style="220" customWidth="1"/>
    <col min="4361" max="4361" width="3.140625" style="220" customWidth="1"/>
    <col min="4362" max="4362" width="2" style="220" customWidth="1"/>
    <col min="4363" max="4363" width="11.7109375" style="220" bestFit="1" customWidth="1"/>
    <col min="4364" max="4364" width="15.85546875" style="220" bestFit="1" customWidth="1"/>
    <col min="4365" max="4365" width="9.140625" style="220"/>
    <col min="4366" max="4366" width="10.5703125" style="220" bestFit="1" customWidth="1"/>
    <col min="4367" max="4608" width="9.140625" style="220"/>
    <col min="4609" max="4609" width="12.28515625" style="220" customWidth="1"/>
    <col min="4610" max="4610" width="77.7109375" style="220" customWidth="1"/>
    <col min="4611" max="4611" width="8.42578125" style="220" customWidth="1"/>
    <col min="4612" max="4612" width="16.7109375" style="220" customWidth="1"/>
    <col min="4613" max="4613" width="3" style="220" customWidth="1"/>
    <col min="4614" max="4614" width="16.7109375" style="220" customWidth="1"/>
    <col min="4615" max="4615" width="4.42578125" style="220" customWidth="1"/>
    <col min="4616" max="4616" width="18.42578125" style="220" customWidth="1"/>
    <col min="4617" max="4617" width="3.140625" style="220" customWidth="1"/>
    <col min="4618" max="4618" width="2" style="220" customWidth="1"/>
    <col min="4619" max="4619" width="11.7109375" style="220" bestFit="1" customWidth="1"/>
    <col min="4620" max="4620" width="15.85546875" style="220" bestFit="1" customWidth="1"/>
    <col min="4621" max="4621" width="9.140625" style="220"/>
    <col min="4622" max="4622" width="10.5703125" style="220" bestFit="1" customWidth="1"/>
    <col min="4623" max="4864" width="9.140625" style="220"/>
    <col min="4865" max="4865" width="12.28515625" style="220" customWidth="1"/>
    <col min="4866" max="4866" width="77.7109375" style="220" customWidth="1"/>
    <col min="4867" max="4867" width="8.42578125" style="220" customWidth="1"/>
    <col min="4868" max="4868" width="16.7109375" style="220" customWidth="1"/>
    <col min="4869" max="4869" width="3" style="220" customWidth="1"/>
    <col min="4870" max="4870" width="16.7109375" style="220" customWidth="1"/>
    <col min="4871" max="4871" width="4.42578125" style="220" customWidth="1"/>
    <col min="4872" max="4872" width="18.42578125" style="220" customWidth="1"/>
    <col min="4873" max="4873" width="3.140625" style="220" customWidth="1"/>
    <col min="4874" max="4874" width="2" style="220" customWidth="1"/>
    <col min="4875" max="4875" width="11.7109375" style="220" bestFit="1" customWidth="1"/>
    <col min="4876" max="4876" width="15.85546875" style="220" bestFit="1" customWidth="1"/>
    <col min="4877" max="4877" width="9.140625" style="220"/>
    <col min="4878" max="4878" width="10.5703125" style="220" bestFit="1" customWidth="1"/>
    <col min="4879" max="5120" width="9.140625" style="220"/>
    <col min="5121" max="5121" width="12.28515625" style="220" customWidth="1"/>
    <col min="5122" max="5122" width="77.7109375" style="220" customWidth="1"/>
    <col min="5123" max="5123" width="8.42578125" style="220" customWidth="1"/>
    <col min="5124" max="5124" width="16.7109375" style="220" customWidth="1"/>
    <col min="5125" max="5125" width="3" style="220" customWidth="1"/>
    <col min="5126" max="5126" width="16.7109375" style="220" customWidth="1"/>
    <col min="5127" max="5127" width="4.42578125" style="220" customWidth="1"/>
    <col min="5128" max="5128" width="18.42578125" style="220" customWidth="1"/>
    <col min="5129" max="5129" width="3.140625" style="220" customWidth="1"/>
    <col min="5130" max="5130" width="2" style="220" customWidth="1"/>
    <col min="5131" max="5131" width="11.7109375" style="220" bestFit="1" customWidth="1"/>
    <col min="5132" max="5132" width="15.85546875" style="220" bestFit="1" customWidth="1"/>
    <col min="5133" max="5133" width="9.140625" style="220"/>
    <col min="5134" max="5134" width="10.5703125" style="220" bestFit="1" customWidth="1"/>
    <col min="5135" max="5376" width="9.140625" style="220"/>
    <col min="5377" max="5377" width="12.28515625" style="220" customWidth="1"/>
    <col min="5378" max="5378" width="77.7109375" style="220" customWidth="1"/>
    <col min="5379" max="5379" width="8.42578125" style="220" customWidth="1"/>
    <col min="5380" max="5380" width="16.7109375" style="220" customWidth="1"/>
    <col min="5381" max="5381" width="3" style="220" customWidth="1"/>
    <col min="5382" max="5382" width="16.7109375" style="220" customWidth="1"/>
    <col min="5383" max="5383" width="4.42578125" style="220" customWidth="1"/>
    <col min="5384" max="5384" width="18.42578125" style="220" customWidth="1"/>
    <col min="5385" max="5385" width="3.140625" style="220" customWidth="1"/>
    <col min="5386" max="5386" width="2" style="220" customWidth="1"/>
    <col min="5387" max="5387" width="11.7109375" style="220" bestFit="1" customWidth="1"/>
    <col min="5388" max="5388" width="15.85546875" style="220" bestFit="1" customWidth="1"/>
    <col min="5389" max="5389" width="9.140625" style="220"/>
    <col min="5390" max="5390" width="10.5703125" style="220" bestFit="1" customWidth="1"/>
    <col min="5391" max="5632" width="9.140625" style="220"/>
    <col min="5633" max="5633" width="12.28515625" style="220" customWidth="1"/>
    <col min="5634" max="5634" width="77.7109375" style="220" customWidth="1"/>
    <col min="5635" max="5635" width="8.42578125" style="220" customWidth="1"/>
    <col min="5636" max="5636" width="16.7109375" style="220" customWidth="1"/>
    <col min="5637" max="5637" width="3" style="220" customWidth="1"/>
    <col min="5638" max="5638" width="16.7109375" style="220" customWidth="1"/>
    <col min="5639" max="5639" width="4.42578125" style="220" customWidth="1"/>
    <col min="5640" max="5640" width="18.42578125" style="220" customWidth="1"/>
    <col min="5641" max="5641" width="3.140625" style="220" customWidth="1"/>
    <col min="5642" max="5642" width="2" style="220" customWidth="1"/>
    <col min="5643" max="5643" width="11.7109375" style="220" bestFit="1" customWidth="1"/>
    <col min="5644" max="5644" width="15.85546875" style="220" bestFit="1" customWidth="1"/>
    <col min="5645" max="5645" width="9.140625" style="220"/>
    <col min="5646" max="5646" width="10.5703125" style="220" bestFit="1" customWidth="1"/>
    <col min="5647" max="5888" width="9.140625" style="220"/>
    <col min="5889" max="5889" width="12.28515625" style="220" customWidth="1"/>
    <col min="5890" max="5890" width="77.7109375" style="220" customWidth="1"/>
    <col min="5891" max="5891" width="8.42578125" style="220" customWidth="1"/>
    <col min="5892" max="5892" width="16.7109375" style="220" customWidth="1"/>
    <col min="5893" max="5893" width="3" style="220" customWidth="1"/>
    <col min="5894" max="5894" width="16.7109375" style="220" customWidth="1"/>
    <col min="5895" max="5895" width="4.42578125" style="220" customWidth="1"/>
    <col min="5896" max="5896" width="18.42578125" style="220" customWidth="1"/>
    <col min="5897" max="5897" width="3.140625" style="220" customWidth="1"/>
    <col min="5898" max="5898" width="2" style="220" customWidth="1"/>
    <col min="5899" max="5899" width="11.7109375" style="220" bestFit="1" customWidth="1"/>
    <col min="5900" max="5900" width="15.85546875" style="220" bestFit="1" customWidth="1"/>
    <col min="5901" max="5901" width="9.140625" style="220"/>
    <col min="5902" max="5902" width="10.5703125" style="220" bestFit="1" customWidth="1"/>
    <col min="5903" max="6144" width="9.140625" style="220"/>
    <col min="6145" max="6145" width="12.28515625" style="220" customWidth="1"/>
    <col min="6146" max="6146" width="77.7109375" style="220" customWidth="1"/>
    <col min="6147" max="6147" width="8.42578125" style="220" customWidth="1"/>
    <col min="6148" max="6148" width="16.7109375" style="220" customWidth="1"/>
    <col min="6149" max="6149" width="3" style="220" customWidth="1"/>
    <col min="6150" max="6150" width="16.7109375" style="220" customWidth="1"/>
    <col min="6151" max="6151" width="4.42578125" style="220" customWidth="1"/>
    <col min="6152" max="6152" width="18.42578125" style="220" customWidth="1"/>
    <col min="6153" max="6153" width="3.140625" style="220" customWidth="1"/>
    <col min="6154" max="6154" width="2" style="220" customWidth="1"/>
    <col min="6155" max="6155" width="11.7109375" style="220" bestFit="1" customWidth="1"/>
    <col min="6156" max="6156" width="15.85546875" style="220" bestFit="1" customWidth="1"/>
    <col min="6157" max="6157" width="9.140625" style="220"/>
    <col min="6158" max="6158" width="10.5703125" style="220" bestFit="1" customWidth="1"/>
    <col min="6159" max="6400" width="9.140625" style="220"/>
    <col min="6401" max="6401" width="12.28515625" style="220" customWidth="1"/>
    <col min="6402" max="6402" width="77.7109375" style="220" customWidth="1"/>
    <col min="6403" max="6403" width="8.42578125" style="220" customWidth="1"/>
    <col min="6404" max="6404" width="16.7109375" style="220" customWidth="1"/>
    <col min="6405" max="6405" width="3" style="220" customWidth="1"/>
    <col min="6406" max="6406" width="16.7109375" style="220" customWidth="1"/>
    <col min="6407" max="6407" width="4.42578125" style="220" customWidth="1"/>
    <col min="6408" max="6408" width="18.42578125" style="220" customWidth="1"/>
    <col min="6409" max="6409" width="3.140625" style="220" customWidth="1"/>
    <col min="6410" max="6410" width="2" style="220" customWidth="1"/>
    <col min="6411" max="6411" width="11.7109375" style="220" bestFit="1" customWidth="1"/>
    <col min="6412" max="6412" width="15.85546875" style="220" bestFit="1" customWidth="1"/>
    <col min="6413" max="6413" width="9.140625" style="220"/>
    <col min="6414" max="6414" width="10.5703125" style="220" bestFit="1" customWidth="1"/>
    <col min="6415" max="6656" width="9.140625" style="220"/>
    <col min="6657" max="6657" width="12.28515625" style="220" customWidth="1"/>
    <col min="6658" max="6658" width="77.7109375" style="220" customWidth="1"/>
    <col min="6659" max="6659" width="8.42578125" style="220" customWidth="1"/>
    <col min="6660" max="6660" width="16.7109375" style="220" customWidth="1"/>
    <col min="6661" max="6661" width="3" style="220" customWidth="1"/>
    <col min="6662" max="6662" width="16.7109375" style="220" customWidth="1"/>
    <col min="6663" max="6663" width="4.42578125" style="220" customWidth="1"/>
    <col min="6664" max="6664" width="18.42578125" style="220" customWidth="1"/>
    <col min="6665" max="6665" width="3.140625" style="220" customWidth="1"/>
    <col min="6666" max="6666" width="2" style="220" customWidth="1"/>
    <col min="6667" max="6667" width="11.7109375" style="220" bestFit="1" customWidth="1"/>
    <col min="6668" max="6668" width="15.85546875" style="220" bestFit="1" customWidth="1"/>
    <col min="6669" max="6669" width="9.140625" style="220"/>
    <col min="6670" max="6670" width="10.5703125" style="220" bestFit="1" customWidth="1"/>
    <col min="6671" max="6912" width="9.140625" style="220"/>
    <col min="6913" max="6913" width="12.28515625" style="220" customWidth="1"/>
    <col min="6914" max="6914" width="77.7109375" style="220" customWidth="1"/>
    <col min="6915" max="6915" width="8.42578125" style="220" customWidth="1"/>
    <col min="6916" max="6916" width="16.7109375" style="220" customWidth="1"/>
    <col min="6917" max="6917" width="3" style="220" customWidth="1"/>
    <col min="6918" max="6918" width="16.7109375" style="220" customWidth="1"/>
    <col min="6919" max="6919" width="4.42578125" style="220" customWidth="1"/>
    <col min="6920" max="6920" width="18.42578125" style="220" customWidth="1"/>
    <col min="6921" max="6921" width="3.140625" style="220" customWidth="1"/>
    <col min="6922" max="6922" width="2" style="220" customWidth="1"/>
    <col min="6923" max="6923" width="11.7109375" style="220" bestFit="1" customWidth="1"/>
    <col min="6924" max="6924" width="15.85546875" style="220" bestFit="1" customWidth="1"/>
    <col min="6925" max="6925" width="9.140625" style="220"/>
    <col min="6926" max="6926" width="10.5703125" style="220" bestFit="1" customWidth="1"/>
    <col min="6927" max="7168" width="9.140625" style="220"/>
    <col min="7169" max="7169" width="12.28515625" style="220" customWidth="1"/>
    <col min="7170" max="7170" width="77.7109375" style="220" customWidth="1"/>
    <col min="7171" max="7171" width="8.42578125" style="220" customWidth="1"/>
    <col min="7172" max="7172" width="16.7109375" style="220" customWidth="1"/>
    <col min="7173" max="7173" width="3" style="220" customWidth="1"/>
    <col min="7174" max="7174" width="16.7109375" style="220" customWidth="1"/>
    <col min="7175" max="7175" width="4.42578125" style="220" customWidth="1"/>
    <col min="7176" max="7176" width="18.42578125" style="220" customWidth="1"/>
    <col min="7177" max="7177" width="3.140625" style="220" customWidth="1"/>
    <col min="7178" max="7178" width="2" style="220" customWidth="1"/>
    <col min="7179" max="7179" width="11.7109375" style="220" bestFit="1" customWidth="1"/>
    <col min="7180" max="7180" width="15.85546875" style="220" bestFit="1" customWidth="1"/>
    <col min="7181" max="7181" width="9.140625" style="220"/>
    <col min="7182" max="7182" width="10.5703125" style="220" bestFit="1" customWidth="1"/>
    <col min="7183" max="7424" width="9.140625" style="220"/>
    <col min="7425" max="7425" width="12.28515625" style="220" customWidth="1"/>
    <col min="7426" max="7426" width="77.7109375" style="220" customWidth="1"/>
    <col min="7427" max="7427" width="8.42578125" style="220" customWidth="1"/>
    <col min="7428" max="7428" width="16.7109375" style="220" customWidth="1"/>
    <col min="7429" max="7429" width="3" style="220" customWidth="1"/>
    <col min="7430" max="7430" width="16.7109375" style="220" customWidth="1"/>
    <col min="7431" max="7431" width="4.42578125" style="220" customWidth="1"/>
    <col min="7432" max="7432" width="18.42578125" style="220" customWidth="1"/>
    <col min="7433" max="7433" width="3.140625" style="220" customWidth="1"/>
    <col min="7434" max="7434" width="2" style="220" customWidth="1"/>
    <col min="7435" max="7435" width="11.7109375" style="220" bestFit="1" customWidth="1"/>
    <col min="7436" max="7436" width="15.85546875" style="220" bestFit="1" customWidth="1"/>
    <col min="7437" max="7437" width="9.140625" style="220"/>
    <col min="7438" max="7438" width="10.5703125" style="220" bestFit="1" customWidth="1"/>
    <col min="7439" max="7680" width="9.140625" style="220"/>
    <col min="7681" max="7681" width="12.28515625" style="220" customWidth="1"/>
    <col min="7682" max="7682" width="77.7109375" style="220" customWidth="1"/>
    <col min="7683" max="7683" width="8.42578125" style="220" customWidth="1"/>
    <col min="7684" max="7684" width="16.7109375" style="220" customWidth="1"/>
    <col min="7685" max="7685" width="3" style="220" customWidth="1"/>
    <col min="7686" max="7686" width="16.7109375" style="220" customWidth="1"/>
    <col min="7687" max="7687" width="4.42578125" style="220" customWidth="1"/>
    <col min="7688" max="7688" width="18.42578125" style="220" customWidth="1"/>
    <col min="7689" max="7689" width="3.140625" style="220" customWidth="1"/>
    <col min="7690" max="7690" width="2" style="220" customWidth="1"/>
    <col min="7691" max="7691" width="11.7109375" style="220" bestFit="1" customWidth="1"/>
    <col min="7692" max="7692" width="15.85546875" style="220" bestFit="1" customWidth="1"/>
    <col min="7693" max="7693" width="9.140625" style="220"/>
    <col min="7694" max="7694" width="10.5703125" style="220" bestFit="1" customWidth="1"/>
    <col min="7695" max="7936" width="9.140625" style="220"/>
    <col min="7937" max="7937" width="12.28515625" style="220" customWidth="1"/>
    <col min="7938" max="7938" width="77.7109375" style="220" customWidth="1"/>
    <col min="7939" max="7939" width="8.42578125" style="220" customWidth="1"/>
    <col min="7940" max="7940" width="16.7109375" style="220" customWidth="1"/>
    <col min="7941" max="7941" width="3" style="220" customWidth="1"/>
    <col min="7942" max="7942" width="16.7109375" style="220" customWidth="1"/>
    <col min="7943" max="7943" width="4.42578125" style="220" customWidth="1"/>
    <col min="7944" max="7944" width="18.42578125" style="220" customWidth="1"/>
    <col min="7945" max="7945" width="3.140625" style="220" customWidth="1"/>
    <col min="7946" max="7946" width="2" style="220" customWidth="1"/>
    <col min="7947" max="7947" width="11.7109375" style="220" bestFit="1" customWidth="1"/>
    <col min="7948" max="7948" width="15.85546875" style="220" bestFit="1" customWidth="1"/>
    <col min="7949" max="7949" width="9.140625" style="220"/>
    <col min="7950" max="7950" width="10.5703125" style="220" bestFit="1" customWidth="1"/>
    <col min="7951" max="8192" width="9.140625" style="220"/>
    <col min="8193" max="8193" width="12.28515625" style="220" customWidth="1"/>
    <col min="8194" max="8194" width="77.7109375" style="220" customWidth="1"/>
    <col min="8195" max="8195" width="8.42578125" style="220" customWidth="1"/>
    <col min="8196" max="8196" width="16.7109375" style="220" customWidth="1"/>
    <col min="8197" max="8197" width="3" style="220" customWidth="1"/>
    <col min="8198" max="8198" width="16.7109375" style="220" customWidth="1"/>
    <col min="8199" max="8199" width="4.42578125" style="220" customWidth="1"/>
    <col min="8200" max="8200" width="18.42578125" style="220" customWidth="1"/>
    <col min="8201" max="8201" width="3.140625" style="220" customWidth="1"/>
    <col min="8202" max="8202" width="2" style="220" customWidth="1"/>
    <col min="8203" max="8203" width="11.7109375" style="220" bestFit="1" customWidth="1"/>
    <col min="8204" max="8204" width="15.85546875" style="220" bestFit="1" customWidth="1"/>
    <col min="8205" max="8205" width="9.140625" style="220"/>
    <col min="8206" max="8206" width="10.5703125" style="220" bestFit="1" customWidth="1"/>
    <col min="8207" max="8448" width="9.140625" style="220"/>
    <col min="8449" max="8449" width="12.28515625" style="220" customWidth="1"/>
    <col min="8450" max="8450" width="77.7109375" style="220" customWidth="1"/>
    <col min="8451" max="8451" width="8.42578125" style="220" customWidth="1"/>
    <col min="8452" max="8452" width="16.7109375" style="220" customWidth="1"/>
    <col min="8453" max="8453" width="3" style="220" customWidth="1"/>
    <col min="8454" max="8454" width="16.7109375" style="220" customWidth="1"/>
    <col min="8455" max="8455" width="4.42578125" style="220" customWidth="1"/>
    <col min="8456" max="8456" width="18.42578125" style="220" customWidth="1"/>
    <col min="8457" max="8457" width="3.140625" style="220" customWidth="1"/>
    <col min="8458" max="8458" width="2" style="220" customWidth="1"/>
    <col min="8459" max="8459" width="11.7109375" style="220" bestFit="1" customWidth="1"/>
    <col min="8460" max="8460" width="15.85546875" style="220" bestFit="1" customWidth="1"/>
    <col min="8461" max="8461" width="9.140625" style="220"/>
    <col min="8462" max="8462" width="10.5703125" style="220" bestFit="1" customWidth="1"/>
    <col min="8463" max="8704" width="9.140625" style="220"/>
    <col min="8705" max="8705" width="12.28515625" style="220" customWidth="1"/>
    <col min="8706" max="8706" width="77.7109375" style="220" customWidth="1"/>
    <col min="8707" max="8707" width="8.42578125" style="220" customWidth="1"/>
    <col min="8708" max="8708" width="16.7109375" style="220" customWidth="1"/>
    <col min="8709" max="8709" width="3" style="220" customWidth="1"/>
    <col min="8710" max="8710" width="16.7109375" style="220" customWidth="1"/>
    <col min="8711" max="8711" width="4.42578125" style="220" customWidth="1"/>
    <col min="8712" max="8712" width="18.42578125" style="220" customWidth="1"/>
    <col min="8713" max="8713" width="3.140625" style="220" customWidth="1"/>
    <col min="8714" max="8714" width="2" style="220" customWidth="1"/>
    <col min="8715" max="8715" width="11.7109375" style="220" bestFit="1" customWidth="1"/>
    <col min="8716" max="8716" width="15.85546875" style="220" bestFit="1" customWidth="1"/>
    <col min="8717" max="8717" width="9.140625" style="220"/>
    <col min="8718" max="8718" width="10.5703125" style="220" bestFit="1" customWidth="1"/>
    <col min="8719" max="8960" width="9.140625" style="220"/>
    <col min="8961" max="8961" width="12.28515625" style="220" customWidth="1"/>
    <col min="8962" max="8962" width="77.7109375" style="220" customWidth="1"/>
    <col min="8963" max="8963" width="8.42578125" style="220" customWidth="1"/>
    <col min="8964" max="8964" width="16.7109375" style="220" customWidth="1"/>
    <col min="8965" max="8965" width="3" style="220" customWidth="1"/>
    <col min="8966" max="8966" width="16.7109375" style="220" customWidth="1"/>
    <col min="8967" max="8967" width="4.42578125" style="220" customWidth="1"/>
    <col min="8968" max="8968" width="18.42578125" style="220" customWidth="1"/>
    <col min="8969" max="8969" width="3.140625" style="220" customWidth="1"/>
    <col min="8970" max="8970" width="2" style="220" customWidth="1"/>
    <col min="8971" max="8971" width="11.7109375" style="220" bestFit="1" customWidth="1"/>
    <col min="8972" max="8972" width="15.85546875" style="220" bestFit="1" customWidth="1"/>
    <col min="8973" max="8973" width="9.140625" style="220"/>
    <col min="8974" max="8974" width="10.5703125" style="220" bestFit="1" customWidth="1"/>
    <col min="8975" max="9216" width="9.140625" style="220"/>
    <col min="9217" max="9217" width="12.28515625" style="220" customWidth="1"/>
    <col min="9218" max="9218" width="77.7109375" style="220" customWidth="1"/>
    <col min="9219" max="9219" width="8.42578125" style="220" customWidth="1"/>
    <col min="9220" max="9220" width="16.7109375" style="220" customWidth="1"/>
    <col min="9221" max="9221" width="3" style="220" customWidth="1"/>
    <col min="9222" max="9222" width="16.7109375" style="220" customWidth="1"/>
    <col min="9223" max="9223" width="4.42578125" style="220" customWidth="1"/>
    <col min="9224" max="9224" width="18.42578125" style="220" customWidth="1"/>
    <col min="9225" max="9225" width="3.140625" style="220" customWidth="1"/>
    <col min="9226" max="9226" width="2" style="220" customWidth="1"/>
    <col min="9227" max="9227" width="11.7109375" style="220" bestFit="1" customWidth="1"/>
    <col min="9228" max="9228" width="15.85546875" style="220" bestFit="1" customWidth="1"/>
    <col min="9229" max="9229" width="9.140625" style="220"/>
    <col min="9230" max="9230" width="10.5703125" style="220" bestFit="1" customWidth="1"/>
    <col min="9231" max="9472" width="9.140625" style="220"/>
    <col min="9473" max="9473" width="12.28515625" style="220" customWidth="1"/>
    <col min="9474" max="9474" width="77.7109375" style="220" customWidth="1"/>
    <col min="9475" max="9475" width="8.42578125" style="220" customWidth="1"/>
    <col min="9476" max="9476" width="16.7109375" style="220" customWidth="1"/>
    <col min="9477" max="9477" width="3" style="220" customWidth="1"/>
    <col min="9478" max="9478" width="16.7109375" style="220" customWidth="1"/>
    <col min="9479" max="9479" width="4.42578125" style="220" customWidth="1"/>
    <col min="9480" max="9480" width="18.42578125" style="220" customWidth="1"/>
    <col min="9481" max="9481" width="3.140625" style="220" customWidth="1"/>
    <col min="9482" max="9482" width="2" style="220" customWidth="1"/>
    <col min="9483" max="9483" width="11.7109375" style="220" bestFit="1" customWidth="1"/>
    <col min="9484" max="9484" width="15.85546875" style="220" bestFit="1" customWidth="1"/>
    <col min="9485" max="9485" width="9.140625" style="220"/>
    <col min="9486" max="9486" width="10.5703125" style="220" bestFit="1" customWidth="1"/>
    <col min="9487" max="9728" width="9.140625" style="220"/>
    <col min="9729" max="9729" width="12.28515625" style="220" customWidth="1"/>
    <col min="9730" max="9730" width="77.7109375" style="220" customWidth="1"/>
    <col min="9731" max="9731" width="8.42578125" style="220" customWidth="1"/>
    <col min="9732" max="9732" width="16.7109375" style="220" customWidth="1"/>
    <col min="9733" max="9733" width="3" style="220" customWidth="1"/>
    <col min="9734" max="9734" width="16.7109375" style="220" customWidth="1"/>
    <col min="9735" max="9735" width="4.42578125" style="220" customWidth="1"/>
    <col min="9736" max="9736" width="18.42578125" style="220" customWidth="1"/>
    <col min="9737" max="9737" width="3.140625" style="220" customWidth="1"/>
    <col min="9738" max="9738" width="2" style="220" customWidth="1"/>
    <col min="9739" max="9739" width="11.7109375" style="220" bestFit="1" customWidth="1"/>
    <col min="9740" max="9740" width="15.85546875" style="220" bestFit="1" customWidth="1"/>
    <col min="9741" max="9741" width="9.140625" style="220"/>
    <col min="9742" max="9742" width="10.5703125" style="220" bestFit="1" customWidth="1"/>
    <col min="9743" max="9984" width="9.140625" style="220"/>
    <col min="9985" max="9985" width="12.28515625" style="220" customWidth="1"/>
    <col min="9986" max="9986" width="77.7109375" style="220" customWidth="1"/>
    <col min="9987" max="9987" width="8.42578125" style="220" customWidth="1"/>
    <col min="9988" max="9988" width="16.7109375" style="220" customWidth="1"/>
    <col min="9989" max="9989" width="3" style="220" customWidth="1"/>
    <col min="9990" max="9990" width="16.7109375" style="220" customWidth="1"/>
    <col min="9991" max="9991" width="4.42578125" style="220" customWidth="1"/>
    <col min="9992" max="9992" width="18.42578125" style="220" customWidth="1"/>
    <col min="9993" max="9993" width="3.140625" style="220" customWidth="1"/>
    <col min="9994" max="9994" width="2" style="220" customWidth="1"/>
    <col min="9995" max="9995" width="11.7109375" style="220" bestFit="1" customWidth="1"/>
    <col min="9996" max="9996" width="15.85546875" style="220" bestFit="1" customWidth="1"/>
    <col min="9997" max="9997" width="9.140625" style="220"/>
    <col min="9998" max="9998" width="10.5703125" style="220" bestFit="1" customWidth="1"/>
    <col min="9999" max="10240" width="9.140625" style="220"/>
    <col min="10241" max="10241" width="12.28515625" style="220" customWidth="1"/>
    <col min="10242" max="10242" width="77.7109375" style="220" customWidth="1"/>
    <col min="10243" max="10243" width="8.42578125" style="220" customWidth="1"/>
    <col min="10244" max="10244" width="16.7109375" style="220" customWidth="1"/>
    <col min="10245" max="10245" width="3" style="220" customWidth="1"/>
    <col min="10246" max="10246" width="16.7109375" style="220" customWidth="1"/>
    <col min="10247" max="10247" width="4.42578125" style="220" customWidth="1"/>
    <col min="10248" max="10248" width="18.42578125" style="220" customWidth="1"/>
    <col min="10249" max="10249" width="3.140625" style="220" customWidth="1"/>
    <col min="10250" max="10250" width="2" style="220" customWidth="1"/>
    <col min="10251" max="10251" width="11.7109375" style="220" bestFit="1" customWidth="1"/>
    <col min="10252" max="10252" width="15.85546875" style="220" bestFit="1" customWidth="1"/>
    <col min="10253" max="10253" width="9.140625" style="220"/>
    <col min="10254" max="10254" width="10.5703125" style="220" bestFit="1" customWidth="1"/>
    <col min="10255" max="10496" width="9.140625" style="220"/>
    <col min="10497" max="10497" width="12.28515625" style="220" customWidth="1"/>
    <col min="10498" max="10498" width="77.7109375" style="220" customWidth="1"/>
    <col min="10499" max="10499" width="8.42578125" style="220" customWidth="1"/>
    <col min="10500" max="10500" width="16.7109375" style="220" customWidth="1"/>
    <col min="10501" max="10501" width="3" style="220" customWidth="1"/>
    <col min="10502" max="10502" width="16.7109375" style="220" customWidth="1"/>
    <col min="10503" max="10503" width="4.42578125" style="220" customWidth="1"/>
    <col min="10504" max="10504" width="18.42578125" style="220" customWidth="1"/>
    <col min="10505" max="10505" width="3.140625" style="220" customWidth="1"/>
    <col min="10506" max="10506" width="2" style="220" customWidth="1"/>
    <col min="10507" max="10507" width="11.7109375" style="220" bestFit="1" customWidth="1"/>
    <col min="10508" max="10508" width="15.85546875" style="220" bestFit="1" customWidth="1"/>
    <col min="10509" max="10509" width="9.140625" style="220"/>
    <col min="10510" max="10510" width="10.5703125" style="220" bestFit="1" customWidth="1"/>
    <col min="10511" max="10752" width="9.140625" style="220"/>
    <col min="10753" max="10753" width="12.28515625" style="220" customWidth="1"/>
    <col min="10754" max="10754" width="77.7109375" style="220" customWidth="1"/>
    <col min="10755" max="10755" width="8.42578125" style="220" customWidth="1"/>
    <col min="10756" max="10756" width="16.7109375" style="220" customWidth="1"/>
    <col min="10757" max="10757" width="3" style="220" customWidth="1"/>
    <col min="10758" max="10758" width="16.7109375" style="220" customWidth="1"/>
    <col min="10759" max="10759" width="4.42578125" style="220" customWidth="1"/>
    <col min="10760" max="10760" width="18.42578125" style="220" customWidth="1"/>
    <col min="10761" max="10761" width="3.140625" style="220" customWidth="1"/>
    <col min="10762" max="10762" width="2" style="220" customWidth="1"/>
    <col min="10763" max="10763" width="11.7109375" style="220" bestFit="1" customWidth="1"/>
    <col min="10764" max="10764" width="15.85546875" style="220" bestFit="1" customWidth="1"/>
    <col min="10765" max="10765" width="9.140625" style="220"/>
    <col min="10766" max="10766" width="10.5703125" style="220" bestFit="1" customWidth="1"/>
    <col min="10767" max="11008" width="9.140625" style="220"/>
    <col min="11009" max="11009" width="12.28515625" style="220" customWidth="1"/>
    <col min="11010" max="11010" width="77.7109375" style="220" customWidth="1"/>
    <col min="11011" max="11011" width="8.42578125" style="220" customWidth="1"/>
    <col min="11012" max="11012" width="16.7109375" style="220" customWidth="1"/>
    <col min="11013" max="11013" width="3" style="220" customWidth="1"/>
    <col min="11014" max="11014" width="16.7109375" style="220" customWidth="1"/>
    <col min="11015" max="11015" width="4.42578125" style="220" customWidth="1"/>
    <col min="11016" max="11016" width="18.42578125" style="220" customWidth="1"/>
    <col min="11017" max="11017" width="3.140625" style="220" customWidth="1"/>
    <col min="11018" max="11018" width="2" style="220" customWidth="1"/>
    <col min="11019" max="11019" width="11.7109375" style="220" bestFit="1" customWidth="1"/>
    <col min="11020" max="11020" width="15.85546875" style="220" bestFit="1" customWidth="1"/>
    <col min="11021" max="11021" width="9.140625" style="220"/>
    <col min="11022" max="11022" width="10.5703125" style="220" bestFit="1" customWidth="1"/>
    <col min="11023" max="11264" width="9.140625" style="220"/>
    <col min="11265" max="11265" width="12.28515625" style="220" customWidth="1"/>
    <col min="11266" max="11266" width="77.7109375" style="220" customWidth="1"/>
    <col min="11267" max="11267" width="8.42578125" style="220" customWidth="1"/>
    <col min="11268" max="11268" width="16.7109375" style="220" customWidth="1"/>
    <col min="11269" max="11269" width="3" style="220" customWidth="1"/>
    <col min="11270" max="11270" width="16.7109375" style="220" customWidth="1"/>
    <col min="11271" max="11271" width="4.42578125" style="220" customWidth="1"/>
    <col min="11272" max="11272" width="18.42578125" style="220" customWidth="1"/>
    <col min="11273" max="11273" width="3.140625" style="220" customWidth="1"/>
    <col min="11274" max="11274" width="2" style="220" customWidth="1"/>
    <col min="11275" max="11275" width="11.7109375" style="220" bestFit="1" customWidth="1"/>
    <col min="11276" max="11276" width="15.85546875" style="220" bestFit="1" customWidth="1"/>
    <col min="11277" max="11277" width="9.140625" style="220"/>
    <col min="11278" max="11278" width="10.5703125" style="220" bestFit="1" customWidth="1"/>
    <col min="11279" max="11520" width="9.140625" style="220"/>
    <col min="11521" max="11521" width="12.28515625" style="220" customWidth="1"/>
    <col min="11522" max="11522" width="77.7109375" style="220" customWidth="1"/>
    <col min="11523" max="11523" width="8.42578125" style="220" customWidth="1"/>
    <col min="11524" max="11524" width="16.7109375" style="220" customWidth="1"/>
    <col min="11525" max="11525" width="3" style="220" customWidth="1"/>
    <col min="11526" max="11526" width="16.7109375" style="220" customWidth="1"/>
    <col min="11527" max="11527" width="4.42578125" style="220" customWidth="1"/>
    <col min="11528" max="11528" width="18.42578125" style="220" customWidth="1"/>
    <col min="11529" max="11529" width="3.140625" style="220" customWidth="1"/>
    <col min="11530" max="11530" width="2" style="220" customWidth="1"/>
    <col min="11531" max="11531" width="11.7109375" style="220" bestFit="1" customWidth="1"/>
    <col min="11532" max="11532" width="15.85546875" style="220" bestFit="1" customWidth="1"/>
    <col min="11533" max="11533" width="9.140625" style="220"/>
    <col min="11534" max="11534" width="10.5703125" style="220" bestFit="1" customWidth="1"/>
    <col min="11535" max="11776" width="9.140625" style="220"/>
    <col min="11777" max="11777" width="12.28515625" style="220" customWidth="1"/>
    <col min="11778" max="11778" width="77.7109375" style="220" customWidth="1"/>
    <col min="11779" max="11779" width="8.42578125" style="220" customWidth="1"/>
    <col min="11780" max="11780" width="16.7109375" style="220" customWidth="1"/>
    <col min="11781" max="11781" width="3" style="220" customWidth="1"/>
    <col min="11782" max="11782" width="16.7109375" style="220" customWidth="1"/>
    <col min="11783" max="11783" width="4.42578125" style="220" customWidth="1"/>
    <col min="11784" max="11784" width="18.42578125" style="220" customWidth="1"/>
    <col min="11785" max="11785" width="3.140625" style="220" customWidth="1"/>
    <col min="11786" max="11786" width="2" style="220" customWidth="1"/>
    <col min="11787" max="11787" width="11.7109375" style="220" bestFit="1" customWidth="1"/>
    <col min="11788" max="11788" width="15.85546875" style="220" bestFit="1" customWidth="1"/>
    <col min="11789" max="11789" width="9.140625" style="220"/>
    <col min="11790" max="11790" width="10.5703125" style="220" bestFit="1" customWidth="1"/>
    <col min="11791" max="12032" width="9.140625" style="220"/>
    <col min="12033" max="12033" width="12.28515625" style="220" customWidth="1"/>
    <col min="12034" max="12034" width="77.7109375" style="220" customWidth="1"/>
    <col min="12035" max="12035" width="8.42578125" style="220" customWidth="1"/>
    <col min="12036" max="12036" width="16.7109375" style="220" customWidth="1"/>
    <col min="12037" max="12037" width="3" style="220" customWidth="1"/>
    <col min="12038" max="12038" width="16.7109375" style="220" customWidth="1"/>
    <col min="12039" max="12039" width="4.42578125" style="220" customWidth="1"/>
    <col min="12040" max="12040" width="18.42578125" style="220" customWidth="1"/>
    <col min="12041" max="12041" width="3.140625" style="220" customWidth="1"/>
    <col min="12042" max="12042" width="2" style="220" customWidth="1"/>
    <col min="12043" max="12043" width="11.7109375" style="220" bestFit="1" customWidth="1"/>
    <col min="12044" max="12044" width="15.85546875" style="220" bestFit="1" customWidth="1"/>
    <col min="12045" max="12045" width="9.140625" style="220"/>
    <col min="12046" max="12046" width="10.5703125" style="220" bestFit="1" customWidth="1"/>
    <col min="12047" max="12288" width="9.140625" style="220"/>
    <col min="12289" max="12289" width="12.28515625" style="220" customWidth="1"/>
    <col min="12290" max="12290" width="77.7109375" style="220" customWidth="1"/>
    <col min="12291" max="12291" width="8.42578125" style="220" customWidth="1"/>
    <col min="12292" max="12292" width="16.7109375" style="220" customWidth="1"/>
    <col min="12293" max="12293" width="3" style="220" customWidth="1"/>
    <col min="12294" max="12294" width="16.7109375" style="220" customWidth="1"/>
    <col min="12295" max="12295" width="4.42578125" style="220" customWidth="1"/>
    <col min="12296" max="12296" width="18.42578125" style="220" customWidth="1"/>
    <col min="12297" max="12297" width="3.140625" style="220" customWidth="1"/>
    <col min="12298" max="12298" width="2" style="220" customWidth="1"/>
    <col min="12299" max="12299" width="11.7109375" style="220" bestFit="1" customWidth="1"/>
    <col min="12300" max="12300" width="15.85546875" style="220" bestFit="1" customWidth="1"/>
    <col min="12301" max="12301" width="9.140625" style="220"/>
    <col min="12302" max="12302" width="10.5703125" style="220" bestFit="1" customWidth="1"/>
    <col min="12303" max="12544" width="9.140625" style="220"/>
    <col min="12545" max="12545" width="12.28515625" style="220" customWidth="1"/>
    <col min="12546" max="12546" width="77.7109375" style="220" customWidth="1"/>
    <col min="12547" max="12547" width="8.42578125" style="220" customWidth="1"/>
    <col min="12548" max="12548" width="16.7109375" style="220" customWidth="1"/>
    <col min="12549" max="12549" width="3" style="220" customWidth="1"/>
    <col min="12550" max="12550" width="16.7109375" style="220" customWidth="1"/>
    <col min="12551" max="12551" width="4.42578125" style="220" customWidth="1"/>
    <col min="12552" max="12552" width="18.42578125" style="220" customWidth="1"/>
    <col min="12553" max="12553" width="3.140625" style="220" customWidth="1"/>
    <col min="12554" max="12554" width="2" style="220" customWidth="1"/>
    <col min="12555" max="12555" width="11.7109375" style="220" bestFit="1" customWidth="1"/>
    <col min="12556" max="12556" width="15.85546875" style="220" bestFit="1" customWidth="1"/>
    <col min="12557" max="12557" width="9.140625" style="220"/>
    <col min="12558" max="12558" width="10.5703125" style="220" bestFit="1" customWidth="1"/>
    <col min="12559" max="12800" width="9.140625" style="220"/>
    <col min="12801" max="12801" width="12.28515625" style="220" customWidth="1"/>
    <col min="12802" max="12802" width="77.7109375" style="220" customWidth="1"/>
    <col min="12803" max="12803" width="8.42578125" style="220" customWidth="1"/>
    <col min="12804" max="12804" width="16.7109375" style="220" customWidth="1"/>
    <col min="12805" max="12805" width="3" style="220" customWidth="1"/>
    <col min="12806" max="12806" width="16.7109375" style="220" customWidth="1"/>
    <col min="12807" max="12807" width="4.42578125" style="220" customWidth="1"/>
    <col min="12808" max="12808" width="18.42578125" style="220" customWidth="1"/>
    <col min="12809" max="12809" width="3.140625" style="220" customWidth="1"/>
    <col min="12810" max="12810" width="2" style="220" customWidth="1"/>
    <col min="12811" max="12811" width="11.7109375" style="220" bestFit="1" customWidth="1"/>
    <col min="12812" max="12812" width="15.85546875" style="220" bestFit="1" customWidth="1"/>
    <col min="12813" max="12813" width="9.140625" style="220"/>
    <col min="12814" max="12814" width="10.5703125" style="220" bestFit="1" customWidth="1"/>
    <col min="12815" max="13056" width="9.140625" style="220"/>
    <col min="13057" max="13057" width="12.28515625" style="220" customWidth="1"/>
    <col min="13058" max="13058" width="77.7109375" style="220" customWidth="1"/>
    <col min="13059" max="13059" width="8.42578125" style="220" customWidth="1"/>
    <col min="13060" max="13060" width="16.7109375" style="220" customWidth="1"/>
    <col min="13061" max="13061" width="3" style="220" customWidth="1"/>
    <col min="13062" max="13062" width="16.7109375" style="220" customWidth="1"/>
    <col min="13063" max="13063" width="4.42578125" style="220" customWidth="1"/>
    <col min="13064" max="13064" width="18.42578125" style="220" customWidth="1"/>
    <col min="13065" max="13065" width="3.140625" style="220" customWidth="1"/>
    <col min="13066" max="13066" width="2" style="220" customWidth="1"/>
    <col min="13067" max="13067" width="11.7109375" style="220" bestFit="1" customWidth="1"/>
    <col min="13068" max="13068" width="15.85546875" style="220" bestFit="1" customWidth="1"/>
    <col min="13069" max="13069" width="9.140625" style="220"/>
    <col min="13070" max="13070" width="10.5703125" style="220" bestFit="1" customWidth="1"/>
    <col min="13071" max="13312" width="9.140625" style="220"/>
    <col min="13313" max="13313" width="12.28515625" style="220" customWidth="1"/>
    <col min="13314" max="13314" width="77.7109375" style="220" customWidth="1"/>
    <col min="13315" max="13315" width="8.42578125" style="220" customWidth="1"/>
    <col min="13316" max="13316" width="16.7109375" style="220" customWidth="1"/>
    <col min="13317" max="13317" width="3" style="220" customWidth="1"/>
    <col min="13318" max="13318" width="16.7109375" style="220" customWidth="1"/>
    <col min="13319" max="13319" width="4.42578125" style="220" customWidth="1"/>
    <col min="13320" max="13320" width="18.42578125" style="220" customWidth="1"/>
    <col min="13321" max="13321" width="3.140625" style="220" customWidth="1"/>
    <col min="13322" max="13322" width="2" style="220" customWidth="1"/>
    <col min="13323" max="13323" width="11.7109375" style="220" bestFit="1" customWidth="1"/>
    <col min="13324" max="13324" width="15.85546875" style="220" bestFit="1" customWidth="1"/>
    <col min="13325" max="13325" width="9.140625" style="220"/>
    <col min="13326" max="13326" width="10.5703125" style="220" bestFit="1" customWidth="1"/>
    <col min="13327" max="13568" width="9.140625" style="220"/>
    <col min="13569" max="13569" width="12.28515625" style="220" customWidth="1"/>
    <col min="13570" max="13570" width="77.7109375" style="220" customWidth="1"/>
    <col min="13571" max="13571" width="8.42578125" style="220" customWidth="1"/>
    <col min="13572" max="13572" width="16.7109375" style="220" customWidth="1"/>
    <col min="13573" max="13573" width="3" style="220" customWidth="1"/>
    <col min="13574" max="13574" width="16.7109375" style="220" customWidth="1"/>
    <col min="13575" max="13575" width="4.42578125" style="220" customWidth="1"/>
    <col min="13576" max="13576" width="18.42578125" style="220" customWidth="1"/>
    <col min="13577" max="13577" width="3.140625" style="220" customWidth="1"/>
    <col min="13578" max="13578" width="2" style="220" customWidth="1"/>
    <col min="13579" max="13579" width="11.7109375" style="220" bestFit="1" customWidth="1"/>
    <col min="13580" max="13580" width="15.85546875" style="220" bestFit="1" customWidth="1"/>
    <col min="13581" max="13581" width="9.140625" style="220"/>
    <col min="13582" max="13582" width="10.5703125" style="220" bestFit="1" customWidth="1"/>
    <col min="13583" max="13824" width="9.140625" style="220"/>
    <col min="13825" max="13825" width="12.28515625" style="220" customWidth="1"/>
    <col min="13826" max="13826" width="77.7109375" style="220" customWidth="1"/>
    <col min="13827" max="13827" width="8.42578125" style="220" customWidth="1"/>
    <col min="13828" max="13828" width="16.7109375" style="220" customWidth="1"/>
    <col min="13829" max="13829" width="3" style="220" customWidth="1"/>
    <col min="13830" max="13830" width="16.7109375" style="220" customWidth="1"/>
    <col min="13831" max="13831" width="4.42578125" style="220" customWidth="1"/>
    <col min="13832" max="13832" width="18.42578125" style="220" customWidth="1"/>
    <col min="13833" max="13833" width="3.140625" style="220" customWidth="1"/>
    <col min="13834" max="13834" width="2" style="220" customWidth="1"/>
    <col min="13835" max="13835" width="11.7109375" style="220" bestFit="1" customWidth="1"/>
    <col min="13836" max="13836" width="15.85546875" style="220" bestFit="1" customWidth="1"/>
    <col min="13837" max="13837" width="9.140625" style="220"/>
    <col min="13838" max="13838" width="10.5703125" style="220" bestFit="1" customWidth="1"/>
    <col min="13839" max="14080" width="9.140625" style="220"/>
    <col min="14081" max="14081" width="12.28515625" style="220" customWidth="1"/>
    <col min="14082" max="14082" width="77.7109375" style="220" customWidth="1"/>
    <col min="14083" max="14083" width="8.42578125" style="220" customWidth="1"/>
    <col min="14084" max="14084" width="16.7109375" style="220" customWidth="1"/>
    <col min="14085" max="14085" width="3" style="220" customWidth="1"/>
    <col min="14086" max="14086" width="16.7109375" style="220" customWidth="1"/>
    <col min="14087" max="14087" width="4.42578125" style="220" customWidth="1"/>
    <col min="14088" max="14088" width="18.42578125" style="220" customWidth="1"/>
    <col min="14089" max="14089" width="3.140625" style="220" customWidth="1"/>
    <col min="14090" max="14090" width="2" style="220" customWidth="1"/>
    <col min="14091" max="14091" width="11.7109375" style="220" bestFit="1" customWidth="1"/>
    <col min="14092" max="14092" width="15.85546875" style="220" bestFit="1" customWidth="1"/>
    <col min="14093" max="14093" width="9.140625" style="220"/>
    <col min="14094" max="14094" width="10.5703125" style="220" bestFit="1" customWidth="1"/>
    <col min="14095" max="14336" width="9.140625" style="220"/>
    <col min="14337" max="14337" width="12.28515625" style="220" customWidth="1"/>
    <col min="14338" max="14338" width="77.7109375" style="220" customWidth="1"/>
    <col min="14339" max="14339" width="8.42578125" style="220" customWidth="1"/>
    <col min="14340" max="14340" width="16.7109375" style="220" customWidth="1"/>
    <col min="14341" max="14341" width="3" style="220" customWidth="1"/>
    <col min="14342" max="14342" width="16.7109375" style="220" customWidth="1"/>
    <col min="14343" max="14343" width="4.42578125" style="220" customWidth="1"/>
    <col min="14344" max="14344" width="18.42578125" style="220" customWidth="1"/>
    <col min="14345" max="14345" width="3.140625" style="220" customWidth="1"/>
    <col min="14346" max="14346" width="2" style="220" customWidth="1"/>
    <col min="14347" max="14347" width="11.7109375" style="220" bestFit="1" customWidth="1"/>
    <col min="14348" max="14348" width="15.85546875" style="220" bestFit="1" customWidth="1"/>
    <col min="14349" max="14349" width="9.140625" style="220"/>
    <col min="14350" max="14350" width="10.5703125" style="220" bestFit="1" customWidth="1"/>
    <col min="14351" max="14592" width="9.140625" style="220"/>
    <col min="14593" max="14593" width="12.28515625" style="220" customWidth="1"/>
    <col min="14594" max="14594" width="77.7109375" style="220" customWidth="1"/>
    <col min="14595" max="14595" width="8.42578125" style="220" customWidth="1"/>
    <col min="14596" max="14596" width="16.7109375" style="220" customWidth="1"/>
    <col min="14597" max="14597" width="3" style="220" customWidth="1"/>
    <col min="14598" max="14598" width="16.7109375" style="220" customWidth="1"/>
    <col min="14599" max="14599" width="4.42578125" style="220" customWidth="1"/>
    <col min="14600" max="14600" width="18.42578125" style="220" customWidth="1"/>
    <col min="14601" max="14601" width="3.140625" style="220" customWidth="1"/>
    <col min="14602" max="14602" width="2" style="220" customWidth="1"/>
    <col min="14603" max="14603" width="11.7109375" style="220" bestFit="1" customWidth="1"/>
    <col min="14604" max="14604" width="15.85546875" style="220" bestFit="1" customWidth="1"/>
    <col min="14605" max="14605" width="9.140625" style="220"/>
    <col min="14606" max="14606" width="10.5703125" style="220" bestFit="1" customWidth="1"/>
    <col min="14607" max="14848" width="9.140625" style="220"/>
    <col min="14849" max="14849" width="12.28515625" style="220" customWidth="1"/>
    <col min="14850" max="14850" width="77.7109375" style="220" customWidth="1"/>
    <col min="14851" max="14851" width="8.42578125" style="220" customWidth="1"/>
    <col min="14852" max="14852" width="16.7109375" style="220" customWidth="1"/>
    <col min="14853" max="14853" width="3" style="220" customWidth="1"/>
    <col min="14854" max="14854" width="16.7109375" style="220" customWidth="1"/>
    <col min="14855" max="14855" width="4.42578125" style="220" customWidth="1"/>
    <col min="14856" max="14856" width="18.42578125" style="220" customWidth="1"/>
    <col min="14857" max="14857" width="3.140625" style="220" customWidth="1"/>
    <col min="14858" max="14858" width="2" style="220" customWidth="1"/>
    <col min="14859" max="14859" width="11.7109375" style="220" bestFit="1" customWidth="1"/>
    <col min="14860" max="14860" width="15.85546875" style="220" bestFit="1" customWidth="1"/>
    <col min="14861" max="14861" width="9.140625" style="220"/>
    <col min="14862" max="14862" width="10.5703125" style="220" bestFit="1" customWidth="1"/>
    <col min="14863" max="15104" width="9.140625" style="220"/>
    <col min="15105" max="15105" width="12.28515625" style="220" customWidth="1"/>
    <col min="15106" max="15106" width="77.7109375" style="220" customWidth="1"/>
    <col min="15107" max="15107" width="8.42578125" style="220" customWidth="1"/>
    <col min="15108" max="15108" width="16.7109375" style="220" customWidth="1"/>
    <col min="15109" max="15109" width="3" style="220" customWidth="1"/>
    <col min="15110" max="15110" width="16.7109375" style="220" customWidth="1"/>
    <col min="15111" max="15111" width="4.42578125" style="220" customWidth="1"/>
    <col min="15112" max="15112" width="18.42578125" style="220" customWidth="1"/>
    <col min="15113" max="15113" width="3.140625" style="220" customWidth="1"/>
    <col min="15114" max="15114" width="2" style="220" customWidth="1"/>
    <col min="15115" max="15115" width="11.7109375" style="220" bestFit="1" customWidth="1"/>
    <col min="15116" max="15116" width="15.85546875" style="220" bestFit="1" customWidth="1"/>
    <col min="15117" max="15117" width="9.140625" style="220"/>
    <col min="15118" max="15118" width="10.5703125" style="220" bestFit="1" customWidth="1"/>
    <col min="15119" max="15360" width="9.140625" style="220"/>
    <col min="15361" max="15361" width="12.28515625" style="220" customWidth="1"/>
    <col min="15362" max="15362" width="77.7109375" style="220" customWidth="1"/>
    <col min="15363" max="15363" width="8.42578125" style="220" customWidth="1"/>
    <col min="15364" max="15364" width="16.7109375" style="220" customWidth="1"/>
    <col min="15365" max="15365" width="3" style="220" customWidth="1"/>
    <col min="15366" max="15366" width="16.7109375" style="220" customWidth="1"/>
    <col min="15367" max="15367" width="4.42578125" style="220" customWidth="1"/>
    <col min="15368" max="15368" width="18.42578125" style="220" customWidth="1"/>
    <col min="15369" max="15369" width="3.140625" style="220" customWidth="1"/>
    <col min="15370" max="15370" width="2" style="220" customWidth="1"/>
    <col min="15371" max="15371" width="11.7109375" style="220" bestFit="1" customWidth="1"/>
    <col min="15372" max="15372" width="15.85546875" style="220" bestFit="1" customWidth="1"/>
    <col min="15373" max="15373" width="9.140625" style="220"/>
    <col min="15374" max="15374" width="10.5703125" style="220" bestFit="1" customWidth="1"/>
    <col min="15375" max="15616" width="9.140625" style="220"/>
    <col min="15617" max="15617" width="12.28515625" style="220" customWidth="1"/>
    <col min="15618" max="15618" width="77.7109375" style="220" customWidth="1"/>
    <col min="15619" max="15619" width="8.42578125" style="220" customWidth="1"/>
    <col min="15620" max="15620" width="16.7109375" style="220" customWidth="1"/>
    <col min="15621" max="15621" width="3" style="220" customWidth="1"/>
    <col min="15622" max="15622" width="16.7109375" style="220" customWidth="1"/>
    <col min="15623" max="15623" width="4.42578125" style="220" customWidth="1"/>
    <col min="15624" max="15624" width="18.42578125" style="220" customWidth="1"/>
    <col min="15625" max="15625" width="3.140625" style="220" customWidth="1"/>
    <col min="15626" max="15626" width="2" style="220" customWidth="1"/>
    <col min="15627" max="15627" width="11.7109375" style="220" bestFit="1" customWidth="1"/>
    <col min="15628" max="15628" width="15.85546875" style="220" bestFit="1" customWidth="1"/>
    <col min="15629" max="15629" width="9.140625" style="220"/>
    <col min="15630" max="15630" width="10.5703125" style="220" bestFit="1" customWidth="1"/>
    <col min="15631" max="15872" width="9.140625" style="220"/>
    <col min="15873" max="15873" width="12.28515625" style="220" customWidth="1"/>
    <col min="15874" max="15874" width="77.7109375" style="220" customWidth="1"/>
    <col min="15875" max="15875" width="8.42578125" style="220" customWidth="1"/>
    <col min="15876" max="15876" width="16.7109375" style="220" customWidth="1"/>
    <col min="15877" max="15877" width="3" style="220" customWidth="1"/>
    <col min="15878" max="15878" width="16.7109375" style="220" customWidth="1"/>
    <col min="15879" max="15879" width="4.42578125" style="220" customWidth="1"/>
    <col min="15880" max="15880" width="18.42578125" style="220" customWidth="1"/>
    <col min="15881" max="15881" width="3.140625" style="220" customWidth="1"/>
    <col min="15882" max="15882" width="2" style="220" customWidth="1"/>
    <col min="15883" max="15883" width="11.7109375" style="220" bestFit="1" customWidth="1"/>
    <col min="15884" max="15884" width="15.85546875" style="220" bestFit="1" customWidth="1"/>
    <col min="15885" max="15885" width="9.140625" style="220"/>
    <col min="15886" max="15886" width="10.5703125" style="220" bestFit="1" customWidth="1"/>
    <col min="15887" max="16128" width="9.140625" style="220"/>
    <col min="16129" max="16129" width="12.28515625" style="220" customWidth="1"/>
    <col min="16130" max="16130" width="77.7109375" style="220" customWidth="1"/>
    <col min="16131" max="16131" width="8.42578125" style="220" customWidth="1"/>
    <col min="16132" max="16132" width="16.7109375" style="220" customWidth="1"/>
    <col min="16133" max="16133" width="3" style="220" customWidth="1"/>
    <col min="16134" max="16134" width="16.7109375" style="220" customWidth="1"/>
    <col min="16135" max="16135" width="4.42578125" style="220" customWidth="1"/>
    <col min="16136" max="16136" width="18.42578125" style="220" customWidth="1"/>
    <col min="16137" max="16137" width="3.140625" style="220" customWidth="1"/>
    <col min="16138" max="16138" width="2" style="220" customWidth="1"/>
    <col min="16139" max="16139" width="11.7109375" style="220" bestFit="1" customWidth="1"/>
    <col min="16140" max="16140" width="15.85546875" style="220" bestFit="1" customWidth="1"/>
    <col min="16141" max="16141" width="9.140625" style="220"/>
    <col min="16142" max="16142" width="10.5703125" style="220" bestFit="1" customWidth="1"/>
    <col min="16143" max="16384" width="9.140625" style="220"/>
  </cols>
  <sheetData>
    <row r="1" spans="1:256" s="211" customFormat="1" ht="28.35" customHeight="1" x14ac:dyDescent="0.3">
      <c r="A1" s="209"/>
      <c r="B1" s="298"/>
      <c r="C1" s="298"/>
      <c r="D1" s="298"/>
      <c r="E1" s="298"/>
      <c r="F1" s="298"/>
      <c r="G1" s="298"/>
      <c r="H1" s="298"/>
      <c r="I1" s="298"/>
      <c r="J1" s="299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</row>
    <row r="2" spans="1:256" s="211" customFormat="1" ht="28.35" customHeight="1" x14ac:dyDescent="0.3">
      <c r="A2" s="300" t="s">
        <v>1</v>
      </c>
      <c r="B2" s="301"/>
      <c r="C2" s="301"/>
      <c r="D2" s="301"/>
      <c r="E2" s="301"/>
      <c r="F2" s="301"/>
      <c r="G2" s="301"/>
      <c r="H2" s="301"/>
      <c r="I2" s="301"/>
      <c r="J2" s="302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</row>
    <row r="3" spans="1:256" s="211" customFormat="1" ht="28.35" customHeight="1" x14ac:dyDescent="0.3">
      <c r="A3" s="300" t="s">
        <v>129</v>
      </c>
      <c r="B3" s="301"/>
      <c r="C3" s="301"/>
      <c r="D3" s="301"/>
      <c r="E3" s="301"/>
      <c r="F3" s="301"/>
      <c r="G3" s="301"/>
      <c r="H3" s="301"/>
      <c r="I3" s="301"/>
      <c r="J3" s="302"/>
      <c r="K3" s="212"/>
      <c r="L3" s="212"/>
      <c r="M3" s="212"/>
      <c r="N3" s="212"/>
      <c r="O3" s="212"/>
      <c r="P3" s="213"/>
      <c r="Q3" s="303"/>
      <c r="R3" s="304"/>
      <c r="S3" s="304"/>
      <c r="T3" s="304"/>
      <c r="U3" s="304"/>
      <c r="V3" s="304"/>
      <c r="W3" s="304"/>
      <c r="X3" s="305"/>
      <c r="Y3" s="303"/>
      <c r="Z3" s="304"/>
      <c r="AA3" s="304"/>
      <c r="AB3" s="304"/>
      <c r="AC3" s="304"/>
      <c r="AD3" s="304"/>
      <c r="AE3" s="304"/>
      <c r="AF3" s="305"/>
      <c r="AG3" s="303"/>
      <c r="AH3" s="304"/>
      <c r="AI3" s="304"/>
      <c r="AJ3" s="304"/>
      <c r="AK3" s="304"/>
      <c r="AL3" s="304"/>
      <c r="AM3" s="304"/>
      <c r="AN3" s="305"/>
      <c r="AO3" s="303"/>
      <c r="AP3" s="304"/>
      <c r="AQ3" s="304"/>
      <c r="AR3" s="304"/>
      <c r="AS3" s="304"/>
      <c r="AT3" s="304"/>
      <c r="AU3" s="304"/>
      <c r="AV3" s="305"/>
      <c r="AW3" s="303"/>
      <c r="AX3" s="304"/>
      <c r="AY3" s="304"/>
      <c r="AZ3" s="304"/>
      <c r="BA3" s="304"/>
      <c r="BB3" s="304"/>
      <c r="BC3" s="304"/>
      <c r="BD3" s="305"/>
      <c r="BE3" s="303"/>
      <c r="BF3" s="304"/>
      <c r="BG3" s="304"/>
      <c r="BH3" s="304"/>
      <c r="BI3" s="304"/>
      <c r="BJ3" s="304"/>
      <c r="BK3" s="304"/>
      <c r="BL3" s="305"/>
      <c r="BM3" s="303"/>
      <c r="BN3" s="304"/>
      <c r="BO3" s="304"/>
      <c r="BP3" s="304"/>
      <c r="BQ3" s="304"/>
      <c r="BR3" s="304"/>
      <c r="BS3" s="304"/>
      <c r="BT3" s="305"/>
      <c r="BU3" s="303"/>
      <c r="BV3" s="304"/>
      <c r="BW3" s="304"/>
      <c r="BX3" s="304"/>
      <c r="BY3" s="304"/>
      <c r="BZ3" s="304"/>
      <c r="CA3" s="304"/>
      <c r="CB3" s="305"/>
      <c r="CC3" s="303"/>
      <c r="CD3" s="304"/>
      <c r="CE3" s="304"/>
      <c r="CF3" s="304"/>
      <c r="CG3" s="304"/>
      <c r="CH3" s="304"/>
      <c r="CI3" s="304"/>
      <c r="CJ3" s="305"/>
      <c r="CK3" s="303"/>
      <c r="CL3" s="304"/>
      <c r="CM3" s="304"/>
      <c r="CN3" s="304"/>
      <c r="CO3" s="304"/>
      <c r="CP3" s="304"/>
      <c r="CQ3" s="304"/>
      <c r="CR3" s="305"/>
      <c r="CS3" s="303"/>
      <c r="CT3" s="304"/>
      <c r="CU3" s="304"/>
      <c r="CV3" s="304"/>
      <c r="CW3" s="304"/>
      <c r="CX3" s="304"/>
      <c r="CY3" s="304"/>
      <c r="CZ3" s="305"/>
      <c r="DA3" s="303"/>
      <c r="DB3" s="304"/>
      <c r="DC3" s="304"/>
      <c r="DD3" s="304"/>
      <c r="DE3" s="304"/>
      <c r="DF3" s="304"/>
      <c r="DG3" s="304"/>
      <c r="DH3" s="305"/>
      <c r="DI3" s="303"/>
      <c r="DJ3" s="304"/>
      <c r="DK3" s="304"/>
      <c r="DL3" s="304"/>
      <c r="DM3" s="304"/>
      <c r="DN3" s="304"/>
      <c r="DO3" s="304"/>
      <c r="DP3" s="305"/>
      <c r="DQ3" s="303"/>
      <c r="DR3" s="304"/>
      <c r="DS3" s="304"/>
      <c r="DT3" s="304"/>
      <c r="DU3" s="304"/>
      <c r="DV3" s="304"/>
      <c r="DW3" s="304"/>
      <c r="DX3" s="305"/>
      <c r="DY3" s="303"/>
      <c r="DZ3" s="304"/>
      <c r="EA3" s="304"/>
      <c r="EB3" s="304"/>
      <c r="EC3" s="304"/>
      <c r="ED3" s="304"/>
      <c r="EE3" s="304"/>
      <c r="EF3" s="305"/>
      <c r="EG3" s="303"/>
      <c r="EH3" s="304"/>
      <c r="EI3" s="304"/>
      <c r="EJ3" s="304"/>
      <c r="EK3" s="304"/>
      <c r="EL3" s="304"/>
      <c r="EM3" s="304"/>
      <c r="EN3" s="305"/>
      <c r="EO3" s="303"/>
      <c r="EP3" s="304"/>
      <c r="EQ3" s="304"/>
      <c r="ER3" s="304"/>
      <c r="ES3" s="304"/>
      <c r="ET3" s="304"/>
      <c r="EU3" s="304"/>
      <c r="EV3" s="305"/>
      <c r="EW3" s="303"/>
      <c r="EX3" s="304"/>
      <c r="EY3" s="304"/>
      <c r="EZ3" s="304"/>
      <c r="FA3" s="304"/>
      <c r="FB3" s="304"/>
      <c r="FC3" s="304"/>
      <c r="FD3" s="305"/>
      <c r="FE3" s="303"/>
      <c r="FF3" s="304"/>
      <c r="FG3" s="304"/>
      <c r="FH3" s="304"/>
      <c r="FI3" s="304"/>
      <c r="FJ3" s="304"/>
      <c r="FK3" s="304"/>
      <c r="FL3" s="305"/>
      <c r="FM3" s="303"/>
      <c r="FN3" s="304"/>
      <c r="FO3" s="304"/>
      <c r="FP3" s="304"/>
      <c r="FQ3" s="304"/>
      <c r="FR3" s="304"/>
      <c r="FS3" s="304"/>
      <c r="FT3" s="305"/>
      <c r="FU3" s="303"/>
      <c r="FV3" s="304"/>
      <c r="FW3" s="304"/>
      <c r="FX3" s="304"/>
      <c r="FY3" s="304"/>
      <c r="FZ3" s="304"/>
      <c r="GA3" s="304"/>
      <c r="GB3" s="305"/>
      <c r="GC3" s="303"/>
      <c r="GD3" s="304"/>
      <c r="GE3" s="304"/>
      <c r="GF3" s="304"/>
      <c r="GG3" s="304"/>
      <c r="GH3" s="304"/>
      <c r="GI3" s="304"/>
      <c r="GJ3" s="305"/>
      <c r="GK3" s="303"/>
      <c r="GL3" s="304"/>
      <c r="GM3" s="304"/>
      <c r="GN3" s="304"/>
      <c r="GO3" s="304"/>
      <c r="GP3" s="304"/>
      <c r="GQ3" s="304"/>
      <c r="GR3" s="305"/>
      <c r="GS3" s="303"/>
      <c r="GT3" s="304"/>
      <c r="GU3" s="304"/>
      <c r="GV3" s="304"/>
      <c r="GW3" s="304"/>
      <c r="GX3" s="304"/>
      <c r="GY3" s="304"/>
      <c r="GZ3" s="305"/>
      <c r="HA3" s="303"/>
      <c r="HB3" s="304"/>
      <c r="HC3" s="304"/>
      <c r="HD3" s="304"/>
      <c r="HE3" s="304"/>
      <c r="HF3" s="304"/>
      <c r="HG3" s="304"/>
      <c r="HH3" s="305"/>
      <c r="HI3" s="303"/>
      <c r="HJ3" s="304"/>
      <c r="HK3" s="304"/>
      <c r="HL3" s="304"/>
      <c r="HM3" s="304"/>
      <c r="HN3" s="304"/>
      <c r="HO3" s="304"/>
      <c r="HP3" s="305"/>
      <c r="HQ3" s="303"/>
      <c r="HR3" s="304"/>
      <c r="HS3" s="304"/>
      <c r="HT3" s="304"/>
      <c r="HU3" s="304"/>
      <c r="HV3" s="304"/>
      <c r="HW3" s="304"/>
      <c r="HX3" s="305"/>
      <c r="HY3" s="303"/>
      <c r="HZ3" s="304"/>
      <c r="IA3" s="304"/>
      <c r="IB3" s="304"/>
      <c r="IC3" s="304"/>
      <c r="ID3" s="304"/>
      <c r="IE3" s="304"/>
      <c r="IF3" s="305"/>
      <c r="IG3" s="303"/>
      <c r="IH3" s="304"/>
      <c r="II3" s="304"/>
      <c r="IJ3" s="304"/>
      <c r="IK3" s="304"/>
      <c r="IL3" s="304"/>
      <c r="IM3" s="304"/>
      <c r="IN3" s="305"/>
      <c r="IO3" s="303"/>
      <c r="IP3" s="304"/>
      <c r="IQ3" s="304"/>
      <c r="IR3" s="304"/>
      <c r="IS3" s="304"/>
      <c r="IT3" s="304"/>
      <c r="IU3" s="304"/>
      <c r="IV3" s="305"/>
    </row>
    <row r="4" spans="1:256" s="211" customFormat="1" ht="28.35" customHeight="1" x14ac:dyDescent="0.3">
      <c r="A4" s="300" t="s">
        <v>103</v>
      </c>
      <c r="B4" s="301"/>
      <c r="C4" s="301"/>
      <c r="D4" s="301"/>
      <c r="E4" s="301"/>
      <c r="F4" s="301"/>
      <c r="G4" s="301"/>
      <c r="H4" s="301"/>
      <c r="I4" s="301"/>
      <c r="J4" s="302"/>
      <c r="K4" s="212"/>
      <c r="L4" s="212"/>
      <c r="M4" s="212"/>
      <c r="N4" s="212"/>
      <c r="O4" s="212"/>
      <c r="P4" s="213"/>
      <c r="Q4" s="303"/>
      <c r="R4" s="304"/>
      <c r="S4" s="304"/>
      <c r="T4" s="304"/>
      <c r="U4" s="304"/>
      <c r="V4" s="304"/>
      <c r="W4" s="304"/>
      <c r="X4" s="305"/>
      <c r="Y4" s="303"/>
      <c r="Z4" s="304"/>
      <c r="AA4" s="304"/>
      <c r="AB4" s="304"/>
      <c r="AC4" s="304"/>
      <c r="AD4" s="304"/>
      <c r="AE4" s="304"/>
      <c r="AF4" s="305"/>
      <c r="AG4" s="303"/>
      <c r="AH4" s="304"/>
      <c r="AI4" s="304"/>
      <c r="AJ4" s="304"/>
      <c r="AK4" s="304"/>
      <c r="AL4" s="304"/>
      <c r="AM4" s="304"/>
      <c r="AN4" s="305"/>
      <c r="AO4" s="303"/>
      <c r="AP4" s="304"/>
      <c r="AQ4" s="304"/>
      <c r="AR4" s="304"/>
      <c r="AS4" s="304"/>
      <c r="AT4" s="304"/>
      <c r="AU4" s="304"/>
      <c r="AV4" s="305"/>
      <c r="AW4" s="303"/>
      <c r="AX4" s="304"/>
      <c r="AY4" s="304"/>
      <c r="AZ4" s="304"/>
      <c r="BA4" s="304"/>
      <c r="BB4" s="304"/>
      <c r="BC4" s="304"/>
      <c r="BD4" s="305"/>
      <c r="BE4" s="303"/>
      <c r="BF4" s="304"/>
      <c r="BG4" s="304"/>
      <c r="BH4" s="304"/>
      <c r="BI4" s="304"/>
      <c r="BJ4" s="304"/>
      <c r="BK4" s="304"/>
      <c r="BL4" s="305"/>
      <c r="BM4" s="303"/>
      <c r="BN4" s="304"/>
      <c r="BO4" s="304"/>
      <c r="BP4" s="304"/>
      <c r="BQ4" s="304"/>
      <c r="BR4" s="304"/>
      <c r="BS4" s="304"/>
      <c r="BT4" s="305"/>
      <c r="BU4" s="303"/>
      <c r="BV4" s="304"/>
      <c r="BW4" s="304"/>
      <c r="BX4" s="304"/>
      <c r="BY4" s="304"/>
      <c r="BZ4" s="304"/>
      <c r="CA4" s="304"/>
      <c r="CB4" s="305"/>
      <c r="CC4" s="303"/>
      <c r="CD4" s="304"/>
      <c r="CE4" s="304"/>
      <c r="CF4" s="304"/>
      <c r="CG4" s="304"/>
      <c r="CH4" s="304"/>
      <c r="CI4" s="304"/>
      <c r="CJ4" s="305"/>
      <c r="CK4" s="303"/>
      <c r="CL4" s="304"/>
      <c r="CM4" s="304"/>
      <c r="CN4" s="304"/>
      <c r="CO4" s="304"/>
      <c r="CP4" s="304"/>
      <c r="CQ4" s="304"/>
      <c r="CR4" s="305"/>
      <c r="CS4" s="303"/>
      <c r="CT4" s="304"/>
      <c r="CU4" s="304"/>
      <c r="CV4" s="304"/>
      <c r="CW4" s="304"/>
      <c r="CX4" s="304"/>
      <c r="CY4" s="304"/>
      <c r="CZ4" s="305"/>
      <c r="DA4" s="303"/>
      <c r="DB4" s="304"/>
      <c r="DC4" s="304"/>
      <c r="DD4" s="304"/>
      <c r="DE4" s="304"/>
      <c r="DF4" s="304"/>
      <c r="DG4" s="304"/>
      <c r="DH4" s="305"/>
      <c r="DI4" s="303"/>
      <c r="DJ4" s="304"/>
      <c r="DK4" s="304"/>
      <c r="DL4" s="304"/>
      <c r="DM4" s="304"/>
      <c r="DN4" s="304"/>
      <c r="DO4" s="304"/>
      <c r="DP4" s="305"/>
      <c r="DQ4" s="303"/>
      <c r="DR4" s="304"/>
      <c r="DS4" s="304"/>
      <c r="DT4" s="304"/>
      <c r="DU4" s="304"/>
      <c r="DV4" s="304"/>
      <c r="DW4" s="304"/>
      <c r="DX4" s="305"/>
      <c r="DY4" s="303"/>
      <c r="DZ4" s="304"/>
      <c r="EA4" s="304"/>
      <c r="EB4" s="304"/>
      <c r="EC4" s="304"/>
      <c r="ED4" s="304"/>
      <c r="EE4" s="304"/>
      <c r="EF4" s="305"/>
      <c r="EG4" s="303"/>
      <c r="EH4" s="304"/>
      <c r="EI4" s="304"/>
      <c r="EJ4" s="304"/>
      <c r="EK4" s="304"/>
      <c r="EL4" s="304"/>
      <c r="EM4" s="304"/>
      <c r="EN4" s="305"/>
      <c r="EO4" s="303"/>
      <c r="EP4" s="304"/>
      <c r="EQ4" s="304"/>
      <c r="ER4" s="304"/>
      <c r="ES4" s="304"/>
      <c r="ET4" s="304"/>
      <c r="EU4" s="304"/>
      <c r="EV4" s="305"/>
      <c r="EW4" s="303"/>
      <c r="EX4" s="304"/>
      <c r="EY4" s="304"/>
      <c r="EZ4" s="304"/>
      <c r="FA4" s="304"/>
      <c r="FB4" s="304"/>
      <c r="FC4" s="304"/>
      <c r="FD4" s="305"/>
      <c r="FE4" s="303"/>
      <c r="FF4" s="304"/>
      <c r="FG4" s="304"/>
      <c r="FH4" s="304"/>
      <c r="FI4" s="304"/>
      <c r="FJ4" s="304"/>
      <c r="FK4" s="304"/>
      <c r="FL4" s="305"/>
      <c r="FM4" s="303"/>
      <c r="FN4" s="304"/>
      <c r="FO4" s="304"/>
      <c r="FP4" s="304"/>
      <c r="FQ4" s="304"/>
      <c r="FR4" s="304"/>
      <c r="FS4" s="304"/>
      <c r="FT4" s="305"/>
      <c r="FU4" s="303"/>
      <c r="FV4" s="304"/>
      <c r="FW4" s="304"/>
      <c r="FX4" s="304"/>
      <c r="FY4" s="304"/>
      <c r="FZ4" s="304"/>
      <c r="GA4" s="304"/>
      <c r="GB4" s="305"/>
      <c r="GC4" s="303"/>
      <c r="GD4" s="304"/>
      <c r="GE4" s="304"/>
      <c r="GF4" s="304"/>
      <c r="GG4" s="304"/>
      <c r="GH4" s="304"/>
      <c r="GI4" s="304"/>
      <c r="GJ4" s="305"/>
      <c r="GK4" s="303"/>
      <c r="GL4" s="304"/>
      <c r="GM4" s="304"/>
      <c r="GN4" s="304"/>
      <c r="GO4" s="304"/>
      <c r="GP4" s="304"/>
      <c r="GQ4" s="304"/>
      <c r="GR4" s="305"/>
      <c r="GS4" s="303"/>
      <c r="GT4" s="304"/>
      <c r="GU4" s="304"/>
      <c r="GV4" s="304"/>
      <c r="GW4" s="304"/>
      <c r="GX4" s="304"/>
      <c r="GY4" s="304"/>
      <c r="GZ4" s="305"/>
      <c r="HA4" s="303"/>
      <c r="HB4" s="304"/>
      <c r="HC4" s="304"/>
      <c r="HD4" s="304"/>
      <c r="HE4" s="304"/>
      <c r="HF4" s="304"/>
      <c r="HG4" s="304"/>
      <c r="HH4" s="305"/>
      <c r="HI4" s="303"/>
      <c r="HJ4" s="304"/>
      <c r="HK4" s="304"/>
      <c r="HL4" s="304"/>
      <c r="HM4" s="304"/>
      <c r="HN4" s="304"/>
      <c r="HO4" s="304"/>
      <c r="HP4" s="305"/>
      <c r="HQ4" s="303"/>
      <c r="HR4" s="304"/>
      <c r="HS4" s="304"/>
      <c r="HT4" s="304"/>
      <c r="HU4" s="304"/>
      <c r="HV4" s="304"/>
      <c r="HW4" s="304"/>
      <c r="HX4" s="305"/>
      <c r="HY4" s="303"/>
      <c r="HZ4" s="304"/>
      <c r="IA4" s="304"/>
      <c r="IB4" s="304"/>
      <c r="IC4" s="304"/>
      <c r="ID4" s="304"/>
      <c r="IE4" s="304"/>
      <c r="IF4" s="305"/>
      <c r="IG4" s="303"/>
      <c r="IH4" s="304"/>
      <c r="II4" s="304"/>
      <c r="IJ4" s="304"/>
      <c r="IK4" s="304"/>
      <c r="IL4" s="304"/>
      <c r="IM4" s="304"/>
      <c r="IN4" s="305"/>
      <c r="IO4" s="303"/>
      <c r="IP4" s="304"/>
      <c r="IQ4" s="304"/>
      <c r="IR4" s="304"/>
      <c r="IS4" s="304"/>
      <c r="IT4" s="304"/>
      <c r="IU4" s="304"/>
      <c r="IV4" s="305"/>
    </row>
    <row r="5" spans="1:256" s="211" customFormat="1" ht="28.35" customHeight="1" x14ac:dyDescent="0.3">
      <c r="A5" s="306" t="s">
        <v>3</v>
      </c>
      <c r="B5" s="307"/>
      <c r="C5" s="307"/>
      <c r="D5" s="307"/>
      <c r="E5" s="307"/>
      <c r="F5" s="307"/>
      <c r="G5" s="307"/>
      <c r="H5" s="307"/>
      <c r="I5" s="307"/>
      <c r="J5" s="308"/>
      <c r="K5" s="212"/>
      <c r="L5" s="212"/>
      <c r="M5" s="212"/>
      <c r="N5" s="212"/>
      <c r="O5" s="212"/>
      <c r="P5" s="213"/>
      <c r="Q5" s="303"/>
      <c r="R5" s="304"/>
      <c r="S5" s="304"/>
      <c r="T5" s="304"/>
      <c r="U5" s="304"/>
      <c r="V5" s="304"/>
      <c r="W5" s="304"/>
      <c r="X5" s="305"/>
      <c r="Y5" s="303"/>
      <c r="Z5" s="304"/>
      <c r="AA5" s="304"/>
      <c r="AB5" s="304"/>
      <c r="AC5" s="304"/>
      <c r="AD5" s="304"/>
      <c r="AE5" s="304"/>
      <c r="AF5" s="305"/>
      <c r="AG5" s="303"/>
      <c r="AH5" s="304"/>
      <c r="AI5" s="304"/>
      <c r="AJ5" s="304"/>
      <c r="AK5" s="304"/>
      <c r="AL5" s="304"/>
      <c r="AM5" s="304"/>
      <c r="AN5" s="305"/>
      <c r="AO5" s="303"/>
      <c r="AP5" s="304"/>
      <c r="AQ5" s="304"/>
      <c r="AR5" s="304"/>
      <c r="AS5" s="304"/>
      <c r="AT5" s="304"/>
      <c r="AU5" s="304"/>
      <c r="AV5" s="305"/>
      <c r="AW5" s="303"/>
      <c r="AX5" s="304"/>
      <c r="AY5" s="304"/>
      <c r="AZ5" s="304"/>
      <c r="BA5" s="304"/>
      <c r="BB5" s="304"/>
      <c r="BC5" s="304"/>
      <c r="BD5" s="305"/>
      <c r="BE5" s="303"/>
      <c r="BF5" s="304"/>
      <c r="BG5" s="304"/>
      <c r="BH5" s="304"/>
      <c r="BI5" s="304"/>
      <c r="BJ5" s="304"/>
      <c r="BK5" s="304"/>
      <c r="BL5" s="305"/>
      <c r="BM5" s="303"/>
      <c r="BN5" s="304"/>
      <c r="BO5" s="304"/>
      <c r="BP5" s="304"/>
      <c r="BQ5" s="304"/>
      <c r="BR5" s="304"/>
      <c r="BS5" s="304"/>
      <c r="BT5" s="305"/>
      <c r="BU5" s="303"/>
      <c r="BV5" s="304"/>
      <c r="BW5" s="304"/>
      <c r="BX5" s="304"/>
      <c r="BY5" s="304"/>
      <c r="BZ5" s="304"/>
      <c r="CA5" s="304"/>
      <c r="CB5" s="305"/>
      <c r="CC5" s="303"/>
      <c r="CD5" s="304"/>
      <c r="CE5" s="304"/>
      <c r="CF5" s="304"/>
      <c r="CG5" s="304"/>
      <c r="CH5" s="304"/>
      <c r="CI5" s="304"/>
      <c r="CJ5" s="305"/>
      <c r="CK5" s="303"/>
      <c r="CL5" s="304"/>
      <c r="CM5" s="304"/>
      <c r="CN5" s="304"/>
      <c r="CO5" s="304"/>
      <c r="CP5" s="304"/>
      <c r="CQ5" s="304"/>
      <c r="CR5" s="305"/>
      <c r="CS5" s="303"/>
      <c r="CT5" s="304"/>
      <c r="CU5" s="304"/>
      <c r="CV5" s="304"/>
      <c r="CW5" s="304"/>
      <c r="CX5" s="304"/>
      <c r="CY5" s="304"/>
      <c r="CZ5" s="305"/>
      <c r="DA5" s="303"/>
      <c r="DB5" s="304"/>
      <c r="DC5" s="304"/>
      <c r="DD5" s="304"/>
      <c r="DE5" s="304"/>
      <c r="DF5" s="304"/>
      <c r="DG5" s="304"/>
      <c r="DH5" s="305"/>
      <c r="DI5" s="303"/>
      <c r="DJ5" s="304"/>
      <c r="DK5" s="304"/>
      <c r="DL5" s="304"/>
      <c r="DM5" s="304"/>
      <c r="DN5" s="304"/>
      <c r="DO5" s="304"/>
      <c r="DP5" s="305"/>
      <c r="DQ5" s="303"/>
      <c r="DR5" s="304"/>
      <c r="DS5" s="304"/>
      <c r="DT5" s="304"/>
      <c r="DU5" s="304"/>
      <c r="DV5" s="304"/>
      <c r="DW5" s="304"/>
      <c r="DX5" s="305"/>
      <c r="DY5" s="303"/>
      <c r="DZ5" s="304"/>
      <c r="EA5" s="304"/>
      <c r="EB5" s="304"/>
      <c r="EC5" s="304"/>
      <c r="ED5" s="304"/>
      <c r="EE5" s="304"/>
      <c r="EF5" s="305"/>
      <c r="EG5" s="303"/>
      <c r="EH5" s="304"/>
      <c r="EI5" s="304"/>
      <c r="EJ5" s="304"/>
      <c r="EK5" s="304"/>
      <c r="EL5" s="304"/>
      <c r="EM5" s="304"/>
      <c r="EN5" s="305"/>
      <c r="EO5" s="303"/>
      <c r="EP5" s="304"/>
      <c r="EQ5" s="304"/>
      <c r="ER5" s="304"/>
      <c r="ES5" s="304"/>
      <c r="ET5" s="304"/>
      <c r="EU5" s="304"/>
      <c r="EV5" s="305"/>
      <c r="EW5" s="303"/>
      <c r="EX5" s="304"/>
      <c r="EY5" s="304"/>
      <c r="EZ5" s="304"/>
      <c r="FA5" s="304"/>
      <c r="FB5" s="304"/>
      <c r="FC5" s="304"/>
      <c r="FD5" s="305"/>
      <c r="FE5" s="303"/>
      <c r="FF5" s="304"/>
      <c r="FG5" s="304"/>
      <c r="FH5" s="304"/>
      <c r="FI5" s="304"/>
      <c r="FJ5" s="304"/>
      <c r="FK5" s="304"/>
      <c r="FL5" s="305"/>
      <c r="FM5" s="303"/>
      <c r="FN5" s="304"/>
      <c r="FO5" s="304"/>
      <c r="FP5" s="304"/>
      <c r="FQ5" s="304"/>
      <c r="FR5" s="304"/>
      <c r="FS5" s="304"/>
      <c r="FT5" s="305"/>
      <c r="FU5" s="303"/>
      <c r="FV5" s="304"/>
      <c r="FW5" s="304"/>
      <c r="FX5" s="304"/>
      <c r="FY5" s="304"/>
      <c r="FZ5" s="304"/>
      <c r="GA5" s="304"/>
      <c r="GB5" s="305"/>
      <c r="GC5" s="303"/>
      <c r="GD5" s="304"/>
      <c r="GE5" s="304"/>
      <c r="GF5" s="304"/>
      <c r="GG5" s="304"/>
      <c r="GH5" s="304"/>
      <c r="GI5" s="304"/>
      <c r="GJ5" s="305"/>
      <c r="GK5" s="303"/>
      <c r="GL5" s="304"/>
      <c r="GM5" s="304"/>
      <c r="GN5" s="304"/>
      <c r="GO5" s="304"/>
      <c r="GP5" s="304"/>
      <c r="GQ5" s="304"/>
      <c r="GR5" s="305"/>
      <c r="GS5" s="303"/>
      <c r="GT5" s="304"/>
      <c r="GU5" s="304"/>
      <c r="GV5" s="304"/>
      <c r="GW5" s="304"/>
      <c r="GX5" s="304"/>
      <c r="GY5" s="304"/>
      <c r="GZ5" s="305"/>
      <c r="HA5" s="303"/>
      <c r="HB5" s="304"/>
      <c r="HC5" s="304"/>
      <c r="HD5" s="304"/>
      <c r="HE5" s="304"/>
      <c r="HF5" s="304"/>
      <c r="HG5" s="304"/>
      <c r="HH5" s="305"/>
      <c r="HI5" s="303"/>
      <c r="HJ5" s="304"/>
      <c r="HK5" s="304"/>
      <c r="HL5" s="304"/>
      <c r="HM5" s="304"/>
      <c r="HN5" s="304"/>
      <c r="HO5" s="304"/>
      <c r="HP5" s="305"/>
      <c r="HQ5" s="303"/>
      <c r="HR5" s="304"/>
      <c r="HS5" s="304"/>
      <c r="HT5" s="304"/>
      <c r="HU5" s="304"/>
      <c r="HV5" s="304"/>
      <c r="HW5" s="304"/>
      <c r="HX5" s="305"/>
      <c r="HY5" s="303"/>
      <c r="HZ5" s="304"/>
      <c r="IA5" s="304"/>
      <c r="IB5" s="304"/>
      <c r="IC5" s="304"/>
      <c r="ID5" s="304"/>
      <c r="IE5" s="304"/>
      <c r="IF5" s="305"/>
      <c r="IG5" s="303"/>
      <c r="IH5" s="304"/>
      <c r="II5" s="304"/>
      <c r="IJ5" s="304"/>
      <c r="IK5" s="304"/>
      <c r="IL5" s="304"/>
      <c r="IM5" s="304"/>
      <c r="IN5" s="305"/>
      <c r="IO5" s="303"/>
      <c r="IP5" s="304"/>
      <c r="IQ5" s="304"/>
      <c r="IR5" s="304"/>
      <c r="IS5" s="304"/>
      <c r="IT5" s="304"/>
      <c r="IU5" s="304"/>
      <c r="IV5" s="305"/>
    </row>
    <row r="6" spans="1:256" s="211" customFormat="1" ht="28.35" customHeight="1" thickBot="1" x14ac:dyDescent="0.35">
      <c r="A6" s="214"/>
      <c r="B6" s="312"/>
      <c r="C6" s="312"/>
      <c r="D6" s="312"/>
      <c r="E6" s="312"/>
      <c r="F6" s="312"/>
      <c r="G6" s="312"/>
      <c r="H6" s="312"/>
      <c r="I6" s="312"/>
      <c r="J6" s="313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</row>
    <row r="7" spans="1:256" x14ac:dyDescent="0.2">
      <c r="A7" s="215"/>
      <c r="B7" s="216"/>
      <c r="C7" s="217"/>
      <c r="D7" s="218"/>
      <c r="E7" s="218"/>
      <c r="F7" s="219"/>
      <c r="G7" s="215"/>
      <c r="H7" s="215"/>
      <c r="I7" s="215"/>
      <c r="J7" s="215"/>
    </row>
    <row r="8" spans="1:256" x14ac:dyDescent="0.2">
      <c r="A8" s="215"/>
      <c r="B8" s="216"/>
      <c r="C8" s="217"/>
      <c r="D8" s="218"/>
      <c r="E8" s="218"/>
      <c r="F8" s="219"/>
      <c r="G8" s="215"/>
      <c r="H8" s="215"/>
      <c r="I8" s="215"/>
      <c r="J8" s="215"/>
    </row>
    <row r="9" spans="1:256" x14ac:dyDescent="0.2">
      <c r="B9" s="216"/>
      <c r="C9" s="221"/>
      <c r="D9" s="218"/>
      <c r="E9" s="218"/>
      <c r="G9" s="215"/>
      <c r="I9" s="215"/>
    </row>
    <row r="10" spans="1:256" s="230" customFormat="1" ht="20.25" x14ac:dyDescent="0.3">
      <c r="A10" s="223"/>
      <c r="B10" s="224" t="s">
        <v>130</v>
      </c>
      <c r="C10" s="225"/>
      <c r="D10" s="226"/>
      <c r="E10" s="226"/>
      <c r="F10" s="226"/>
      <c r="G10" s="227"/>
      <c r="H10" s="228">
        <v>5649738</v>
      </c>
      <c r="I10" s="229"/>
      <c r="J10" s="229"/>
    </row>
    <row r="11" spans="1:256" s="230" customFormat="1" ht="20.25" x14ac:dyDescent="0.3">
      <c r="A11" s="223"/>
      <c r="B11" s="229"/>
      <c r="C11" s="229"/>
      <c r="D11" s="231"/>
      <c r="E11" s="231"/>
      <c r="F11" s="231"/>
      <c r="G11" s="229"/>
      <c r="H11" s="229"/>
      <c r="I11" s="229"/>
      <c r="J11" s="229"/>
    </row>
    <row r="12" spans="1:256" s="230" customFormat="1" ht="20.25" x14ac:dyDescent="0.3">
      <c r="A12" s="223"/>
      <c r="B12" s="232" t="s">
        <v>131</v>
      </c>
      <c r="C12" s="233"/>
      <c r="D12" s="234"/>
      <c r="E12" s="234"/>
      <c r="F12" s="234"/>
      <c r="G12" s="232"/>
      <c r="H12" s="235">
        <f>H14-H10</f>
        <v>306583</v>
      </c>
      <c r="I12" s="229"/>
      <c r="J12" s="229"/>
    </row>
    <row r="13" spans="1:256" s="230" customFormat="1" ht="20.25" x14ac:dyDescent="0.3">
      <c r="A13" s="223"/>
      <c r="B13" s="229"/>
      <c r="C13" s="229"/>
      <c r="D13" s="231"/>
      <c r="E13" s="231"/>
      <c r="F13" s="231"/>
      <c r="G13" s="229"/>
      <c r="H13" s="228"/>
      <c r="I13" s="229"/>
      <c r="J13" s="229"/>
    </row>
    <row r="14" spans="1:256" s="230" customFormat="1" ht="21" customHeight="1" thickBot="1" x14ac:dyDescent="0.35">
      <c r="A14" s="236"/>
      <c r="B14" s="224" t="s">
        <v>132</v>
      </c>
      <c r="C14" s="225"/>
      <c r="D14" s="226"/>
      <c r="E14" s="226"/>
      <c r="F14" s="226"/>
      <c r="G14" s="237"/>
      <c r="H14" s="238">
        <v>5956321</v>
      </c>
      <c r="I14" s="229"/>
      <c r="J14" s="227"/>
      <c r="K14" s="239"/>
      <c r="L14" s="240"/>
    </row>
    <row r="15" spans="1:256" s="230" customFormat="1" ht="13.5" customHeight="1" thickTop="1" x14ac:dyDescent="0.25">
      <c r="A15" s="236"/>
      <c r="B15" s="241"/>
      <c r="C15" s="242"/>
      <c r="D15" s="243"/>
      <c r="E15" s="243"/>
      <c r="F15" s="243"/>
      <c r="G15" s="241"/>
      <c r="H15" s="244"/>
      <c r="I15" s="242"/>
      <c r="J15" s="241"/>
    </row>
    <row r="16" spans="1:256" s="230" customFormat="1" ht="20.25" x14ac:dyDescent="0.3">
      <c r="A16" s="227"/>
      <c r="B16" s="241"/>
      <c r="C16" s="242"/>
      <c r="D16" s="243"/>
      <c r="E16" s="243"/>
      <c r="F16" s="243"/>
      <c r="G16" s="241"/>
      <c r="H16" s="241"/>
      <c r="I16" s="241"/>
      <c r="J16" s="241"/>
      <c r="L16" s="245"/>
    </row>
    <row r="17" spans="1:12" s="230" customFormat="1" ht="20.25" x14ac:dyDescent="0.3">
      <c r="A17" s="227"/>
      <c r="B17" s="236"/>
      <c r="C17" s="223"/>
      <c r="D17" s="246"/>
      <c r="E17" s="246"/>
      <c r="F17" s="246"/>
      <c r="G17" s="236"/>
      <c r="H17" s="236"/>
      <c r="I17" s="236"/>
      <c r="J17" s="236"/>
    </row>
    <row r="18" spans="1:12" s="230" customFormat="1" ht="20.25" x14ac:dyDescent="0.3">
      <c r="A18" s="227"/>
      <c r="B18" s="247" t="s">
        <v>133</v>
      </c>
      <c r="C18" s="233" t="s">
        <v>104</v>
      </c>
      <c r="D18" s="248">
        <v>43769</v>
      </c>
      <c r="E18" s="233"/>
      <c r="F18" s="248">
        <v>43404</v>
      </c>
      <c r="G18" s="249"/>
      <c r="H18" s="233" t="s">
        <v>134</v>
      </c>
      <c r="I18" s="227"/>
      <c r="J18" s="227"/>
      <c r="L18" s="250"/>
    </row>
    <row r="19" spans="1:12" s="230" customFormat="1" ht="20.25" x14ac:dyDescent="0.3">
      <c r="A19" s="227"/>
      <c r="B19" s="227"/>
      <c r="C19" s="233"/>
      <c r="D19" s="231"/>
      <c r="E19" s="231"/>
      <c r="F19" s="231"/>
      <c r="G19" s="227"/>
      <c r="H19" s="227"/>
      <c r="I19" s="227"/>
      <c r="J19" s="227"/>
      <c r="L19" s="250"/>
    </row>
    <row r="20" spans="1:12" s="230" customFormat="1" ht="20.25" x14ac:dyDescent="0.3">
      <c r="A20" s="247"/>
      <c r="B20" s="251" t="s">
        <v>135</v>
      </c>
      <c r="C20" s="252" t="s">
        <v>113</v>
      </c>
      <c r="D20" s="253"/>
      <c r="E20" s="253"/>
      <c r="F20" s="253"/>
      <c r="G20" s="251"/>
      <c r="H20" s="227"/>
      <c r="I20" s="247"/>
      <c r="J20" s="247"/>
      <c r="L20" s="250"/>
    </row>
    <row r="21" spans="1:12" ht="20.25" x14ac:dyDescent="0.3">
      <c r="A21" s="227"/>
      <c r="B21" s="227"/>
      <c r="C21" s="233"/>
      <c r="D21" s="231"/>
      <c r="E21" s="254"/>
      <c r="F21" s="231"/>
      <c r="G21" s="227"/>
      <c r="H21" s="255"/>
      <c r="I21" s="227"/>
      <c r="J21" s="227"/>
      <c r="L21" s="256"/>
    </row>
    <row r="22" spans="1:12" s="230" customFormat="1" ht="20.25" x14ac:dyDescent="0.3">
      <c r="A22" s="257">
        <v>3109</v>
      </c>
      <c r="B22" s="257" t="s">
        <v>49</v>
      </c>
      <c r="C22" s="258"/>
      <c r="D22" s="259">
        <v>2493990</v>
      </c>
      <c r="E22" s="260"/>
      <c r="F22" s="259">
        <v>0</v>
      </c>
      <c r="G22" s="260"/>
      <c r="H22" s="255">
        <f>IF(D22&gt;F22,D22-F22,0)</f>
        <v>2493990</v>
      </c>
      <c r="I22" s="261"/>
      <c r="J22" s="261"/>
      <c r="L22" s="250"/>
    </row>
    <row r="23" spans="1:12" s="230" customFormat="1" ht="20.25" x14ac:dyDescent="0.3">
      <c r="A23" s="257">
        <v>3145</v>
      </c>
      <c r="B23" s="257" t="s">
        <v>52</v>
      </c>
      <c r="C23" s="233"/>
      <c r="D23" s="259">
        <v>0</v>
      </c>
      <c r="E23" s="259"/>
      <c r="F23" s="259">
        <v>-848460</v>
      </c>
      <c r="G23" s="257"/>
      <c r="H23" s="255">
        <f>IF(D23&gt;F23,D23-F23,0)</f>
        <v>848460</v>
      </c>
      <c r="I23" s="227"/>
      <c r="J23" s="227"/>
      <c r="L23" s="250"/>
    </row>
    <row r="24" spans="1:12" s="230" customFormat="1" ht="20.25" x14ac:dyDescent="0.3">
      <c r="A24" s="247"/>
      <c r="B24" s="251"/>
      <c r="C24" s="252"/>
      <c r="D24" s="253"/>
      <c r="E24" s="253"/>
      <c r="F24" s="253"/>
      <c r="G24" s="251"/>
      <c r="H24" s="227"/>
      <c r="I24" s="247"/>
      <c r="J24" s="247"/>
      <c r="L24" s="250"/>
    </row>
    <row r="25" spans="1:12" s="230" customFormat="1" ht="20.25" x14ac:dyDescent="0.3">
      <c r="A25" s="247"/>
      <c r="B25" s="251" t="s">
        <v>136</v>
      </c>
      <c r="C25" s="252"/>
      <c r="D25" s="253"/>
      <c r="E25" s="253"/>
      <c r="F25" s="253"/>
      <c r="G25" s="251"/>
      <c r="H25" s="262">
        <f>SUM(H22:H24)</f>
        <v>3342450</v>
      </c>
      <c r="I25" s="247"/>
      <c r="J25" s="247"/>
      <c r="L25" s="250"/>
    </row>
    <row r="26" spans="1:12" s="230" customFormat="1" ht="20.25" x14ac:dyDescent="0.3">
      <c r="A26" s="247"/>
      <c r="B26" s="251"/>
      <c r="C26" s="252"/>
      <c r="D26" s="253"/>
      <c r="E26" s="253"/>
      <c r="F26" s="253"/>
      <c r="G26" s="251"/>
      <c r="H26" s="227"/>
      <c r="I26" s="247"/>
      <c r="J26" s="247"/>
      <c r="L26" s="250"/>
    </row>
    <row r="27" spans="1:12" s="230" customFormat="1" ht="20.25" x14ac:dyDescent="0.3">
      <c r="A27" s="247"/>
      <c r="B27" s="251" t="s">
        <v>137</v>
      </c>
      <c r="C27" s="252" t="s">
        <v>113</v>
      </c>
      <c r="D27" s="253"/>
      <c r="E27" s="253"/>
      <c r="F27" s="253"/>
      <c r="G27" s="251"/>
      <c r="H27" s="227"/>
      <c r="I27" s="247"/>
      <c r="J27" s="247"/>
      <c r="L27" s="250"/>
    </row>
    <row r="28" spans="1:12" ht="20.25" x14ac:dyDescent="0.3">
      <c r="A28" s="227"/>
      <c r="B28" s="227"/>
      <c r="C28" s="233"/>
      <c r="D28" s="231"/>
      <c r="E28" s="231"/>
      <c r="F28" s="231"/>
      <c r="G28" s="227"/>
      <c r="H28" s="227"/>
      <c r="I28" s="227"/>
      <c r="J28" s="227"/>
      <c r="L28" s="250"/>
    </row>
    <row r="29" spans="1:12" s="230" customFormat="1" ht="20.25" x14ac:dyDescent="0.3">
      <c r="A29" s="257">
        <v>3110</v>
      </c>
      <c r="B29" s="257" t="s">
        <v>50</v>
      </c>
      <c r="C29" s="258"/>
      <c r="D29" s="259">
        <v>306583</v>
      </c>
      <c r="E29" s="260"/>
      <c r="F29" s="259">
        <v>3342450</v>
      </c>
      <c r="G29" s="260"/>
      <c r="H29" s="255">
        <f>IF(D29&lt;F29,F29-D29,0)</f>
        <v>3035867</v>
      </c>
      <c r="I29" s="261"/>
      <c r="J29" s="261"/>
      <c r="L29" s="250"/>
    </row>
    <row r="30" spans="1:12" s="230" customFormat="1" ht="20.25" x14ac:dyDescent="0.3">
      <c r="A30" s="257"/>
      <c r="B30" s="257"/>
      <c r="C30" s="263"/>
      <c r="D30" s="259"/>
      <c r="E30" s="259"/>
      <c r="F30" s="259"/>
      <c r="G30" s="259"/>
      <c r="H30" s="255"/>
      <c r="I30" s="264"/>
      <c r="J30" s="264"/>
      <c r="L30" s="250"/>
    </row>
    <row r="31" spans="1:12" s="230" customFormat="1" ht="20.25" x14ac:dyDescent="0.3">
      <c r="A31" s="247"/>
      <c r="B31" s="251" t="s">
        <v>138</v>
      </c>
      <c r="C31" s="252"/>
      <c r="D31" s="253"/>
      <c r="E31" s="253"/>
      <c r="F31" s="253"/>
      <c r="G31" s="251"/>
      <c r="H31" s="265">
        <f>SUM(H29:H30)</f>
        <v>3035867</v>
      </c>
      <c r="I31" s="247"/>
      <c r="J31" s="247"/>
      <c r="L31" s="250"/>
    </row>
    <row r="32" spans="1:12" ht="20.25" x14ac:dyDescent="0.3">
      <c r="A32" s="227"/>
      <c r="B32" s="227"/>
      <c r="C32" s="233"/>
      <c r="D32" s="231"/>
      <c r="E32" s="231"/>
      <c r="F32" s="231"/>
      <c r="G32" s="227"/>
      <c r="H32" s="227"/>
      <c r="I32" s="227"/>
      <c r="J32" s="227"/>
      <c r="L32" s="250"/>
    </row>
    <row r="33" spans="1:25" ht="15.75" x14ac:dyDescent="0.25">
      <c r="A33" s="215"/>
      <c r="B33" s="215"/>
      <c r="C33" s="266"/>
      <c r="D33" s="219"/>
      <c r="E33" s="219"/>
      <c r="F33" s="219"/>
      <c r="G33" s="215"/>
      <c r="H33" s="267"/>
      <c r="I33" s="215"/>
      <c r="J33" s="215"/>
      <c r="L33" s="250"/>
    </row>
    <row r="34" spans="1:25" ht="20.25" x14ac:dyDescent="0.3">
      <c r="A34" s="227"/>
      <c r="B34" s="251" t="s">
        <v>139</v>
      </c>
      <c r="C34" s="252" t="s">
        <v>113</v>
      </c>
      <c r="D34" s="231"/>
      <c r="E34" s="231"/>
      <c r="F34" s="227"/>
      <c r="G34" s="227"/>
      <c r="H34" s="255"/>
      <c r="I34" s="231"/>
      <c r="J34" s="227"/>
      <c r="K34" s="219"/>
      <c r="L34" s="250"/>
      <c r="M34" s="215"/>
      <c r="N34" s="215"/>
      <c r="O34" s="219"/>
      <c r="P34" s="219"/>
      <c r="Q34" s="215"/>
      <c r="R34" s="215"/>
      <c r="S34" s="219"/>
      <c r="T34" s="219"/>
      <c r="U34" s="215"/>
      <c r="V34" s="215"/>
      <c r="W34" s="219"/>
      <c r="X34" s="219"/>
      <c r="Y34" s="215"/>
    </row>
    <row r="35" spans="1:25" s="270" customFormat="1" ht="20.25" x14ac:dyDescent="0.3">
      <c r="A35" s="268"/>
      <c r="B35" s="269"/>
      <c r="C35" s="234"/>
      <c r="D35" s="231"/>
      <c r="E35" s="231"/>
      <c r="F35" s="227"/>
      <c r="G35" s="227"/>
      <c r="H35" s="231"/>
      <c r="I35" s="231"/>
      <c r="J35" s="227"/>
      <c r="K35" s="219"/>
      <c r="L35" s="250"/>
      <c r="M35" s="215"/>
      <c r="N35" s="215"/>
      <c r="O35" s="219"/>
      <c r="P35" s="219"/>
      <c r="Q35" s="215"/>
      <c r="R35" s="215"/>
      <c r="S35" s="219"/>
      <c r="T35" s="219"/>
      <c r="U35" s="215"/>
      <c r="V35" s="215"/>
      <c r="W35" s="219"/>
      <c r="X35" s="219"/>
      <c r="Y35" s="215"/>
    </row>
    <row r="36" spans="1:25" ht="20.25" x14ac:dyDescent="0.3">
      <c r="A36" s="268"/>
      <c r="B36" s="227"/>
      <c r="C36" s="234"/>
      <c r="D36" s="259"/>
      <c r="E36" s="253"/>
      <c r="F36" s="259"/>
      <c r="G36" s="260"/>
      <c r="H36" s="255"/>
      <c r="I36" s="231"/>
      <c r="J36" s="227"/>
      <c r="K36" s="219"/>
      <c r="L36" s="250"/>
      <c r="M36" s="215"/>
      <c r="N36" s="215"/>
      <c r="O36" s="219"/>
      <c r="P36" s="219"/>
      <c r="Q36" s="215"/>
      <c r="R36" s="215"/>
      <c r="S36" s="219"/>
      <c r="T36" s="219"/>
      <c r="U36" s="215"/>
      <c r="V36" s="215"/>
      <c r="W36" s="219"/>
      <c r="X36" s="219"/>
      <c r="Y36" s="215"/>
    </row>
    <row r="37" spans="1:25" s="230" customFormat="1" ht="20.25" x14ac:dyDescent="0.3">
      <c r="A37" s="247"/>
      <c r="B37" s="251" t="s">
        <v>140</v>
      </c>
      <c r="C37" s="252"/>
      <c r="D37" s="253"/>
      <c r="E37" s="253"/>
      <c r="F37" s="253"/>
      <c r="G37" s="251"/>
      <c r="H37" s="265">
        <v>0</v>
      </c>
      <c r="I37" s="247"/>
      <c r="J37" s="247"/>
      <c r="L37" s="250"/>
    </row>
    <row r="38" spans="1:25" ht="20.25" x14ac:dyDescent="0.3">
      <c r="A38" s="271"/>
      <c r="B38" s="227"/>
      <c r="C38" s="231"/>
      <c r="D38" s="231"/>
      <c r="E38" s="231"/>
      <c r="F38" s="227"/>
      <c r="G38" s="227"/>
      <c r="H38" s="231"/>
      <c r="I38" s="231"/>
      <c r="J38" s="227"/>
      <c r="K38" s="219"/>
      <c r="L38" s="256"/>
      <c r="M38" s="215"/>
      <c r="N38" s="215"/>
      <c r="O38" s="219"/>
      <c r="P38" s="219"/>
      <c r="Q38" s="215"/>
      <c r="R38" s="215"/>
      <c r="S38" s="219"/>
      <c r="T38" s="219"/>
      <c r="U38" s="215"/>
      <c r="V38" s="215"/>
      <c r="W38" s="219"/>
      <c r="X38" s="219"/>
      <c r="Y38" s="215"/>
    </row>
    <row r="39" spans="1:25" ht="20.25" x14ac:dyDescent="0.3">
      <c r="A39" s="271"/>
      <c r="B39" s="227"/>
      <c r="C39" s="231"/>
      <c r="D39" s="231"/>
      <c r="E39" s="231"/>
      <c r="F39" s="227"/>
      <c r="G39" s="227"/>
      <c r="H39" s="231"/>
      <c r="I39" s="231"/>
      <c r="J39" s="227"/>
      <c r="K39" s="219"/>
      <c r="L39" s="219"/>
      <c r="M39" s="215"/>
      <c r="N39" s="215"/>
      <c r="O39" s="219"/>
      <c r="P39" s="219"/>
      <c r="Q39" s="215"/>
      <c r="R39" s="215"/>
      <c r="S39" s="219"/>
      <c r="T39" s="219"/>
      <c r="U39" s="215"/>
      <c r="V39" s="215"/>
      <c r="W39" s="219"/>
      <c r="X39" s="219"/>
      <c r="Y39" s="215"/>
    </row>
    <row r="40" spans="1:25" ht="20.25" x14ac:dyDescent="0.3">
      <c r="A40" s="271"/>
      <c r="B40" s="227"/>
      <c r="C40" s="231"/>
      <c r="D40" s="231"/>
      <c r="E40" s="231"/>
      <c r="F40" s="227"/>
      <c r="G40" s="227"/>
      <c r="H40" s="231"/>
      <c r="I40" s="231"/>
      <c r="J40" s="227"/>
      <c r="K40" s="219"/>
      <c r="L40" s="219"/>
      <c r="M40" s="215"/>
      <c r="N40" s="215"/>
      <c r="O40" s="219"/>
      <c r="P40" s="219"/>
      <c r="Q40" s="215"/>
      <c r="R40" s="215"/>
      <c r="S40" s="219"/>
      <c r="T40" s="219"/>
      <c r="U40" s="215"/>
      <c r="V40" s="215"/>
      <c r="W40" s="219"/>
      <c r="X40" s="219"/>
      <c r="Y40" s="215"/>
    </row>
    <row r="41" spans="1:25" ht="20.25" x14ac:dyDescent="0.3">
      <c r="A41" s="271"/>
      <c r="B41" s="227"/>
      <c r="C41" s="231"/>
      <c r="D41" s="231"/>
      <c r="E41" s="231"/>
      <c r="F41" s="227"/>
      <c r="G41" s="227"/>
      <c r="H41" s="231"/>
      <c r="I41" s="231"/>
      <c r="J41" s="227"/>
      <c r="K41" s="219"/>
      <c r="L41" s="219"/>
      <c r="M41" s="215"/>
      <c r="N41" s="215"/>
      <c r="O41" s="219"/>
      <c r="P41" s="219"/>
      <c r="Q41" s="215"/>
      <c r="R41" s="215"/>
      <c r="S41" s="219"/>
      <c r="T41" s="219"/>
      <c r="U41" s="215"/>
      <c r="V41" s="215"/>
      <c r="W41" s="219"/>
      <c r="X41" s="219"/>
      <c r="Y41" s="215"/>
    </row>
    <row r="42" spans="1:25" ht="20.25" x14ac:dyDescent="0.3">
      <c r="A42" s="271"/>
      <c r="B42" s="227"/>
      <c r="C42" s="231"/>
      <c r="D42" s="231"/>
      <c r="E42" s="231"/>
      <c r="F42" s="227"/>
      <c r="G42" s="227"/>
      <c r="H42" s="231"/>
      <c r="I42" s="231"/>
      <c r="J42" s="227"/>
      <c r="K42" s="219"/>
      <c r="L42" s="219"/>
      <c r="M42" s="215"/>
      <c r="N42" s="272"/>
      <c r="O42" s="219"/>
      <c r="P42" s="219"/>
      <c r="Q42" s="215"/>
      <c r="R42" s="215"/>
      <c r="S42" s="219"/>
      <c r="T42" s="219"/>
      <c r="U42" s="215"/>
      <c r="V42" s="215"/>
      <c r="W42" s="219"/>
      <c r="X42" s="219"/>
      <c r="Y42" s="215"/>
    </row>
    <row r="43" spans="1:25" s="230" customFormat="1" ht="20.25" x14ac:dyDescent="0.3">
      <c r="A43" s="314" t="s">
        <v>117</v>
      </c>
      <c r="B43" s="314"/>
      <c r="C43" s="314"/>
      <c r="D43" s="314" t="s">
        <v>65</v>
      </c>
      <c r="E43" s="314"/>
      <c r="F43" s="314"/>
      <c r="G43" s="314"/>
      <c r="H43" s="314"/>
      <c r="I43" s="314"/>
      <c r="J43" s="314"/>
      <c r="K43" s="246"/>
      <c r="L43" s="246"/>
      <c r="M43" s="236"/>
      <c r="N43" s="236"/>
      <c r="O43" s="246"/>
      <c r="P43" s="246"/>
      <c r="Q43" s="236"/>
      <c r="R43" s="236"/>
      <c r="S43" s="246"/>
      <c r="T43" s="246"/>
      <c r="U43" s="236"/>
      <c r="V43" s="236"/>
      <c r="W43" s="246"/>
      <c r="X43" s="246"/>
      <c r="Y43" s="236"/>
    </row>
    <row r="44" spans="1:25" s="230" customFormat="1" ht="18" x14ac:dyDescent="0.25">
      <c r="A44" s="309" t="s">
        <v>118</v>
      </c>
      <c r="B44" s="309"/>
      <c r="C44" s="309"/>
      <c r="D44" s="315" t="s">
        <v>97</v>
      </c>
      <c r="E44" s="315"/>
      <c r="F44" s="315"/>
      <c r="G44" s="315"/>
      <c r="H44" s="315"/>
      <c r="I44" s="315"/>
      <c r="J44" s="315"/>
      <c r="K44" s="246"/>
      <c r="L44" s="246"/>
      <c r="M44" s="236"/>
      <c r="N44" s="236"/>
      <c r="O44" s="246"/>
      <c r="P44" s="246"/>
      <c r="Q44" s="236"/>
      <c r="R44" s="236"/>
      <c r="S44" s="246"/>
      <c r="T44" s="246"/>
      <c r="U44" s="236"/>
      <c r="V44" s="236"/>
      <c r="W44" s="246"/>
      <c r="X44" s="246"/>
      <c r="Y44" s="236"/>
    </row>
    <row r="45" spans="1:25" s="230" customFormat="1" ht="18" x14ac:dyDescent="0.25">
      <c r="A45" s="309" t="s">
        <v>119</v>
      </c>
      <c r="B45" s="309"/>
      <c r="C45" s="309"/>
      <c r="D45" s="309" t="s">
        <v>66</v>
      </c>
      <c r="E45" s="309"/>
      <c r="F45" s="309"/>
      <c r="G45" s="309"/>
      <c r="H45" s="309"/>
      <c r="I45" s="309"/>
      <c r="J45" s="309"/>
      <c r="K45" s="246"/>
      <c r="L45" s="246"/>
      <c r="M45" s="236"/>
      <c r="N45" s="236"/>
      <c r="O45" s="246"/>
      <c r="P45" s="246"/>
      <c r="Q45" s="236"/>
      <c r="R45" s="236"/>
      <c r="S45" s="246"/>
      <c r="T45" s="246"/>
      <c r="U45" s="236"/>
      <c r="V45" s="236"/>
      <c r="W45" s="246"/>
      <c r="X45" s="246"/>
      <c r="Y45" s="236"/>
    </row>
    <row r="46" spans="1:25" s="230" customFormat="1" ht="15" x14ac:dyDescent="0.2">
      <c r="B46" s="236"/>
      <c r="C46" s="246"/>
      <c r="D46" s="246"/>
      <c r="E46" s="246"/>
      <c r="F46" s="236"/>
      <c r="G46" s="236"/>
      <c r="H46" s="246"/>
      <c r="I46" s="246"/>
      <c r="J46" s="236"/>
      <c r="K46" s="246"/>
      <c r="L46" s="246"/>
      <c r="M46" s="236"/>
      <c r="N46" s="236"/>
      <c r="O46" s="246"/>
      <c r="P46" s="246"/>
      <c r="Q46" s="236"/>
      <c r="R46" s="236"/>
      <c r="S46" s="246"/>
      <c r="T46" s="246"/>
      <c r="U46" s="236"/>
      <c r="V46" s="236"/>
      <c r="W46" s="246"/>
      <c r="X46" s="246"/>
      <c r="Y46" s="236"/>
    </row>
    <row r="47" spans="1:25" s="230" customFormat="1" ht="15" x14ac:dyDescent="0.2">
      <c r="B47" s="236"/>
      <c r="C47" s="246"/>
      <c r="D47" s="246"/>
      <c r="E47" s="246"/>
      <c r="F47" s="236"/>
      <c r="G47" s="236"/>
      <c r="H47" s="246"/>
      <c r="I47" s="246"/>
      <c r="J47" s="236"/>
      <c r="K47" s="246"/>
      <c r="L47" s="246"/>
      <c r="M47" s="236"/>
      <c r="N47" s="236"/>
      <c r="O47" s="246"/>
      <c r="P47" s="246"/>
      <c r="Q47" s="236"/>
      <c r="R47" s="236"/>
      <c r="S47" s="246"/>
      <c r="T47" s="246"/>
      <c r="U47" s="236"/>
      <c r="V47" s="236"/>
      <c r="W47" s="246"/>
      <c r="X47" s="246"/>
      <c r="Y47" s="236"/>
    </row>
    <row r="48" spans="1:25" s="230" customFormat="1" ht="15" x14ac:dyDescent="0.2">
      <c r="B48" s="236"/>
      <c r="C48" s="246"/>
      <c r="D48" s="246"/>
      <c r="E48" s="246"/>
      <c r="F48" s="236"/>
      <c r="G48" s="236"/>
      <c r="H48" s="246"/>
      <c r="I48" s="246"/>
      <c r="J48" s="236"/>
      <c r="K48" s="246"/>
      <c r="L48" s="246"/>
      <c r="M48" s="236"/>
      <c r="N48" s="236"/>
      <c r="O48" s="246"/>
      <c r="P48" s="246"/>
      <c r="Q48" s="236"/>
      <c r="R48" s="236"/>
      <c r="S48" s="246"/>
      <c r="T48" s="246"/>
      <c r="U48" s="236"/>
      <c r="V48" s="236"/>
      <c r="W48" s="246"/>
      <c r="X48" s="246"/>
      <c r="Y48" s="236"/>
    </row>
    <row r="49" spans="1:25" s="230" customFormat="1" ht="15" x14ac:dyDescent="0.2">
      <c r="B49" s="236"/>
      <c r="C49" s="246"/>
      <c r="D49" s="246"/>
      <c r="E49" s="246"/>
      <c r="F49" s="236"/>
      <c r="G49" s="236"/>
      <c r="H49" s="246"/>
      <c r="I49" s="246"/>
      <c r="J49" s="236"/>
      <c r="K49" s="246"/>
      <c r="L49" s="246"/>
      <c r="M49" s="236"/>
      <c r="N49" s="236"/>
      <c r="O49" s="246"/>
      <c r="P49" s="246"/>
      <c r="Q49" s="236"/>
      <c r="R49" s="236"/>
      <c r="S49" s="246"/>
      <c r="T49" s="246"/>
      <c r="U49" s="236"/>
      <c r="V49" s="236"/>
      <c r="W49" s="246"/>
      <c r="X49" s="246"/>
      <c r="Y49" s="236"/>
    </row>
    <row r="50" spans="1:25" s="230" customFormat="1" ht="15" x14ac:dyDescent="0.2">
      <c r="B50" s="236"/>
      <c r="C50" s="246"/>
      <c r="D50" s="246"/>
      <c r="E50" s="246"/>
      <c r="F50" s="236"/>
      <c r="G50" s="236"/>
      <c r="H50" s="246"/>
      <c r="I50" s="246"/>
      <c r="J50" s="236"/>
      <c r="K50" s="246"/>
      <c r="L50" s="246"/>
      <c r="M50" s="236"/>
      <c r="N50" s="236"/>
      <c r="O50" s="246"/>
      <c r="P50" s="246"/>
      <c r="Q50" s="236"/>
      <c r="R50" s="236"/>
      <c r="S50" s="246"/>
      <c r="T50" s="246"/>
      <c r="U50" s="236"/>
      <c r="V50" s="236"/>
      <c r="W50" s="246"/>
      <c r="X50" s="246"/>
      <c r="Y50" s="236"/>
    </row>
    <row r="51" spans="1:25" s="230" customFormat="1" ht="20.25" x14ac:dyDescent="0.3">
      <c r="A51" s="310" t="s">
        <v>67</v>
      </c>
      <c r="B51" s="310"/>
      <c r="C51" s="310"/>
      <c r="D51" s="310"/>
      <c r="E51" s="310"/>
      <c r="F51" s="310"/>
      <c r="G51" s="310"/>
      <c r="H51" s="310"/>
      <c r="I51" s="310"/>
      <c r="J51" s="310"/>
      <c r="K51" s="246"/>
      <c r="L51" s="246"/>
      <c r="M51" s="236"/>
      <c r="N51" s="236"/>
      <c r="O51" s="246"/>
      <c r="P51" s="246"/>
      <c r="Q51" s="236"/>
      <c r="R51" s="236"/>
      <c r="S51" s="246"/>
      <c r="T51" s="246"/>
      <c r="U51" s="236"/>
      <c r="V51" s="236"/>
      <c r="W51" s="246"/>
      <c r="X51" s="246"/>
      <c r="Y51" s="236"/>
    </row>
    <row r="52" spans="1:25" s="230" customFormat="1" ht="18" x14ac:dyDescent="0.25">
      <c r="A52" s="311" t="s">
        <v>98</v>
      </c>
      <c r="B52" s="311"/>
      <c r="C52" s="311"/>
      <c r="D52" s="311"/>
      <c r="E52" s="311"/>
      <c r="F52" s="311"/>
      <c r="G52" s="311"/>
      <c r="H52" s="311"/>
      <c r="I52" s="311"/>
      <c r="J52" s="311"/>
      <c r="K52" s="246"/>
      <c r="L52" s="246"/>
      <c r="M52" s="236"/>
      <c r="N52" s="236"/>
      <c r="O52" s="246"/>
      <c r="P52" s="246"/>
      <c r="Q52" s="236"/>
      <c r="R52" s="236"/>
      <c r="S52" s="246"/>
      <c r="T52" s="246"/>
      <c r="U52" s="236"/>
      <c r="V52" s="236"/>
      <c r="W52" s="246"/>
      <c r="X52" s="246"/>
      <c r="Y52" s="236"/>
    </row>
    <row r="53" spans="1:25" s="230" customFormat="1" ht="18" x14ac:dyDescent="0.25">
      <c r="A53" s="311" t="s">
        <v>141</v>
      </c>
      <c r="B53" s="311"/>
      <c r="C53" s="311"/>
      <c r="D53" s="311"/>
      <c r="E53" s="311"/>
      <c r="F53" s="311"/>
      <c r="G53" s="311"/>
      <c r="H53" s="311"/>
      <c r="I53" s="311"/>
      <c r="J53" s="311"/>
      <c r="K53" s="246"/>
      <c r="L53" s="246"/>
      <c r="M53" s="236"/>
      <c r="N53" s="236"/>
      <c r="O53" s="246"/>
      <c r="P53" s="246"/>
      <c r="Q53" s="236"/>
      <c r="R53" s="236"/>
      <c r="S53" s="246"/>
      <c r="T53" s="246"/>
      <c r="U53" s="236"/>
      <c r="V53" s="236"/>
      <c r="W53" s="246"/>
      <c r="X53" s="246"/>
      <c r="Y53" s="236"/>
    </row>
    <row r="54" spans="1:25" s="230" customFormat="1" ht="20.25" customHeight="1" x14ac:dyDescent="0.25">
      <c r="A54" s="311" t="s">
        <v>142</v>
      </c>
      <c r="B54" s="311"/>
      <c r="C54" s="311"/>
      <c r="D54" s="311"/>
      <c r="E54" s="311"/>
      <c r="F54" s="311"/>
      <c r="G54" s="311"/>
      <c r="H54" s="311"/>
      <c r="I54" s="311"/>
      <c r="J54" s="311"/>
      <c r="K54" s="246"/>
      <c r="L54" s="246"/>
      <c r="M54" s="236"/>
      <c r="N54" s="236"/>
      <c r="O54" s="246"/>
      <c r="P54" s="246"/>
      <c r="Q54" s="236"/>
      <c r="R54" s="236"/>
      <c r="S54" s="246"/>
      <c r="T54" s="246"/>
      <c r="U54" s="236"/>
      <c r="V54" s="236"/>
      <c r="W54" s="246"/>
      <c r="X54" s="246"/>
      <c r="Y54" s="236"/>
    </row>
    <row r="55" spans="1:25" s="230" customFormat="1" ht="18" x14ac:dyDescent="0.25">
      <c r="A55" s="273"/>
      <c r="B55" s="309"/>
      <c r="C55" s="309"/>
      <c r="D55" s="309"/>
      <c r="E55" s="309"/>
      <c r="F55" s="309"/>
      <c r="G55" s="309"/>
      <c r="H55" s="309"/>
      <c r="I55" s="243"/>
      <c r="J55" s="241"/>
      <c r="K55" s="246"/>
      <c r="L55" s="246"/>
      <c r="M55" s="236"/>
      <c r="N55" s="236"/>
      <c r="O55" s="246"/>
      <c r="P55" s="246"/>
      <c r="Q55" s="236"/>
      <c r="R55" s="236"/>
      <c r="S55" s="246"/>
      <c r="T55" s="246"/>
      <c r="U55" s="236"/>
      <c r="V55" s="236"/>
      <c r="W55" s="246"/>
      <c r="X55" s="246"/>
      <c r="Y55" s="236"/>
    </row>
    <row r="56" spans="1:25" s="230" customFormat="1" ht="18" x14ac:dyDescent="0.25">
      <c r="B56" s="309"/>
      <c r="C56" s="309"/>
      <c r="D56" s="309"/>
      <c r="E56" s="309"/>
      <c r="F56" s="309"/>
      <c r="G56" s="309"/>
      <c r="H56" s="309"/>
      <c r="I56" s="246"/>
      <c r="J56" s="236"/>
      <c r="K56" s="246"/>
      <c r="L56" s="246"/>
      <c r="M56" s="236"/>
      <c r="N56" s="236"/>
      <c r="O56" s="246"/>
      <c r="P56" s="246"/>
      <c r="Q56" s="236"/>
      <c r="R56" s="236"/>
      <c r="S56" s="246"/>
      <c r="T56" s="246"/>
      <c r="U56" s="236"/>
      <c r="V56" s="236"/>
      <c r="W56" s="246"/>
      <c r="X56" s="246"/>
      <c r="Y56" s="236"/>
    </row>
    <row r="57" spans="1:25" s="230" customFormat="1" ht="15" x14ac:dyDescent="0.2">
      <c r="B57" s="236"/>
      <c r="C57" s="246"/>
      <c r="D57" s="246"/>
      <c r="E57" s="246"/>
      <c r="F57" s="236"/>
      <c r="G57" s="236"/>
      <c r="H57" s="246"/>
      <c r="I57" s="246"/>
      <c r="J57" s="236"/>
      <c r="K57" s="246"/>
      <c r="L57" s="246"/>
      <c r="M57" s="236"/>
      <c r="N57" s="236"/>
      <c r="O57" s="246"/>
      <c r="P57" s="246"/>
      <c r="Q57" s="236"/>
      <c r="R57" s="236"/>
      <c r="S57" s="246"/>
      <c r="T57" s="246"/>
      <c r="U57" s="236"/>
      <c r="V57" s="236"/>
      <c r="W57" s="246"/>
      <c r="X57" s="246"/>
      <c r="Y57" s="236"/>
    </row>
    <row r="58" spans="1:25" x14ac:dyDescent="0.2">
      <c r="B58" s="215"/>
      <c r="C58" s="219"/>
      <c r="D58" s="219"/>
      <c r="E58" s="219"/>
      <c r="F58" s="215"/>
      <c r="G58" s="215"/>
      <c r="H58" s="219"/>
      <c r="I58" s="219"/>
      <c r="J58" s="215"/>
      <c r="K58" s="219"/>
      <c r="L58" s="219"/>
      <c r="M58" s="215"/>
      <c r="N58" s="215"/>
      <c r="O58" s="219"/>
      <c r="P58" s="219"/>
      <c r="Q58" s="215"/>
      <c r="R58" s="215"/>
      <c r="S58" s="219"/>
      <c r="T58" s="219"/>
      <c r="U58" s="215"/>
      <c r="V58" s="215"/>
      <c r="W58" s="219"/>
      <c r="X58" s="219"/>
      <c r="Y58" s="215"/>
    </row>
    <row r="59" spans="1:25" x14ac:dyDescent="0.2">
      <c r="B59" s="215"/>
      <c r="C59" s="219"/>
      <c r="D59" s="219"/>
      <c r="E59" s="219"/>
      <c r="F59" s="215"/>
      <c r="G59" s="215"/>
      <c r="H59" s="219"/>
      <c r="I59" s="219"/>
      <c r="J59" s="215"/>
      <c r="K59" s="219"/>
      <c r="L59" s="219"/>
      <c r="M59" s="215"/>
      <c r="N59" s="215"/>
      <c r="O59" s="219"/>
      <c r="P59" s="219"/>
      <c r="Q59" s="215"/>
      <c r="R59" s="215"/>
      <c r="S59" s="219"/>
      <c r="T59" s="219"/>
      <c r="U59" s="215"/>
      <c r="V59" s="215"/>
      <c r="W59" s="219"/>
      <c r="X59" s="219"/>
      <c r="Y59" s="215"/>
    </row>
    <row r="60" spans="1:25" x14ac:dyDescent="0.2">
      <c r="B60" s="215"/>
      <c r="C60" s="219"/>
      <c r="D60" s="219"/>
      <c r="E60" s="219"/>
      <c r="F60" s="215"/>
      <c r="G60" s="215"/>
      <c r="H60" s="219"/>
      <c r="I60" s="219"/>
      <c r="J60" s="215"/>
      <c r="K60" s="219"/>
      <c r="L60" s="219"/>
      <c r="M60" s="215"/>
      <c r="N60" s="215"/>
      <c r="O60" s="219"/>
      <c r="P60" s="219"/>
      <c r="Q60" s="215"/>
      <c r="R60" s="215"/>
      <c r="S60" s="219"/>
      <c r="T60" s="219"/>
      <c r="U60" s="215"/>
      <c r="V60" s="215"/>
      <c r="W60" s="219"/>
      <c r="X60" s="219"/>
      <c r="Y60" s="215"/>
    </row>
    <row r="61" spans="1:25" x14ac:dyDescent="0.2">
      <c r="B61" s="215"/>
      <c r="C61" s="219"/>
      <c r="D61" s="219"/>
      <c r="E61" s="219"/>
      <c r="F61" s="215"/>
      <c r="G61" s="215"/>
      <c r="H61" s="219"/>
      <c r="I61" s="219"/>
      <c r="J61" s="215"/>
      <c r="K61" s="219"/>
      <c r="L61" s="219"/>
      <c r="M61" s="215"/>
      <c r="N61" s="215"/>
      <c r="O61" s="219"/>
      <c r="P61" s="219"/>
      <c r="Q61" s="215"/>
      <c r="R61" s="215"/>
      <c r="S61" s="219"/>
      <c r="T61" s="219"/>
      <c r="U61" s="215"/>
      <c r="V61" s="215"/>
      <c r="W61" s="219"/>
      <c r="X61" s="219"/>
      <c r="Y61" s="215"/>
    </row>
    <row r="62" spans="1:25" x14ac:dyDescent="0.2">
      <c r="B62" s="215"/>
      <c r="C62" s="219"/>
      <c r="D62" s="219"/>
      <c r="E62" s="219"/>
      <c r="F62" s="215"/>
      <c r="G62" s="215"/>
      <c r="H62" s="219"/>
      <c r="I62" s="219"/>
      <c r="J62" s="215"/>
      <c r="K62" s="219"/>
      <c r="L62" s="219"/>
      <c r="M62" s="215"/>
      <c r="N62" s="215"/>
      <c r="O62" s="219"/>
      <c r="P62" s="219"/>
      <c r="Q62" s="215"/>
      <c r="R62" s="215"/>
      <c r="S62" s="219"/>
      <c r="T62" s="219"/>
      <c r="U62" s="215"/>
      <c r="V62" s="215"/>
      <c r="W62" s="219"/>
      <c r="X62" s="219"/>
      <c r="Y62" s="215"/>
    </row>
    <row r="63" spans="1:25" x14ac:dyDescent="0.2">
      <c r="B63" s="215"/>
      <c r="C63" s="219"/>
      <c r="D63" s="219"/>
      <c r="E63" s="219"/>
      <c r="F63" s="215"/>
      <c r="G63" s="215"/>
      <c r="H63" s="219"/>
      <c r="I63" s="219"/>
      <c r="J63" s="215"/>
      <c r="K63" s="219"/>
      <c r="L63" s="219"/>
      <c r="M63" s="215"/>
      <c r="N63" s="215"/>
      <c r="O63" s="219"/>
      <c r="P63" s="219"/>
      <c r="Q63" s="215"/>
      <c r="R63" s="215"/>
      <c r="S63" s="219"/>
      <c r="T63" s="219"/>
      <c r="U63" s="215"/>
      <c r="V63" s="215"/>
      <c r="W63" s="219"/>
      <c r="X63" s="219"/>
      <c r="Y63" s="215"/>
    </row>
    <row r="64" spans="1:25" x14ac:dyDescent="0.2">
      <c r="B64" s="215"/>
      <c r="C64" s="219"/>
      <c r="D64" s="219"/>
      <c r="E64" s="219"/>
      <c r="F64" s="215"/>
      <c r="G64" s="215"/>
      <c r="H64" s="219"/>
      <c r="I64" s="219"/>
      <c r="J64" s="215"/>
      <c r="K64" s="219"/>
      <c r="L64" s="219"/>
      <c r="M64" s="215"/>
      <c r="N64" s="215"/>
      <c r="O64" s="219"/>
      <c r="P64" s="219"/>
      <c r="Q64" s="215"/>
      <c r="R64" s="215"/>
      <c r="S64" s="219"/>
      <c r="T64" s="219"/>
      <c r="U64" s="215"/>
      <c r="V64" s="215"/>
      <c r="W64" s="219"/>
      <c r="X64" s="219"/>
      <c r="Y64" s="215"/>
    </row>
    <row r="65" spans="2:25" x14ac:dyDescent="0.2">
      <c r="B65" s="215"/>
      <c r="C65" s="219"/>
      <c r="D65" s="219"/>
      <c r="E65" s="219"/>
      <c r="F65" s="215"/>
      <c r="G65" s="215"/>
      <c r="H65" s="219"/>
      <c r="I65" s="219"/>
      <c r="J65" s="215"/>
      <c r="K65" s="219"/>
      <c r="L65" s="219"/>
      <c r="M65" s="215"/>
      <c r="N65" s="215"/>
      <c r="O65" s="219"/>
      <c r="P65" s="219"/>
      <c r="Q65" s="215"/>
      <c r="R65" s="215"/>
      <c r="S65" s="219"/>
      <c r="T65" s="219"/>
      <c r="U65" s="215"/>
      <c r="V65" s="215"/>
      <c r="W65" s="219"/>
      <c r="X65" s="219"/>
      <c r="Y65" s="215"/>
    </row>
    <row r="66" spans="2:25" x14ac:dyDescent="0.2">
      <c r="B66" s="215"/>
      <c r="C66" s="219"/>
      <c r="D66" s="219"/>
      <c r="E66" s="219"/>
      <c r="F66" s="215"/>
      <c r="G66" s="215"/>
      <c r="H66" s="219"/>
      <c r="I66" s="219"/>
      <c r="J66" s="215"/>
      <c r="K66" s="219"/>
      <c r="L66" s="219"/>
      <c r="M66" s="215"/>
      <c r="N66" s="215"/>
      <c r="O66" s="219"/>
      <c r="P66" s="219"/>
      <c r="Q66" s="215"/>
      <c r="R66" s="215"/>
      <c r="S66" s="219"/>
      <c r="T66" s="219"/>
      <c r="U66" s="215"/>
      <c r="V66" s="215"/>
      <c r="W66" s="219"/>
      <c r="X66" s="219"/>
      <c r="Y66" s="215"/>
    </row>
    <row r="67" spans="2:25" x14ac:dyDescent="0.2">
      <c r="B67" s="215"/>
      <c r="C67" s="219"/>
      <c r="D67" s="219"/>
      <c r="E67" s="219"/>
      <c r="F67" s="215"/>
      <c r="G67" s="215"/>
      <c r="H67" s="219"/>
      <c r="I67" s="219"/>
      <c r="J67" s="215"/>
      <c r="K67" s="219"/>
      <c r="L67" s="219"/>
      <c r="M67" s="215"/>
      <c r="N67" s="215"/>
      <c r="O67" s="219"/>
      <c r="P67" s="219"/>
      <c r="Q67" s="215"/>
      <c r="R67" s="215"/>
      <c r="S67" s="219"/>
      <c r="T67" s="219"/>
      <c r="U67" s="215"/>
      <c r="V67" s="215"/>
      <c r="W67" s="219"/>
      <c r="X67" s="219"/>
      <c r="Y67" s="215"/>
    </row>
  </sheetData>
  <sheetProtection algorithmName="SHA-512" hashValue="bmnYT46g1g3EAHRdlm1Nod3z6+IEukgR29m7xU4YewFmVDA7joc1qgdEhiotseSQc7U5fbMhG+AFJ59B3xl/bQ==" saltValue="YcLvKkOAfqdEBbW3Ldc4XA==" spinCount="100000" sheet="1" objects="1" scenarios="1"/>
  <mergeCells count="108">
    <mergeCell ref="IO5:IV5"/>
    <mergeCell ref="B6:J6"/>
    <mergeCell ref="A43:C43"/>
    <mergeCell ref="D43:J43"/>
    <mergeCell ref="A44:C44"/>
    <mergeCell ref="D44:J44"/>
    <mergeCell ref="GS5:GZ5"/>
    <mergeCell ref="HA5:HH5"/>
    <mergeCell ref="HI5:HP5"/>
    <mergeCell ref="HQ5:HX5"/>
    <mergeCell ref="HY5:IF5"/>
    <mergeCell ref="IG5:IN5"/>
    <mergeCell ref="EW5:FD5"/>
    <mergeCell ref="FE5:FL5"/>
    <mergeCell ref="FM5:FT5"/>
    <mergeCell ref="FU5:GB5"/>
    <mergeCell ref="BE5:BL5"/>
    <mergeCell ref="BM5:BT5"/>
    <mergeCell ref="BU5:CB5"/>
    <mergeCell ref="CC5:CJ5"/>
    <mergeCell ref="CK5:CR5"/>
    <mergeCell ref="CS5:CZ5"/>
    <mergeCell ref="B55:H55"/>
    <mergeCell ref="B56:H56"/>
    <mergeCell ref="A45:C45"/>
    <mergeCell ref="D45:J45"/>
    <mergeCell ref="A51:J51"/>
    <mergeCell ref="A52:J52"/>
    <mergeCell ref="A53:J53"/>
    <mergeCell ref="A54:J54"/>
    <mergeCell ref="CC4:CJ4"/>
    <mergeCell ref="CK4:CR4"/>
    <mergeCell ref="CS4:CZ4"/>
    <mergeCell ref="DA4:DH4"/>
    <mergeCell ref="GC5:GJ5"/>
    <mergeCell ref="GK5:GR5"/>
    <mergeCell ref="DA5:DH5"/>
    <mergeCell ref="DI5:DP5"/>
    <mergeCell ref="DQ5:DX5"/>
    <mergeCell ref="DY5:EF5"/>
    <mergeCell ref="EG5:EN5"/>
    <mergeCell ref="EO5:EV5"/>
    <mergeCell ref="IO4:IV4"/>
    <mergeCell ref="FE4:FL4"/>
    <mergeCell ref="FM4:FT4"/>
    <mergeCell ref="FU4:GB4"/>
    <mergeCell ref="GC4:GJ4"/>
    <mergeCell ref="GK4:GR4"/>
    <mergeCell ref="GS4:GZ4"/>
    <mergeCell ref="A5:J5"/>
    <mergeCell ref="Q5:X5"/>
    <mergeCell ref="Y5:AF5"/>
    <mergeCell ref="AG5:AN5"/>
    <mergeCell ref="AO5:AV5"/>
    <mergeCell ref="AW5:BD5"/>
    <mergeCell ref="HA4:HH4"/>
    <mergeCell ref="HI4:HP4"/>
    <mergeCell ref="HQ4:HX4"/>
    <mergeCell ref="DI4:DP4"/>
    <mergeCell ref="DQ4:DX4"/>
    <mergeCell ref="DY4:EF4"/>
    <mergeCell ref="EG4:EN4"/>
    <mergeCell ref="EO4:EV4"/>
    <mergeCell ref="EW4:FD4"/>
    <mergeCell ref="BM4:BT4"/>
    <mergeCell ref="BU4:CB4"/>
    <mergeCell ref="IO3:IV3"/>
    <mergeCell ref="A4:J4"/>
    <mergeCell ref="Q4:X4"/>
    <mergeCell ref="Y4:AF4"/>
    <mergeCell ref="AG4:AN4"/>
    <mergeCell ref="AO4:AV4"/>
    <mergeCell ref="AW4:BD4"/>
    <mergeCell ref="BE4:BL4"/>
    <mergeCell ref="GC3:GJ3"/>
    <mergeCell ref="GK3:GR3"/>
    <mergeCell ref="GS3:GZ3"/>
    <mergeCell ref="HA3:HH3"/>
    <mergeCell ref="HI3:HP3"/>
    <mergeCell ref="HQ3:HX3"/>
    <mergeCell ref="EG3:EN3"/>
    <mergeCell ref="EO3:EV3"/>
    <mergeCell ref="EW3:FD3"/>
    <mergeCell ref="FE3:FL3"/>
    <mergeCell ref="FM3:FT3"/>
    <mergeCell ref="FU3:GB3"/>
    <mergeCell ref="CK3:CR3"/>
    <mergeCell ref="CS3:CZ3"/>
    <mergeCell ref="HY4:IF4"/>
    <mergeCell ref="IG4:IN4"/>
    <mergeCell ref="DY3:EF3"/>
    <mergeCell ref="AO3:AV3"/>
    <mergeCell ref="AW3:BD3"/>
    <mergeCell ref="BE3:BL3"/>
    <mergeCell ref="BM3:BT3"/>
    <mergeCell ref="BU3:CB3"/>
    <mergeCell ref="CC3:CJ3"/>
    <mergeCell ref="HY3:IF3"/>
    <mergeCell ref="IG3:IN3"/>
    <mergeCell ref="B1:J1"/>
    <mergeCell ref="A2:J2"/>
    <mergeCell ref="A3:J3"/>
    <mergeCell ref="Q3:X3"/>
    <mergeCell ref="Y3:AF3"/>
    <mergeCell ref="AG3:AN3"/>
    <mergeCell ref="DA3:DH3"/>
    <mergeCell ref="DI3:DP3"/>
    <mergeCell ref="DQ3:DX3"/>
  </mergeCells>
  <printOptions horizontalCentered="1"/>
  <pageMargins left="0.49" right="0.43" top="0.62992125984251968" bottom="0.78740157480314965" header="0.51181102362204722" footer="0.51181102362204722"/>
  <pageSetup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 S_FINANCIERA</vt:lpstr>
      <vt:lpstr>E RESULTADOS</vt:lpstr>
      <vt:lpstr>ESTCAMBIOS</vt:lpstr>
      <vt:lpstr>'E RESULTADOS'!Área_de_impresión</vt:lpstr>
      <vt:lpstr>'E S_FINANCIERA'!Área_de_impresión</vt:lpstr>
      <vt:lpstr>ESTCAMBIOS!Área_de_impresión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2019-08-27T14:57:19Z</dcterms:created>
  <dcterms:modified xsi:type="dcterms:W3CDTF">2020-02-20T15:56:12Z</dcterms:modified>
</cp:coreProperties>
</file>