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0\CONTABILIDAD\BALANCES 2020\ESTADOS FINANCIEROS\Septiembre\"/>
    </mc:Choice>
  </mc:AlternateContent>
  <xr:revisionPtr revIDLastSave="0" documentId="13_ncr:1_{C3DCBFB8-A7C8-4546-B488-28DAA6E43444}" xr6:coauthVersionLast="36" xr6:coauthVersionMax="36" xr10:uidLastSave="{00000000-0000-0000-0000-000000000000}"/>
  <bookViews>
    <workbookView xWindow="0" yWindow="0" windowWidth="28800" windowHeight="11325" xr2:uid="{0B11FD67-83F9-4BBA-A139-47F782CF5067}"/>
  </bookViews>
  <sheets>
    <sheet name="E S_FINANCIERA" sheetId="15" r:id="rId1"/>
    <sheet name="E RESULTADOS" sheetId="16" r:id="rId2"/>
  </sheets>
  <externalReferences>
    <externalReference r:id="rId3"/>
    <externalReference r:id="rId4"/>
  </externalReferences>
  <definedNames>
    <definedName name="_xlnm._FilterDatabase" localSheetId="1" hidden="1">'E RESULTADOS'!$A$2:$J$59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RESULTADOS'!$A$1:$H$69</definedName>
    <definedName name="_xlnm.Print_Area" localSheetId="0">'E S_FINANCIERA'!$A$1:$Q$60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7" i="16" l="1"/>
  <c r="G57" i="16"/>
  <c r="G56" i="16"/>
  <c r="H56" i="16" s="1"/>
  <c r="F54" i="16"/>
  <c r="G52" i="16"/>
  <c r="H52" i="16" s="1"/>
  <c r="G50" i="16"/>
  <c r="H50" i="16" s="1"/>
  <c r="G49" i="16"/>
  <c r="H49" i="16" s="1"/>
  <c r="F47" i="16"/>
  <c r="G40" i="16"/>
  <c r="H40" i="16" s="1"/>
  <c r="G39" i="16"/>
  <c r="H39" i="16" s="1"/>
  <c r="F36" i="16"/>
  <c r="G34" i="16"/>
  <c r="H34" i="16" s="1"/>
  <c r="G33" i="16"/>
  <c r="H33" i="16" s="1"/>
  <c r="G32" i="16"/>
  <c r="H32" i="16" s="1"/>
  <c r="G31" i="16"/>
  <c r="H31" i="16" s="1"/>
  <c r="G30" i="16"/>
  <c r="H30" i="16" s="1"/>
  <c r="G29" i="16"/>
  <c r="H29" i="16" s="1"/>
  <c r="F26" i="16"/>
  <c r="F24" i="16" s="1"/>
  <c r="G22" i="16"/>
  <c r="G21" i="16"/>
  <c r="H21" i="16" s="1"/>
  <c r="F19" i="16"/>
  <c r="G13" i="16"/>
  <c r="H13" i="16" s="1"/>
  <c r="G12" i="16"/>
  <c r="H12" i="16" s="1"/>
  <c r="F10" i="16"/>
  <c r="F17" i="16" s="1"/>
  <c r="M38" i="15"/>
  <c r="E2077" i="15"/>
  <c r="E1529" i="15"/>
  <c r="E1522" i="15"/>
  <c r="P51" i="15"/>
  <c r="Q51" i="15" s="1"/>
  <c r="G51" i="15"/>
  <c r="H51" i="15" s="1"/>
  <c r="P50" i="15"/>
  <c r="Q50" i="15" s="1"/>
  <c r="G50" i="15"/>
  <c r="H50" i="15" s="1"/>
  <c r="P49" i="15"/>
  <c r="Q49" i="15" s="1"/>
  <c r="D48" i="15"/>
  <c r="O48" i="15"/>
  <c r="M48" i="15"/>
  <c r="F48" i="15"/>
  <c r="G43" i="15"/>
  <c r="H43" i="15" s="1"/>
  <c r="P42" i="15"/>
  <c r="Q42" i="15" s="1"/>
  <c r="D40" i="15"/>
  <c r="P41" i="15"/>
  <c r="Q41" i="15" s="1"/>
  <c r="F40" i="15"/>
  <c r="O38" i="15"/>
  <c r="O44" i="15" s="1"/>
  <c r="G38" i="15"/>
  <c r="H38" i="15" s="1"/>
  <c r="G37" i="15"/>
  <c r="H37" i="15" s="1"/>
  <c r="G36" i="15"/>
  <c r="H36" i="15" s="1"/>
  <c r="G35" i="15"/>
  <c r="H35" i="15" s="1"/>
  <c r="G34" i="15"/>
  <c r="H34" i="15" s="1"/>
  <c r="P33" i="15"/>
  <c r="Q33" i="15" s="1"/>
  <c r="G33" i="15"/>
  <c r="H33" i="15" s="1"/>
  <c r="D29" i="15"/>
  <c r="G32" i="15"/>
  <c r="H32" i="15" s="1"/>
  <c r="O31" i="15"/>
  <c r="M31" i="15"/>
  <c r="G31" i="15"/>
  <c r="H31" i="15" s="1"/>
  <c r="P29" i="15"/>
  <c r="Q29" i="15" s="1"/>
  <c r="F29" i="15"/>
  <c r="O28" i="15"/>
  <c r="O26" i="15" s="1"/>
  <c r="F28" i="15"/>
  <c r="G26" i="15"/>
  <c r="H26" i="15" s="1"/>
  <c r="D23" i="15"/>
  <c r="G23" i="15" s="1"/>
  <c r="H23" i="15" s="1"/>
  <c r="H25" i="15"/>
  <c r="G25" i="15"/>
  <c r="M22" i="15"/>
  <c r="F23" i="15"/>
  <c r="O22" i="15"/>
  <c r="G21" i="15"/>
  <c r="H21" i="15" s="1"/>
  <c r="P20" i="15"/>
  <c r="Q20" i="15" s="1"/>
  <c r="G20" i="15"/>
  <c r="H20" i="15" s="1"/>
  <c r="P19" i="15"/>
  <c r="Q19" i="15" s="1"/>
  <c r="G19" i="15"/>
  <c r="H19" i="15" s="1"/>
  <c r="M12" i="15"/>
  <c r="P17" i="15"/>
  <c r="Q17" i="15" s="1"/>
  <c r="F17" i="15"/>
  <c r="D17" i="15"/>
  <c r="G17" i="15" s="1"/>
  <c r="H17" i="15" s="1"/>
  <c r="P16" i="15"/>
  <c r="Q16" i="15" s="1"/>
  <c r="P15" i="15"/>
  <c r="Q15" i="15" s="1"/>
  <c r="D12" i="15"/>
  <c r="G14" i="15"/>
  <c r="H14" i="15" s="1"/>
  <c r="O12" i="15"/>
  <c r="F12" i="15"/>
  <c r="D10" i="16" l="1"/>
  <c r="G10" i="16" s="1"/>
  <c r="H10" i="16" s="1"/>
  <c r="D36" i="16"/>
  <c r="D54" i="16"/>
  <c r="G54" i="16" s="1"/>
  <c r="H54" i="16" s="1"/>
  <c r="F45" i="16"/>
  <c r="F59" i="16" s="1"/>
  <c r="G43" i="16"/>
  <c r="H43" i="16" s="1"/>
  <c r="G36" i="16"/>
  <c r="H36" i="16" s="1"/>
  <c r="D26" i="16"/>
  <c r="G47" i="16"/>
  <c r="H47" i="16" s="1"/>
  <c r="G15" i="16"/>
  <c r="H15" i="16" s="1"/>
  <c r="G28" i="16"/>
  <c r="H28" i="16" s="1"/>
  <c r="G51" i="16"/>
  <c r="H51" i="16" s="1"/>
  <c r="D19" i="16"/>
  <c r="G19" i="16" s="1"/>
  <c r="H19" i="16" s="1"/>
  <c r="G38" i="16"/>
  <c r="H38" i="16" s="1"/>
  <c r="P31" i="15"/>
  <c r="Q31" i="15" s="1"/>
  <c r="O10" i="15"/>
  <c r="O35" i="15" s="1"/>
  <c r="O46" i="15" s="1"/>
  <c r="P22" i="15"/>
  <c r="Q22" i="15" s="1"/>
  <c r="G40" i="15"/>
  <c r="H40" i="15" s="1"/>
  <c r="F10" i="15"/>
  <c r="F46" i="15" s="1"/>
  <c r="P38" i="15"/>
  <c r="Q38" i="15" s="1"/>
  <c r="M44" i="15"/>
  <c r="P44" i="15" s="1"/>
  <c r="Q44" i="15" s="1"/>
  <c r="P12" i="15"/>
  <c r="Q12" i="15" s="1"/>
  <c r="M10" i="15"/>
  <c r="D10" i="15"/>
  <c r="G12" i="15"/>
  <c r="H12" i="15" s="1"/>
  <c r="G29" i="15"/>
  <c r="H29" i="15" s="1"/>
  <c r="D28" i="15"/>
  <c r="G28" i="15" s="1"/>
  <c r="H28" i="15" s="1"/>
  <c r="G42" i="15"/>
  <c r="H42" i="15" s="1"/>
  <c r="P40" i="15"/>
  <c r="Q40" i="15" s="1"/>
  <c r="G15" i="15"/>
  <c r="H15" i="15" s="1"/>
  <c r="P18" i="15"/>
  <c r="Q18" i="15" s="1"/>
  <c r="P24" i="15"/>
  <c r="Q24" i="15" s="1"/>
  <c r="M28" i="15"/>
  <c r="G49" i="15"/>
  <c r="H49" i="15" s="1"/>
  <c r="G26" i="16" l="1"/>
  <c r="H26" i="16" s="1"/>
  <c r="D24" i="16"/>
  <c r="G24" i="16"/>
  <c r="H24" i="16" s="1"/>
  <c r="D17" i="16"/>
  <c r="D46" i="15"/>
  <c r="G10" i="15"/>
  <c r="H10" i="15" s="1"/>
  <c r="P10" i="15"/>
  <c r="Q10" i="15" s="1"/>
  <c r="P28" i="15"/>
  <c r="Q28" i="15" s="1"/>
  <c r="M26" i="15"/>
  <c r="P26" i="15" s="1"/>
  <c r="Q26" i="15" s="1"/>
  <c r="G17" i="16" l="1"/>
  <c r="H17" i="16" s="1"/>
  <c r="D45" i="16"/>
  <c r="M35" i="15"/>
  <c r="G46" i="15"/>
  <c r="H46" i="15" s="1"/>
  <c r="G45" i="16" l="1"/>
  <c r="H45" i="16" s="1"/>
  <c r="D59" i="16"/>
  <c r="G59" i="16" s="1"/>
  <c r="H59" i="16" s="1"/>
  <c r="P35" i="15"/>
  <c r="Q35" i="15" s="1"/>
  <c r="M46" i="15"/>
  <c r="P46" i="15" l="1"/>
  <c r="Q46" i="15" s="1"/>
  <c r="S46" i="15"/>
</calcChain>
</file>

<file path=xl/sharedStrings.xml><?xml version="1.0" encoding="utf-8"?>
<sst xmlns="http://schemas.openxmlformats.org/spreadsheetml/2006/main" count="124" uniqueCount="107">
  <si>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</si>
  <si>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</si>
  <si>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</si>
  <si>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</si>
  <si>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</si>
  <si>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</si>
  <si>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</si>
  <si>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</si>
  <si>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</si>
  <si>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</si>
  <si>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</si>
  <si>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</si>
  <si>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</si>
  <si>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</si>
  <si>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</si>
  <si>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</si>
  <si>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</si>
  <si>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</si>
  <si>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</si>
  <si>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</si>
  <si>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</si>
  <si>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</si>
  <si>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</si>
  <si>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DETERIORO ACUMULADO DE CUENTAS POR COBRAR (CR)</t>
  </si>
  <si>
    <t>BENEFICIOS A EMPLEADOS</t>
  </si>
  <si>
    <t>OTROS ACTIVOS</t>
  </si>
  <si>
    <t>BENEFICIOS A LOS EMPLEADOS A CORTO PLAZO</t>
  </si>
  <si>
    <t>PASIVO NO CORRIENTE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</si>
  <si>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</si>
  <si>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</si>
  <si>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</si>
  <si>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</si>
  <si>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</si>
  <si>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</si>
  <si>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</si>
  <si>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</si>
  <si>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</si>
  <si>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</si>
  <si>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</si>
  <si>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</si>
  <si>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</si>
  <si>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</si>
  <si>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</si>
  <si>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</si>
  <si>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</si>
  <si>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</si>
  <si>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</si>
  <si>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</si>
  <si>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</si>
  <si>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</si>
  <si>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</si>
  <si>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</si>
  <si>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</si>
  <si>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</si>
  <si>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</si>
  <si>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</si>
  <si>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</si>
  <si>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</si>
  <si>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</si>
  <si>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</si>
  <si>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</si>
  <si>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</si>
  <si>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HENRY RODRÍGUEZ SOSA</t>
  </si>
  <si>
    <t>FRANCISCO ESPITIA LÓPEZ</t>
  </si>
  <si>
    <t>ANGEL FLOREZ VENEGAS</t>
  </si>
  <si>
    <t>CC 19327055</t>
  </si>
  <si>
    <t>CC 79289130</t>
  </si>
  <si>
    <t>CC 80390945</t>
  </si>
  <si>
    <t>Director</t>
  </si>
  <si>
    <t>Contador TP 44786-T</t>
  </si>
  <si>
    <t>Subgerente Administrativo y Financiero</t>
  </si>
  <si>
    <t>BOGOTA  DISTRITO  CAPITAL</t>
  </si>
  <si>
    <t>ESTADO DE RESULTADOS</t>
  </si>
  <si>
    <t>OTROS SERVICIOS - SERVICIOS INFORMATIVOS</t>
  </si>
  <si>
    <t>DEVOL. REBAJAS Y DESC. EN VENTA DE SERVICIOS (DB)</t>
  </si>
  <si>
    <t>COSTO DE VENTAS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</si>
  <si>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</si>
  <si>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</si>
  <si>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</si>
  <si>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</si>
  <si>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</si>
  <si>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</si>
  <si>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</si>
  <si>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</si>
  <si>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</si>
  <si>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</si>
  <si>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</si>
  <si>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</si>
  <si>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</si>
  <si>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OTROS INGRESOS</t>
  </si>
  <si>
    <t>FINANCIEROS</t>
  </si>
  <si>
    <t>INGRESOS DIVERSOS</t>
  </si>
  <si>
    <t>OTROS GASTOS</t>
  </si>
  <si>
    <t>COMISIONES</t>
  </si>
  <si>
    <t>Contador - T.P. 44786-T</t>
  </si>
  <si>
    <t>PROVISIÓN LITIGIOS Y DEMANDAS</t>
  </si>
  <si>
    <t>TRANSFERENCIAS Y SUBVENCIONES</t>
  </si>
  <si>
    <t>FONDOS RECIBIDOS</t>
  </si>
  <si>
    <t>OPERACIONES SIN FLUJO DE EFECTIVO</t>
  </si>
  <si>
    <t>INGRESOS OPERACIONALES
VENTA DE SERVICIOS</t>
  </si>
  <si>
    <t xml:space="preserve"> UTILIDAD / DÉFICIT EN VENTAS</t>
  </si>
  <si>
    <t>TRANSFERENCIAS DISTRITO
OPERACIONES INTERINSTITUCIONALES</t>
  </si>
  <si>
    <t>DÉFICIT OPERACIONAL</t>
  </si>
  <si>
    <t>SANCIONES</t>
  </si>
  <si>
    <t>DÉFICIT / EXCEDENTE DEL EJERCICIO</t>
  </si>
  <si>
    <t>A 30 DE SEPTIEMBRE DE 2020</t>
  </si>
  <si>
    <t>DEL 01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</si>
</sst>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56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39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20"/>
      <color theme="0"/>
      <name val="Arial"/>
      <family val="2"/>
    </font>
    <font>
      <b/>
      <sz val="2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3" fillId="0" borderId="0"/>
  </cellStyleXfs>
  <cellXfs count="244">
    <xf numFmtId="0" fontId="0" fillId="0" borderId="0" xfId="0"/>
    <xf numFmtId="9" fontId="6" fillId="4" borderId="0" xfId="1" applyFont="1" applyFill="1" applyBorder="1" applyAlignment="1">
      <alignment horizontal="right"/>
    </xf>
    <xf numFmtId="9" fontId="4" fillId="3" borderId="0" xfId="1" applyNumberFormat="1" applyFont="1" applyFill="1" applyBorder="1"/>
    <xf numFmtId="9" fontId="6" fillId="3" borderId="0" xfId="1" applyNumberFormat="1" applyFont="1" applyFill="1" applyBorder="1"/>
    <xf numFmtId="10" fontId="14" fillId="3" borderId="0" xfId="1" applyNumberFormat="1" applyFont="1" applyFill="1" applyBorder="1"/>
    <xf numFmtId="166" fontId="1" fillId="4" borderId="0" xfId="1" applyNumberFormat="1" applyFont="1" applyFill="1" applyBorder="1" applyAlignment="1" applyProtection="1">
      <alignment vertical="center"/>
    </xf>
    <xf numFmtId="9" fontId="35" fillId="3" borderId="0" xfId="1" applyNumberFormat="1" applyFont="1" applyFill="1" applyBorder="1"/>
    <xf numFmtId="9" fontId="37" fillId="3" borderId="0" xfId="1" applyNumberFormat="1" applyFont="1" applyFill="1" applyBorder="1"/>
    <xf numFmtId="166" fontId="35" fillId="3" borderId="0" xfId="1" applyNumberFormat="1" applyFont="1" applyFill="1" applyBorder="1"/>
    <xf numFmtId="0" fontId="0" fillId="3" borderId="0" xfId="0" applyFill="1" applyBorder="1"/>
    <xf numFmtId="0" fontId="4" fillId="3" borderId="0" xfId="0" applyFont="1" applyFill="1" applyBorder="1"/>
    <xf numFmtId="49" fontId="7" fillId="0" borderId="0" xfId="0" applyNumberFormat="1" applyFont="1" applyFill="1" applyBorder="1" applyAlignment="1">
      <alignment horizontal="center"/>
    </xf>
    <xf numFmtId="0" fontId="9" fillId="3" borderId="0" xfId="0" applyFont="1" applyFill="1" applyBorder="1"/>
    <xf numFmtId="0" fontId="8" fillId="4" borderId="0" xfId="0" applyFont="1" applyFill="1" applyBorder="1" applyAlignment="1">
      <alignment horizontal="left"/>
    </xf>
    <xf numFmtId="49" fontId="7" fillId="4" borderId="0" xfId="0" applyNumberFormat="1" applyFont="1" applyFill="1" applyBorder="1" applyAlignment="1">
      <alignment horizontal="center"/>
    </xf>
    <xf numFmtId="0" fontId="6" fillId="3" borderId="0" xfId="0" applyFont="1" applyFill="1" applyBorder="1" applyProtection="1"/>
    <xf numFmtId="0" fontId="9" fillId="5" borderId="0" xfId="0" applyFont="1" applyFill="1" applyBorder="1" applyAlignment="1">
      <alignment horizontal="right"/>
    </xf>
    <xf numFmtId="3" fontId="6" fillId="4" borderId="0" xfId="0" applyNumberFormat="1" applyFont="1" applyFill="1" applyBorder="1"/>
    <xf numFmtId="3" fontId="8" fillId="4" borderId="0" xfId="0" applyNumberFormat="1" applyFont="1" applyFill="1" applyBorder="1" applyProtection="1"/>
    <xf numFmtId="3" fontId="8" fillId="4" borderId="0" xfId="0" applyNumberFormat="1" applyFont="1" applyFill="1" applyBorder="1" applyAlignment="1">
      <alignment horizontal="right"/>
    </xf>
    <xf numFmtId="0" fontId="10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6" fillId="3" borderId="0" xfId="0" applyFont="1" applyFill="1" applyBorder="1"/>
    <xf numFmtId="0" fontId="6" fillId="4" borderId="0" xfId="0" applyFont="1" applyFill="1" applyBorder="1" applyAlignment="1">
      <alignment horizontal="left"/>
    </xf>
    <xf numFmtId="3" fontId="6" fillId="4" borderId="0" xfId="0" applyNumberFormat="1" applyFont="1" applyFill="1" applyBorder="1" applyProtection="1"/>
    <xf numFmtId="49" fontId="11" fillId="4" borderId="0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3" fontId="6" fillId="4" borderId="9" xfId="0" applyNumberFormat="1" applyFont="1" applyFill="1" applyBorder="1"/>
    <xf numFmtId="0" fontId="5" fillId="3" borderId="0" xfId="0" applyFont="1" applyFill="1" applyBorder="1"/>
    <xf numFmtId="0" fontId="12" fillId="3" borderId="0" xfId="0" applyFont="1" applyFill="1" applyBorder="1"/>
    <xf numFmtId="0" fontId="13" fillId="3" borderId="0" xfId="0" applyFont="1" applyFill="1" applyBorder="1"/>
    <xf numFmtId="49" fontId="11" fillId="0" borderId="0" xfId="0" applyNumberFormat="1" applyFont="1" applyAlignment="1">
      <alignment horizontal="center"/>
    </xf>
    <xf numFmtId="0" fontId="6" fillId="0" borderId="0" xfId="0" applyFont="1"/>
    <xf numFmtId="49" fontId="11" fillId="0" borderId="0" xfId="0" applyNumberFormat="1" applyFont="1" applyFill="1" applyAlignment="1">
      <alignment horizontal="center"/>
    </xf>
    <xf numFmtId="0" fontId="6" fillId="0" borderId="0" xfId="0" applyFont="1" applyBorder="1"/>
    <xf numFmtId="3" fontId="6" fillId="4" borderId="9" xfId="0" applyNumberFormat="1" applyFont="1" applyFill="1" applyBorder="1" applyProtection="1">
      <protection locked="0"/>
    </xf>
    <xf numFmtId="165" fontId="13" fillId="3" borderId="0" xfId="0" applyNumberFormat="1" applyFont="1" applyFill="1" applyBorder="1"/>
    <xf numFmtId="49" fontId="6" fillId="0" borderId="0" xfId="0" applyNumberFormat="1" applyFont="1" applyAlignment="1">
      <alignment horizontal="center"/>
    </xf>
    <xf numFmtId="3" fontId="11" fillId="4" borderId="0" xfId="0" applyNumberFormat="1" applyFont="1" applyFill="1" applyBorder="1" applyProtection="1"/>
    <xf numFmtId="3" fontId="15" fillId="4" borderId="0" xfId="0" applyNumberFormat="1" applyFont="1" applyFill="1" applyBorder="1"/>
    <xf numFmtId="0" fontId="6" fillId="3" borderId="0" xfId="0" applyFont="1" applyFill="1" applyBorder="1" applyProtection="1">
      <protection locked="0"/>
    </xf>
    <xf numFmtId="49" fontId="6" fillId="3" borderId="0" xfId="0" applyNumberFormat="1" applyFont="1" applyFill="1" applyBorder="1" applyAlignment="1" applyProtection="1">
      <alignment horizontal="center"/>
      <protection locked="0"/>
    </xf>
    <xf numFmtId="3" fontId="16" fillId="4" borderId="0" xfId="0" applyNumberFormat="1" applyFont="1" applyFill="1" applyBorder="1"/>
    <xf numFmtId="49" fontId="17" fillId="6" borderId="0" xfId="0" applyNumberFormat="1" applyFont="1" applyFill="1" applyBorder="1" applyAlignment="1" applyProtection="1">
      <protection locked="0"/>
    </xf>
    <xf numFmtId="49" fontId="8" fillId="6" borderId="0" xfId="0" applyNumberFormat="1" applyFont="1" applyFill="1" applyBorder="1" applyAlignment="1" applyProtection="1">
      <protection locked="0"/>
    </xf>
    <xf numFmtId="0" fontId="16" fillId="4" borderId="0" xfId="0" applyFont="1" applyFill="1" applyBorder="1" applyAlignment="1">
      <alignment horizontal="left"/>
    </xf>
    <xf numFmtId="49" fontId="18" fillId="4" borderId="0" xfId="0" applyNumberFormat="1" applyFont="1" applyFill="1" applyBorder="1" applyAlignment="1">
      <alignment horizontal="center"/>
    </xf>
    <xf numFmtId="0" fontId="9" fillId="6" borderId="0" xfId="0" applyFont="1" applyFill="1" applyBorder="1" applyAlignment="1" applyProtection="1">
      <protection locked="0"/>
    </xf>
    <xf numFmtId="3" fontId="10" fillId="6" borderId="0" xfId="0" applyNumberFormat="1" applyFont="1" applyFill="1" applyBorder="1" applyAlignment="1" applyProtection="1">
      <alignment horizontal="right"/>
      <protection locked="0"/>
    </xf>
    <xf numFmtId="0" fontId="21" fillId="6" borderId="0" xfId="0" applyFont="1" applyFill="1" applyBorder="1" applyAlignment="1" applyProtection="1">
      <alignment horizontal="centerContinuous"/>
      <protection locked="0"/>
    </xf>
    <xf numFmtId="0" fontId="1" fillId="3" borderId="0" xfId="0" applyFont="1" applyFill="1" applyBorder="1"/>
    <xf numFmtId="49" fontId="22" fillId="6" borderId="0" xfId="0" applyNumberFormat="1" applyFont="1" applyFill="1" applyBorder="1" applyAlignment="1" applyProtection="1">
      <alignment horizontal="center"/>
      <protection locked="0"/>
    </xf>
    <xf numFmtId="4" fontId="23" fillId="3" borderId="0" xfId="0" applyNumberFormat="1" applyFont="1" applyFill="1" applyBorder="1" applyProtection="1">
      <protection locked="0"/>
    </xf>
    <xf numFmtId="0" fontId="13" fillId="3" borderId="0" xfId="0" applyFont="1" applyFill="1" applyBorder="1" applyProtection="1">
      <protection locked="0"/>
    </xf>
    <xf numFmtId="49" fontId="24" fillId="3" borderId="0" xfId="0" applyNumberFormat="1" applyFont="1" applyFill="1" applyBorder="1" applyAlignment="1" applyProtection="1">
      <alignment horizontal="center"/>
      <protection locked="0"/>
    </xf>
    <xf numFmtId="0" fontId="13" fillId="6" borderId="0" xfId="0" applyFont="1" applyFill="1" applyBorder="1" applyProtection="1">
      <protection locked="0"/>
    </xf>
    <xf numFmtId="0" fontId="25" fillId="6" borderId="0" xfId="0" quotePrefix="1" applyFont="1" applyFill="1" applyBorder="1" applyAlignment="1" applyProtection="1">
      <alignment horizontal="left"/>
      <protection locked="0"/>
    </xf>
    <xf numFmtId="49" fontId="26" fillId="6" borderId="0" xfId="0" quotePrefix="1" applyNumberFormat="1" applyFont="1" applyFill="1" applyBorder="1" applyAlignment="1" applyProtection="1">
      <alignment horizontal="center"/>
      <protection locked="0"/>
    </xf>
    <xf numFmtId="0" fontId="27" fillId="6" borderId="0" xfId="0" applyFont="1" applyFill="1" applyBorder="1" applyAlignment="1" applyProtection="1">
      <alignment horizontal="center"/>
      <protection locked="0"/>
    </xf>
    <xf numFmtId="4" fontId="23" fillId="6" borderId="0" xfId="0" applyNumberFormat="1" applyFont="1" applyFill="1" applyBorder="1" applyProtection="1">
      <protection locked="0"/>
    </xf>
    <xf numFmtId="0" fontId="21" fillId="6" borderId="0" xfId="0" applyFont="1" applyFill="1" applyBorder="1" applyAlignment="1" applyProtection="1">
      <alignment horizontal="center"/>
      <protection locked="0"/>
    </xf>
    <xf numFmtId="49" fontId="28" fillId="3" borderId="0" xfId="0" applyNumberFormat="1" applyFont="1" applyFill="1" applyBorder="1" applyAlignment="1">
      <alignment horizontal="center"/>
    </xf>
    <xf numFmtId="0" fontId="0" fillId="6" borderId="0" xfId="0" applyFill="1" applyBorder="1"/>
    <xf numFmtId="0" fontId="0" fillId="3" borderId="0" xfId="0" applyFill="1" applyAlignment="1">
      <alignment horizontal="left"/>
    </xf>
    <xf numFmtId="0" fontId="0" fillId="3" borderId="0" xfId="0" applyFill="1"/>
    <xf numFmtId="49" fontId="28" fillId="3" borderId="0" xfId="0" applyNumberFormat="1" applyFont="1" applyFill="1" applyAlignment="1">
      <alignment horizontal="center"/>
    </xf>
    <xf numFmtId="0" fontId="0" fillId="3" borderId="0" xfId="0" applyFill="1" applyBorder="1" applyProtection="1"/>
    <xf numFmtId="0" fontId="0" fillId="6" borderId="0" xfId="0" applyFill="1" applyBorder="1" applyProtection="1"/>
    <xf numFmtId="0" fontId="0" fillId="0" borderId="0" xfId="0" applyBorder="1"/>
    <xf numFmtId="49" fontId="28" fillId="0" borderId="0" xfId="0" applyNumberFormat="1" applyFont="1" applyAlignment="1">
      <alignment horizontal="center"/>
    </xf>
    <xf numFmtId="0" fontId="1" fillId="0" borderId="0" xfId="0" applyFont="1"/>
    <xf numFmtId="0" fontId="29" fillId="3" borderId="0" xfId="0" applyFont="1" applyFill="1" applyBorder="1"/>
    <xf numFmtId="0" fontId="3" fillId="2" borderId="6" xfId="0" applyFont="1" applyFill="1" applyBorder="1" applyAlignment="1" applyProtection="1"/>
    <xf numFmtId="0" fontId="3" fillId="2" borderId="7" xfId="0" applyFont="1" applyFill="1" applyBorder="1" applyAlignment="1" applyProtection="1"/>
    <xf numFmtId="0" fontId="13" fillId="3" borderId="7" xfId="0" applyFont="1" applyFill="1" applyBorder="1"/>
    <xf numFmtId="0" fontId="13" fillId="3" borderId="8" xfId="0" applyFont="1" applyFill="1" applyBorder="1"/>
    <xf numFmtId="0" fontId="13" fillId="3" borderId="0" xfId="0" applyFont="1" applyFill="1" applyBorder="1" applyAlignment="1">
      <alignment horizontal="left"/>
    </xf>
    <xf numFmtId="0" fontId="30" fillId="3" borderId="0" xfId="0" applyFont="1" applyFill="1" applyBorder="1" applyAlignment="1">
      <alignment horizontal="left"/>
    </xf>
    <xf numFmtId="49" fontId="30" fillId="4" borderId="0" xfId="0" applyNumberFormat="1" applyFont="1" applyFill="1" applyBorder="1" applyAlignment="1" applyProtection="1">
      <alignment horizontal="center"/>
    </xf>
    <xf numFmtId="164" fontId="30" fillId="4" borderId="0" xfId="0" applyNumberFormat="1" applyFont="1" applyFill="1" applyBorder="1" applyAlignment="1" applyProtection="1">
      <alignment horizontal="center"/>
    </xf>
    <xf numFmtId="0" fontId="31" fillId="3" borderId="0" xfId="0" applyFont="1" applyFill="1" applyBorder="1"/>
    <xf numFmtId="49" fontId="30" fillId="3" borderId="0" xfId="0" applyNumberFormat="1" applyFont="1" applyFill="1" applyBorder="1" applyAlignment="1">
      <alignment horizontal="center"/>
    </xf>
    <xf numFmtId="0" fontId="30" fillId="3" borderId="0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 wrapText="1"/>
    </xf>
    <xf numFmtId="49" fontId="30" fillId="3" borderId="0" xfId="0" applyNumberFormat="1" applyFont="1" applyFill="1" applyBorder="1" applyAlignment="1">
      <alignment horizontal="center" vertical="center"/>
    </xf>
    <xf numFmtId="165" fontId="32" fillId="4" borderId="0" xfId="0" applyNumberFormat="1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  <protection locked="0"/>
    </xf>
    <xf numFmtId="3" fontId="33" fillId="4" borderId="0" xfId="0" applyNumberFormat="1" applyFont="1" applyFill="1" applyBorder="1" applyAlignment="1" applyProtection="1">
      <alignment vertical="center"/>
    </xf>
    <xf numFmtId="3" fontId="34" fillId="6" borderId="0" xfId="0" applyNumberFormat="1" applyFont="1" applyFill="1" applyAlignment="1" applyProtection="1">
      <alignment vertical="center"/>
    </xf>
    <xf numFmtId="0" fontId="35" fillId="3" borderId="0" xfId="0" applyFont="1" applyFill="1" applyBorder="1"/>
    <xf numFmtId="3" fontId="35" fillId="3" borderId="0" xfId="0" applyNumberFormat="1" applyFont="1" applyFill="1" applyBorder="1"/>
    <xf numFmtId="0" fontId="25" fillId="3" borderId="0" xfId="0" applyFont="1" applyFill="1" applyBorder="1" applyAlignment="1">
      <alignment horizontal="left"/>
    </xf>
    <xf numFmtId="49" fontId="25" fillId="3" borderId="0" xfId="0" applyNumberFormat="1" applyFont="1" applyFill="1" applyBorder="1" applyAlignment="1">
      <alignment horizontal="center"/>
    </xf>
    <xf numFmtId="3" fontId="25" fillId="4" borderId="0" xfId="0" applyNumberFormat="1" applyFont="1" applyFill="1" applyBorder="1" applyProtection="1"/>
    <xf numFmtId="0" fontId="33" fillId="3" borderId="0" xfId="0" applyFont="1" applyFill="1" applyBorder="1" applyProtection="1">
      <protection locked="0"/>
    </xf>
    <xf numFmtId="0" fontId="33" fillId="4" borderId="0" xfId="0" applyFont="1" applyFill="1" applyBorder="1" applyAlignment="1">
      <alignment horizontal="left"/>
    </xf>
    <xf numFmtId="49" fontId="33" fillId="4" borderId="0" xfId="0" applyNumberFormat="1" applyFont="1" applyFill="1" applyBorder="1" applyAlignment="1">
      <alignment horizontal="center"/>
    </xf>
    <xf numFmtId="0" fontId="33" fillId="3" borderId="0" xfId="0" applyFont="1" applyFill="1" applyBorder="1" applyAlignment="1" applyProtection="1">
      <alignment vertical="center"/>
      <protection locked="0"/>
    </xf>
    <xf numFmtId="0" fontId="36" fillId="3" borderId="0" xfId="0" applyFont="1" applyFill="1" applyBorder="1"/>
    <xf numFmtId="3" fontId="33" fillId="4" borderId="0" xfId="0" applyNumberFormat="1" applyFont="1" applyFill="1" applyBorder="1" applyProtection="1"/>
    <xf numFmtId="9" fontId="1" fillId="4" borderId="0" xfId="1" applyNumberFormat="1" applyFont="1" applyFill="1" applyBorder="1" applyAlignment="1" applyProtection="1">
      <alignment vertical="center"/>
    </xf>
    <xf numFmtId="0" fontId="30" fillId="3" borderId="0" xfId="0" applyFont="1" applyFill="1"/>
    <xf numFmtId="3" fontId="30" fillId="3" borderId="0" xfId="0" applyNumberFormat="1" applyFont="1" applyFill="1"/>
    <xf numFmtId="3" fontId="37" fillId="3" borderId="0" xfId="0" applyNumberFormat="1" applyFont="1" applyFill="1" applyBorder="1"/>
    <xf numFmtId="0" fontId="25" fillId="4" borderId="0" xfId="0" applyFont="1" applyFill="1" applyBorder="1" applyAlignment="1">
      <alignment horizontal="left"/>
    </xf>
    <xf numFmtId="49" fontId="25" fillId="4" borderId="0" xfId="0" applyNumberFormat="1" applyFont="1" applyFill="1" applyBorder="1" applyAlignment="1">
      <alignment horizontal="center"/>
    </xf>
    <xf numFmtId="3" fontId="25" fillId="4" borderId="0" xfId="0" applyNumberFormat="1" applyFont="1" applyFill="1" applyBorder="1" applyAlignment="1" applyProtection="1">
      <alignment vertical="center"/>
    </xf>
    <xf numFmtId="3" fontId="33" fillId="4" borderId="9" xfId="0" applyNumberFormat="1" applyFont="1" applyFill="1" applyBorder="1" applyAlignment="1" applyProtection="1">
      <alignment vertical="center"/>
    </xf>
    <xf numFmtId="0" fontId="13" fillId="4" borderId="0" xfId="0" applyFont="1" applyFill="1" applyBorder="1" applyAlignment="1">
      <alignment horizontal="left" vertical="center"/>
    </xf>
    <xf numFmtId="49" fontId="13" fillId="4" borderId="0" xfId="0" applyNumberFormat="1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left" vertical="center"/>
    </xf>
    <xf numFmtId="0" fontId="38" fillId="3" borderId="0" xfId="0" applyFont="1" applyFill="1" applyBorder="1" applyAlignment="1">
      <alignment horizontal="left" vertical="center" wrapText="1"/>
    </xf>
    <xf numFmtId="3" fontId="33" fillId="4" borderId="9" xfId="0" applyNumberFormat="1" applyFont="1" applyFill="1" applyBorder="1" applyProtection="1"/>
    <xf numFmtId="0" fontId="25" fillId="3" borderId="0" xfId="0" applyFont="1" applyFill="1"/>
    <xf numFmtId="0" fontId="33" fillId="3" borderId="0" xfId="0" applyFont="1" applyFill="1" applyBorder="1" applyAlignment="1">
      <alignment horizontal="left"/>
    </xf>
    <xf numFmtId="49" fontId="33" fillId="3" borderId="0" xfId="0" applyNumberFormat="1" applyFont="1" applyFill="1" applyBorder="1" applyAlignment="1">
      <alignment horizontal="center"/>
    </xf>
    <xf numFmtId="3" fontId="33" fillId="3" borderId="0" xfId="0" applyNumberFormat="1" applyFont="1" applyFill="1" applyBorder="1" applyProtection="1"/>
    <xf numFmtId="0" fontId="38" fillId="4" borderId="0" xfId="0" applyFont="1" applyFill="1" applyBorder="1" applyAlignment="1">
      <alignment horizontal="left"/>
    </xf>
    <xf numFmtId="49" fontId="38" fillId="3" borderId="0" xfId="0" applyNumberFormat="1" applyFont="1" applyFill="1" applyBorder="1" applyAlignment="1">
      <alignment horizontal="center"/>
    </xf>
    <xf numFmtId="3" fontId="38" fillId="4" borderId="0" xfId="0" applyNumberFormat="1" applyFont="1" applyFill="1" applyBorder="1" applyAlignment="1" applyProtection="1">
      <alignment vertical="center"/>
    </xf>
    <xf numFmtId="0" fontId="33" fillId="3" borderId="0" xfId="0" applyFont="1" applyFill="1" applyBorder="1"/>
    <xf numFmtId="0" fontId="38" fillId="4" borderId="0" xfId="0" applyFont="1" applyFill="1" applyBorder="1" applyAlignment="1">
      <alignment horizontal="left" vertical="center"/>
    </xf>
    <xf numFmtId="0" fontId="38" fillId="4" borderId="0" xfId="0" applyFont="1" applyFill="1" applyBorder="1" applyAlignment="1">
      <alignment horizontal="left" vertical="center" wrapText="1"/>
    </xf>
    <xf numFmtId="49" fontId="38" fillId="3" borderId="0" xfId="0" applyNumberFormat="1" applyFont="1" applyFill="1" applyBorder="1" applyAlignment="1">
      <alignment horizontal="center" vertical="center"/>
    </xf>
    <xf numFmtId="0" fontId="33" fillId="3" borderId="0" xfId="0" applyFont="1" applyFill="1"/>
    <xf numFmtId="3" fontId="25" fillId="4" borderId="9" xfId="0" applyNumberFormat="1" applyFont="1" applyFill="1" applyBorder="1" applyAlignment="1" applyProtection="1">
      <alignment vertical="center"/>
    </xf>
    <xf numFmtId="49" fontId="30" fillId="4" borderId="0" xfId="0" applyNumberFormat="1" applyFont="1" applyFill="1" applyBorder="1" applyAlignment="1">
      <alignment horizontal="center" vertical="center"/>
    </xf>
    <xf numFmtId="165" fontId="39" fillId="4" borderId="0" xfId="0" applyNumberFormat="1" applyFont="1" applyFill="1" applyBorder="1" applyAlignment="1" applyProtection="1">
      <alignment vertical="center"/>
    </xf>
    <xf numFmtId="0" fontId="40" fillId="3" borderId="0" xfId="0" applyFont="1" applyFill="1" applyProtection="1">
      <protection locked="0"/>
    </xf>
    <xf numFmtId="3" fontId="40" fillId="3" borderId="0" xfId="0" applyNumberFormat="1" applyFont="1" applyFill="1" applyProtection="1">
      <protection locked="0"/>
    </xf>
    <xf numFmtId="0" fontId="33" fillId="3" borderId="0" xfId="0" applyFont="1" applyFill="1" applyAlignment="1">
      <alignment horizontal="centerContinuous"/>
    </xf>
    <xf numFmtId="49" fontId="41" fillId="3" borderId="0" xfId="0" applyNumberFormat="1" applyFont="1" applyFill="1" applyAlignment="1">
      <alignment horizontal="center"/>
    </xf>
    <xf numFmtId="0" fontId="33" fillId="3" borderId="0" xfId="0" applyFont="1" applyFill="1" applyBorder="1" applyAlignment="1">
      <alignment horizontal="center"/>
    </xf>
    <xf numFmtId="0" fontId="33" fillId="3" borderId="0" xfId="0" applyFont="1" applyFill="1" applyProtection="1">
      <protection locked="0"/>
    </xf>
    <xf numFmtId="0" fontId="41" fillId="3" borderId="0" xfId="0" applyFont="1" applyFill="1" applyProtection="1">
      <protection locked="0"/>
    </xf>
    <xf numFmtId="0" fontId="33" fillId="3" borderId="0" xfId="0" applyFont="1" applyFill="1" applyAlignment="1" applyProtection="1">
      <alignment horizontal="left"/>
      <protection locked="0"/>
    </xf>
    <xf numFmtId="49" fontId="41" fillId="3" borderId="0" xfId="0" applyNumberFormat="1" applyFont="1" applyFill="1" applyAlignment="1" applyProtection="1">
      <alignment horizontal="center"/>
      <protection locked="0"/>
    </xf>
    <xf numFmtId="0" fontId="25" fillId="6" borderId="0" xfId="0" applyFont="1" applyFill="1" applyBorder="1" applyAlignment="1" applyProtection="1">
      <alignment horizontal="center"/>
      <protection locked="0"/>
    </xf>
    <xf numFmtId="49" fontId="42" fillId="6" borderId="0" xfId="0" applyNumberFormat="1" applyFont="1" applyFill="1" applyBorder="1" applyAlignment="1" applyProtection="1">
      <alignment horizontal="center"/>
      <protection locked="0"/>
    </xf>
    <xf numFmtId="49" fontId="34" fillId="6" borderId="0" xfId="0" applyNumberFormat="1" applyFont="1" applyFill="1" applyBorder="1" applyAlignment="1" applyProtection="1">
      <protection locked="0"/>
    </xf>
    <xf numFmtId="49" fontId="43" fillId="6" borderId="0" xfId="0" applyNumberFormat="1" applyFont="1" applyFill="1" applyBorder="1" applyAlignment="1" applyProtection="1">
      <protection locked="0"/>
    </xf>
    <xf numFmtId="0" fontId="14" fillId="3" borderId="0" xfId="0" applyFont="1" applyFill="1" applyBorder="1"/>
    <xf numFmtId="0" fontId="44" fillId="3" borderId="0" xfId="0" applyFont="1" applyFill="1" applyBorder="1"/>
    <xf numFmtId="0" fontId="14" fillId="0" borderId="0" xfId="0" applyFont="1"/>
    <xf numFmtId="49" fontId="44" fillId="6" borderId="0" xfId="0" applyNumberFormat="1" applyFont="1" applyFill="1" applyBorder="1" applyAlignment="1" applyProtection="1">
      <protection locked="0"/>
    </xf>
    <xf numFmtId="49" fontId="45" fillId="6" borderId="0" xfId="0" applyNumberFormat="1" applyFont="1" applyFill="1" applyBorder="1" applyAlignment="1" applyProtection="1">
      <protection locked="0"/>
    </xf>
    <xf numFmtId="49" fontId="44" fillId="6" borderId="0" xfId="0" applyNumberFormat="1" applyFont="1" applyFill="1" applyBorder="1" applyAlignment="1" applyProtection="1">
      <alignment horizontal="center"/>
      <protection locked="0"/>
    </xf>
    <xf numFmtId="0" fontId="14" fillId="6" borderId="0" xfId="0" applyFont="1" applyFill="1" applyBorder="1" applyAlignment="1" applyProtection="1">
      <alignment horizontal="centerContinuous"/>
      <protection locked="0"/>
    </xf>
    <xf numFmtId="0" fontId="33" fillId="6" borderId="0" xfId="0" applyFont="1" applyFill="1" applyBorder="1" applyAlignment="1" applyProtection="1">
      <alignment horizontal="centerContinuous"/>
      <protection locked="0"/>
    </xf>
    <xf numFmtId="49" fontId="46" fillId="6" borderId="0" xfId="0" applyNumberFormat="1" applyFont="1" applyFill="1" applyBorder="1" applyAlignment="1" applyProtection="1">
      <alignment horizontal="center"/>
      <protection locked="0"/>
    </xf>
    <xf numFmtId="0" fontId="41" fillId="3" borderId="0" xfId="0" applyFont="1" applyFill="1" applyBorder="1"/>
    <xf numFmtId="49" fontId="46" fillId="3" borderId="0" xfId="0" applyNumberFormat="1" applyFont="1" applyFill="1" applyAlignment="1" applyProtection="1">
      <alignment horizontal="center"/>
      <protection locked="0"/>
    </xf>
    <xf numFmtId="0" fontId="47" fillId="3" borderId="0" xfId="0" quotePrefix="1" applyFont="1" applyFill="1" applyBorder="1" applyAlignment="1">
      <alignment horizontal="left"/>
    </xf>
    <xf numFmtId="0" fontId="48" fillId="3" borderId="0" xfId="0" applyFont="1" applyFill="1" applyBorder="1"/>
    <xf numFmtId="49" fontId="49" fillId="3" borderId="0" xfId="0" applyNumberFormat="1" applyFont="1" applyFill="1" applyBorder="1" applyAlignment="1">
      <alignment horizontal="center"/>
    </xf>
    <xf numFmtId="0" fontId="36" fillId="3" borderId="0" xfId="0" applyFont="1" applyFill="1" applyBorder="1" applyProtection="1"/>
    <xf numFmtId="0" fontId="36" fillId="3" borderId="0" xfId="0" applyFont="1" applyFill="1" applyBorder="1" applyAlignment="1">
      <alignment horizontal="left"/>
    </xf>
    <xf numFmtId="49" fontId="46" fillId="3" borderId="0" xfId="0" applyNumberFormat="1" applyFont="1" applyFill="1" applyBorder="1" applyAlignment="1">
      <alignment horizontal="center"/>
    </xf>
    <xf numFmtId="0" fontId="25" fillId="3" borderId="0" xfId="0" applyFont="1" applyFill="1" applyBorder="1" applyAlignment="1">
      <alignment horizontal="centerContinuous"/>
    </xf>
    <xf numFmtId="49" fontId="26" fillId="3" borderId="0" xfId="0" applyNumberFormat="1" applyFont="1" applyFill="1" applyBorder="1" applyAlignment="1">
      <alignment horizontal="center"/>
    </xf>
    <xf numFmtId="0" fontId="50" fillId="3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centerContinuous"/>
    </xf>
    <xf numFmtId="49" fontId="51" fillId="3" borderId="0" xfId="0" applyNumberFormat="1" applyFont="1" applyFill="1" applyBorder="1" applyAlignment="1">
      <alignment horizontal="center"/>
    </xf>
    <xf numFmtId="0" fontId="50" fillId="3" borderId="0" xfId="0" applyFont="1" applyFill="1" applyBorder="1" applyProtection="1"/>
    <xf numFmtId="0" fontId="50" fillId="3" borderId="0" xfId="0" applyFont="1" applyFill="1" applyBorder="1"/>
    <xf numFmtId="0" fontId="52" fillId="3" borderId="0" xfId="0" applyFont="1" applyFill="1" applyBorder="1"/>
    <xf numFmtId="0" fontId="0" fillId="3" borderId="0" xfId="0" applyFill="1" applyBorder="1" applyAlignment="1">
      <alignment horizontal="left"/>
    </xf>
    <xf numFmtId="3" fontId="44" fillId="6" borderId="0" xfId="0" applyNumberFormat="1" applyFont="1" applyFill="1" applyAlignment="1" applyProtection="1">
      <alignment vertical="center"/>
    </xf>
    <xf numFmtId="49" fontId="19" fillId="6" borderId="0" xfId="0" applyNumberFormat="1" applyFont="1" applyFill="1" applyBorder="1" applyAlignment="1" applyProtection="1">
      <alignment horizontal="center"/>
      <protection locked="0"/>
    </xf>
    <xf numFmtId="0" fontId="33" fillId="3" borderId="0" xfId="0" applyFont="1" applyFill="1" applyAlignment="1">
      <alignment horizontal="left"/>
    </xf>
    <xf numFmtId="49" fontId="33" fillId="3" borderId="0" xfId="0" applyNumberFormat="1" applyFont="1" applyFill="1" applyAlignment="1">
      <alignment horizontal="center"/>
    </xf>
    <xf numFmtId="0" fontId="8" fillId="6" borderId="0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9" fillId="6" borderId="0" xfId="0" applyFont="1" applyFill="1" applyBorder="1" applyAlignment="1" applyProtection="1">
      <alignment horizontal="center"/>
      <protection locked="0"/>
    </xf>
    <xf numFmtId="49" fontId="20" fillId="6" borderId="0" xfId="0" applyNumberFormat="1" applyFont="1" applyFill="1" applyBorder="1" applyAlignment="1" applyProtection="1">
      <alignment horizontal="center"/>
      <protection locked="0"/>
    </xf>
    <xf numFmtId="0" fontId="10" fillId="6" borderId="0" xfId="0" applyFont="1" applyFill="1" applyBorder="1" applyAlignment="1" applyProtection="1">
      <alignment horizontal="center"/>
      <protection locked="0"/>
    </xf>
    <xf numFmtId="49" fontId="19" fillId="6" borderId="0" xfId="0" applyNumberFormat="1" applyFont="1" applyFill="1" applyBorder="1" applyAlignment="1" applyProtection="1">
      <alignment horizontal="center"/>
      <protection locked="0"/>
    </xf>
    <xf numFmtId="0" fontId="14" fillId="6" borderId="0" xfId="0" applyFont="1" applyFill="1" applyBorder="1" applyAlignment="1" applyProtection="1">
      <alignment horizontal="center"/>
      <protection locked="0"/>
    </xf>
    <xf numFmtId="0" fontId="38" fillId="6" borderId="0" xfId="0" applyFont="1" applyFill="1" applyBorder="1" applyAlignment="1" applyProtection="1">
      <alignment horizontal="center"/>
      <protection locked="0"/>
    </xf>
    <xf numFmtId="49" fontId="43" fillId="6" borderId="0" xfId="0" applyNumberFormat="1" applyFont="1" applyFill="1" applyBorder="1" applyAlignment="1" applyProtection="1">
      <alignment horizontal="center"/>
      <protection locked="0"/>
    </xf>
    <xf numFmtId="49" fontId="45" fillId="6" borderId="0" xfId="0" applyNumberFormat="1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4" borderId="0" xfId="0" applyFont="1" applyFill="1" applyAlignment="1">
      <alignment horizontal="left"/>
    </xf>
    <xf numFmtId="0" fontId="9" fillId="4" borderId="0" xfId="0" applyFont="1" applyFill="1"/>
    <xf numFmtId="49" fontId="54" fillId="4" borderId="0" xfId="0" applyNumberFormat="1" applyFont="1" applyFill="1" applyAlignment="1">
      <alignment horizontal="center"/>
    </xf>
    <xf numFmtId="0" fontId="10" fillId="4" borderId="0" xfId="0" applyFont="1" applyFill="1" applyBorder="1" applyAlignment="1" applyProtection="1">
      <alignment horizontal="center"/>
    </xf>
    <xf numFmtId="0" fontId="10" fillId="4" borderId="0" xfId="0" applyFont="1" applyFill="1" applyBorder="1" applyAlignment="1">
      <alignment horizontal="center"/>
    </xf>
    <xf numFmtId="0" fontId="9" fillId="4" borderId="0" xfId="0" applyFont="1" applyFill="1" applyBorder="1"/>
    <xf numFmtId="49" fontId="54" fillId="4" borderId="0" xfId="0" applyNumberFormat="1" applyFont="1" applyFill="1" applyBorder="1" applyAlignment="1">
      <alignment horizontal="center"/>
    </xf>
    <xf numFmtId="49" fontId="55" fillId="4" borderId="0" xfId="0" applyNumberFormat="1" applyFont="1" applyFill="1" applyAlignment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10" fillId="4" borderId="0" xfId="0" applyNumberFormat="1" applyFont="1" applyFill="1" applyBorder="1" applyAlignment="1" applyProtection="1">
      <alignment horizontal="center"/>
    </xf>
    <xf numFmtId="49" fontId="55" fillId="0" borderId="0" xfId="0" applyNumberFormat="1" applyFont="1" applyFill="1" applyBorder="1" applyAlignment="1">
      <alignment horizontal="center"/>
    </xf>
    <xf numFmtId="1" fontId="10" fillId="4" borderId="0" xfId="0" applyNumberFormat="1" applyFont="1" applyFill="1" applyBorder="1" applyAlignment="1">
      <alignment horizontal="left"/>
    </xf>
    <xf numFmtId="0" fontId="10" fillId="4" borderId="0" xfId="0" applyFont="1" applyFill="1" applyBorder="1" applyAlignment="1">
      <alignment horizontal="left"/>
    </xf>
    <xf numFmtId="49" fontId="55" fillId="4" borderId="0" xfId="0" applyNumberFormat="1" applyFont="1" applyFill="1" applyBorder="1" applyAlignment="1">
      <alignment horizontal="center"/>
    </xf>
    <xf numFmtId="3" fontId="9" fillId="4" borderId="0" xfId="0" applyNumberFormat="1" applyFont="1" applyFill="1" applyBorder="1" applyAlignment="1" applyProtection="1">
      <alignment horizontal="right"/>
    </xf>
    <xf numFmtId="0" fontId="9" fillId="3" borderId="0" xfId="0" applyFont="1" applyFill="1" applyBorder="1" applyProtection="1"/>
    <xf numFmtId="0" fontId="9" fillId="4" borderId="0" xfId="0" applyFont="1" applyFill="1" applyBorder="1" applyAlignment="1">
      <alignment horizontal="right"/>
    </xf>
    <xf numFmtId="3" fontId="9" fillId="4" borderId="0" xfId="0" applyNumberFormat="1" applyFont="1" applyFill="1" applyBorder="1" applyAlignment="1">
      <alignment horizontal="right"/>
    </xf>
    <xf numFmtId="1" fontId="9" fillId="4" borderId="0" xfId="0" applyNumberFormat="1" applyFont="1" applyFill="1" applyBorder="1" applyAlignment="1">
      <alignment horizontal="left"/>
    </xf>
    <xf numFmtId="3" fontId="9" fillId="4" borderId="0" xfId="0" applyNumberFormat="1" applyFont="1" applyFill="1" applyBorder="1"/>
    <xf numFmtId="165" fontId="10" fillId="4" borderId="0" xfId="0" applyNumberFormat="1" applyFont="1" applyFill="1" applyBorder="1" applyProtection="1"/>
    <xf numFmtId="3" fontId="10" fillId="4" borderId="0" xfId="0" applyNumberFormat="1" applyFont="1" applyFill="1" applyBorder="1" applyProtection="1"/>
    <xf numFmtId="9" fontId="9" fillId="4" borderId="0" xfId="1" applyFont="1" applyFill="1" applyBorder="1" applyAlignment="1">
      <alignment horizontal="right"/>
    </xf>
    <xf numFmtId="3" fontId="10" fillId="4" borderId="0" xfId="0" applyNumberFormat="1" applyFont="1" applyFill="1" applyBorder="1" applyAlignment="1">
      <alignment horizontal="right"/>
    </xf>
    <xf numFmtId="165" fontId="10" fillId="4" borderId="0" xfId="0" applyNumberFormat="1" applyFont="1" applyFill="1" applyBorder="1"/>
    <xf numFmtId="3" fontId="10" fillId="4" borderId="0" xfId="0" applyNumberFormat="1" applyFont="1" applyFill="1" applyBorder="1"/>
    <xf numFmtId="0" fontId="9" fillId="4" borderId="0" xfId="0" applyFont="1" applyFill="1" applyBorder="1" applyAlignment="1">
      <alignment horizontal="left"/>
    </xf>
    <xf numFmtId="3" fontId="9" fillId="4" borderId="0" xfId="0" applyNumberFormat="1" applyFont="1" applyFill="1" applyBorder="1" applyProtection="1"/>
    <xf numFmtId="3" fontId="9" fillId="4" borderId="9" xfId="0" applyNumberFormat="1" applyFont="1" applyFill="1" applyBorder="1" applyProtection="1"/>
    <xf numFmtId="49" fontId="54" fillId="0" borderId="0" xfId="0" applyNumberFormat="1" applyFont="1" applyFill="1" applyBorder="1" applyAlignment="1">
      <alignment horizontal="center"/>
    </xf>
    <xf numFmtId="3" fontId="9" fillId="6" borderId="0" xfId="0" applyNumberFormat="1" applyFont="1" applyFill="1" applyBorder="1"/>
    <xf numFmtId="3" fontId="9" fillId="4" borderId="9" xfId="0" applyNumberFormat="1" applyFont="1" applyFill="1" applyBorder="1"/>
    <xf numFmtId="9" fontId="9" fillId="3" borderId="0" xfId="1" applyNumberFormat="1" applyFont="1" applyFill="1" applyBorder="1"/>
    <xf numFmtId="3" fontId="9" fillId="4" borderId="0" xfId="0" applyNumberFormat="1" applyFont="1" applyFill="1" applyBorder="1" applyProtection="1">
      <protection locked="0"/>
    </xf>
    <xf numFmtId="0" fontId="10" fillId="4" borderId="0" xfId="0" applyFont="1" applyFill="1"/>
    <xf numFmtId="0" fontId="10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 wrapText="1"/>
    </xf>
    <xf numFmtId="49" fontId="54" fillId="0" borderId="0" xfId="0" applyNumberFormat="1" applyFont="1" applyAlignment="1">
      <alignment horizontal="center"/>
    </xf>
    <xf numFmtId="0" fontId="9" fillId="0" borderId="0" xfId="0" applyFont="1"/>
    <xf numFmtId="49" fontId="54" fillId="0" borderId="0" xfId="0" applyNumberFormat="1" applyFont="1" applyFill="1" applyAlignment="1">
      <alignment horizontal="center"/>
    </xf>
    <xf numFmtId="0" fontId="9" fillId="0" borderId="0" xfId="0" applyFont="1" applyBorder="1"/>
    <xf numFmtId="165" fontId="10" fillId="4" borderId="10" xfId="0" applyNumberFormat="1" applyFont="1" applyFill="1" applyBorder="1"/>
    <xf numFmtId="9" fontId="4" fillId="4" borderId="0" xfId="1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3" fontId="9" fillId="4" borderId="9" xfId="0" applyNumberFormat="1" applyFont="1" applyFill="1" applyBorder="1" applyProtection="1">
      <protection locked="0"/>
    </xf>
    <xf numFmtId="0" fontId="9" fillId="3" borderId="0" xfId="0" applyFont="1" applyFill="1" applyAlignment="1">
      <alignment horizontal="left"/>
    </xf>
    <xf numFmtId="165" fontId="10" fillId="4" borderId="11" xfId="0" applyNumberFormat="1" applyFont="1" applyFill="1" applyBorder="1" applyProtection="1"/>
    <xf numFmtId="166" fontId="4" fillId="4" borderId="0" xfId="1" applyNumberFormat="1" applyFont="1" applyFill="1" applyBorder="1" applyAlignment="1">
      <alignment horizontal="right"/>
    </xf>
    <xf numFmtId="0" fontId="10" fillId="4" borderId="0" xfId="0" applyFont="1" applyFill="1" applyBorder="1"/>
  </cellXfs>
  <cellStyles count="3">
    <cellStyle name="Normal" xfId="0" builtinId="0"/>
    <cellStyle name="Normal 2" xfId="2" xr:uid="{004CA562-E282-466B-B182-466C301D0A1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20/CONTABILIDAD/BALANCES%202020/MATRIZ%20SEPTIEMBRE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16/CONTABILIDAD/BALANCES%20Y%20MATRICES/MATRIZ%20JUL_SEP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E S_FINANCIERA"/>
      <sheetName val="E RESULTADOS"/>
      <sheetName val="ESTCAMBIOS"/>
      <sheetName val="B prueba"/>
      <sheetName val="Not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BGENERAL"/>
      <sheetName val="ACTIVIDAD"/>
      <sheetName val="ESTCAMBIOS"/>
      <sheetName val="CGN2005-1"/>
      <sheetName val="Notas"/>
      <sheetName val="Hoja1"/>
      <sheetName val="MAYOR SEPT"/>
      <sheetName val="MAYOR LIMAY ABRIL"/>
      <sheetName val="B prueba SAI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F2195-57F7-45F7-A718-B11C98803D04}">
  <sheetPr>
    <tabColor theme="8" tint="0.39997558519241921"/>
  </sheetPr>
  <dimension ref="A1:IV2077"/>
  <sheetViews>
    <sheetView showGridLines="0" tabSelected="1" view="pageBreakPreview" zoomScale="50" zoomScaleNormal="50" zoomScaleSheetLayoutView="50" workbookViewId="0">
      <selection sqref="A1:Q1"/>
    </sheetView>
  </sheetViews>
  <sheetFormatPr baseColWidth="10" defaultRowHeight="12.75" x14ac:dyDescent="0.2"/>
  <cols>
    <col min="1" max="1" width="13.42578125" customWidth="1"/>
    <col min="2" max="2" width="75.7109375" customWidth="1"/>
    <col min="3" max="3" width="10.7109375" style="69" customWidth="1"/>
    <col min="4" max="4" width="25.7109375" style="68" customWidth="1"/>
    <col min="5" max="5" width="4.7109375" style="68" customWidth="1"/>
    <col min="6" max="7" width="25.7109375" style="62" customWidth="1"/>
    <col min="8" max="8" width="12.7109375" style="70" customWidth="1"/>
    <col min="9" max="9" width="4.7109375" style="70" customWidth="1"/>
    <col min="10" max="10" width="13" customWidth="1"/>
    <col min="11" max="11" width="75.7109375" customWidth="1"/>
    <col min="12" max="12" width="10.85546875" style="69" customWidth="1"/>
    <col min="13" max="13" width="25.7109375" style="68" customWidth="1"/>
    <col min="14" max="14" width="4.7109375" style="68" customWidth="1"/>
    <col min="15" max="15" width="25.7109375" style="62" customWidth="1"/>
    <col min="16" max="16" width="25.7109375" customWidth="1"/>
    <col min="17" max="17" width="12.7109375" customWidth="1"/>
    <col min="18" max="18" width="18" customWidth="1"/>
    <col min="19" max="19" width="23.85546875" customWidth="1"/>
    <col min="20" max="20" width="11.42578125" customWidth="1"/>
    <col min="257" max="257" width="13.42578125" customWidth="1"/>
    <col min="258" max="258" width="75.7109375" customWidth="1"/>
    <col min="259" max="259" width="10.7109375" customWidth="1"/>
    <col min="260" max="260" width="25.7109375" customWidth="1"/>
    <col min="261" max="261" width="4.7109375" customWidth="1"/>
    <col min="262" max="263" width="25.7109375" customWidth="1"/>
    <col min="264" max="264" width="12.7109375" customWidth="1"/>
    <col min="265" max="265" width="4.7109375" customWidth="1"/>
    <col min="266" max="266" width="13" customWidth="1"/>
    <col min="267" max="267" width="75.7109375" customWidth="1"/>
    <col min="268" max="268" width="10.85546875" customWidth="1"/>
    <col min="269" max="269" width="25.7109375" customWidth="1"/>
    <col min="270" max="270" width="4.7109375" customWidth="1"/>
    <col min="271" max="272" width="25.7109375" customWidth="1"/>
    <col min="273" max="273" width="12.7109375" customWidth="1"/>
    <col min="274" max="274" width="18" customWidth="1"/>
    <col min="275" max="275" width="23.85546875" customWidth="1"/>
    <col min="513" max="513" width="13.42578125" customWidth="1"/>
    <col min="514" max="514" width="75.7109375" customWidth="1"/>
    <col min="515" max="515" width="10.7109375" customWidth="1"/>
    <col min="516" max="516" width="25.7109375" customWidth="1"/>
    <col min="517" max="517" width="4.7109375" customWidth="1"/>
    <col min="518" max="519" width="25.7109375" customWidth="1"/>
    <col min="520" max="520" width="12.7109375" customWidth="1"/>
    <col min="521" max="521" width="4.7109375" customWidth="1"/>
    <col min="522" max="522" width="13" customWidth="1"/>
    <col min="523" max="523" width="75.7109375" customWidth="1"/>
    <col min="524" max="524" width="10.85546875" customWidth="1"/>
    <col min="525" max="525" width="25.7109375" customWidth="1"/>
    <col min="526" max="526" width="4.7109375" customWidth="1"/>
    <col min="527" max="528" width="25.7109375" customWidth="1"/>
    <col min="529" max="529" width="12.7109375" customWidth="1"/>
    <col min="530" max="530" width="18" customWidth="1"/>
    <col min="531" max="531" width="23.85546875" customWidth="1"/>
    <col min="769" max="769" width="13.42578125" customWidth="1"/>
    <col min="770" max="770" width="75.7109375" customWidth="1"/>
    <col min="771" max="771" width="10.7109375" customWidth="1"/>
    <col min="772" max="772" width="25.7109375" customWidth="1"/>
    <col min="773" max="773" width="4.7109375" customWidth="1"/>
    <col min="774" max="775" width="25.7109375" customWidth="1"/>
    <col min="776" max="776" width="12.7109375" customWidth="1"/>
    <col min="777" max="777" width="4.7109375" customWidth="1"/>
    <col min="778" max="778" width="13" customWidth="1"/>
    <col min="779" max="779" width="75.7109375" customWidth="1"/>
    <col min="780" max="780" width="10.85546875" customWidth="1"/>
    <col min="781" max="781" width="25.7109375" customWidth="1"/>
    <col min="782" max="782" width="4.7109375" customWidth="1"/>
    <col min="783" max="784" width="25.7109375" customWidth="1"/>
    <col min="785" max="785" width="12.7109375" customWidth="1"/>
    <col min="786" max="786" width="18" customWidth="1"/>
    <col min="787" max="787" width="23.85546875" customWidth="1"/>
    <col min="1025" max="1025" width="13.42578125" customWidth="1"/>
    <col min="1026" max="1026" width="75.7109375" customWidth="1"/>
    <col min="1027" max="1027" width="10.7109375" customWidth="1"/>
    <col min="1028" max="1028" width="25.7109375" customWidth="1"/>
    <col min="1029" max="1029" width="4.7109375" customWidth="1"/>
    <col min="1030" max="1031" width="25.7109375" customWidth="1"/>
    <col min="1032" max="1032" width="12.7109375" customWidth="1"/>
    <col min="1033" max="1033" width="4.7109375" customWidth="1"/>
    <col min="1034" max="1034" width="13" customWidth="1"/>
    <col min="1035" max="1035" width="75.7109375" customWidth="1"/>
    <col min="1036" max="1036" width="10.85546875" customWidth="1"/>
    <col min="1037" max="1037" width="25.7109375" customWidth="1"/>
    <col min="1038" max="1038" width="4.7109375" customWidth="1"/>
    <col min="1039" max="1040" width="25.7109375" customWidth="1"/>
    <col min="1041" max="1041" width="12.7109375" customWidth="1"/>
    <col min="1042" max="1042" width="18" customWidth="1"/>
    <col min="1043" max="1043" width="23.85546875" customWidth="1"/>
    <col min="1281" max="1281" width="13.42578125" customWidth="1"/>
    <col min="1282" max="1282" width="75.7109375" customWidth="1"/>
    <col min="1283" max="1283" width="10.7109375" customWidth="1"/>
    <col min="1284" max="1284" width="25.7109375" customWidth="1"/>
    <col min="1285" max="1285" width="4.7109375" customWidth="1"/>
    <col min="1286" max="1287" width="25.7109375" customWidth="1"/>
    <col min="1288" max="1288" width="12.7109375" customWidth="1"/>
    <col min="1289" max="1289" width="4.7109375" customWidth="1"/>
    <col min="1290" max="1290" width="13" customWidth="1"/>
    <col min="1291" max="1291" width="75.7109375" customWidth="1"/>
    <col min="1292" max="1292" width="10.85546875" customWidth="1"/>
    <col min="1293" max="1293" width="25.7109375" customWidth="1"/>
    <col min="1294" max="1294" width="4.7109375" customWidth="1"/>
    <col min="1295" max="1296" width="25.7109375" customWidth="1"/>
    <col min="1297" max="1297" width="12.7109375" customWidth="1"/>
    <col min="1298" max="1298" width="18" customWidth="1"/>
    <col min="1299" max="1299" width="23.85546875" customWidth="1"/>
    <col min="1537" max="1537" width="13.42578125" customWidth="1"/>
    <col min="1538" max="1538" width="75.7109375" customWidth="1"/>
    <col min="1539" max="1539" width="10.7109375" customWidth="1"/>
    <col min="1540" max="1540" width="25.7109375" customWidth="1"/>
    <col min="1541" max="1541" width="4.7109375" customWidth="1"/>
    <col min="1542" max="1543" width="25.7109375" customWidth="1"/>
    <col min="1544" max="1544" width="12.7109375" customWidth="1"/>
    <col min="1545" max="1545" width="4.7109375" customWidth="1"/>
    <col min="1546" max="1546" width="13" customWidth="1"/>
    <col min="1547" max="1547" width="75.7109375" customWidth="1"/>
    <col min="1548" max="1548" width="10.85546875" customWidth="1"/>
    <col min="1549" max="1549" width="25.7109375" customWidth="1"/>
    <col min="1550" max="1550" width="4.7109375" customWidth="1"/>
    <col min="1551" max="1552" width="25.7109375" customWidth="1"/>
    <col min="1553" max="1553" width="12.7109375" customWidth="1"/>
    <col min="1554" max="1554" width="18" customWidth="1"/>
    <col min="1555" max="1555" width="23.85546875" customWidth="1"/>
    <col min="1793" max="1793" width="13.42578125" customWidth="1"/>
    <col min="1794" max="1794" width="75.7109375" customWidth="1"/>
    <col min="1795" max="1795" width="10.7109375" customWidth="1"/>
    <col min="1796" max="1796" width="25.7109375" customWidth="1"/>
    <col min="1797" max="1797" width="4.7109375" customWidth="1"/>
    <col min="1798" max="1799" width="25.7109375" customWidth="1"/>
    <col min="1800" max="1800" width="12.7109375" customWidth="1"/>
    <col min="1801" max="1801" width="4.7109375" customWidth="1"/>
    <col min="1802" max="1802" width="13" customWidth="1"/>
    <col min="1803" max="1803" width="75.7109375" customWidth="1"/>
    <col min="1804" max="1804" width="10.85546875" customWidth="1"/>
    <col min="1805" max="1805" width="25.7109375" customWidth="1"/>
    <col min="1806" max="1806" width="4.7109375" customWidth="1"/>
    <col min="1807" max="1808" width="25.7109375" customWidth="1"/>
    <col min="1809" max="1809" width="12.7109375" customWidth="1"/>
    <col min="1810" max="1810" width="18" customWidth="1"/>
    <col min="1811" max="1811" width="23.85546875" customWidth="1"/>
    <col min="2049" max="2049" width="13.42578125" customWidth="1"/>
    <col min="2050" max="2050" width="75.7109375" customWidth="1"/>
    <col min="2051" max="2051" width="10.7109375" customWidth="1"/>
    <col min="2052" max="2052" width="25.7109375" customWidth="1"/>
    <col min="2053" max="2053" width="4.7109375" customWidth="1"/>
    <col min="2054" max="2055" width="25.7109375" customWidth="1"/>
    <col min="2056" max="2056" width="12.7109375" customWidth="1"/>
    <col min="2057" max="2057" width="4.7109375" customWidth="1"/>
    <col min="2058" max="2058" width="13" customWidth="1"/>
    <col min="2059" max="2059" width="75.7109375" customWidth="1"/>
    <col min="2060" max="2060" width="10.85546875" customWidth="1"/>
    <col min="2061" max="2061" width="25.7109375" customWidth="1"/>
    <col min="2062" max="2062" width="4.7109375" customWidth="1"/>
    <col min="2063" max="2064" width="25.7109375" customWidth="1"/>
    <col min="2065" max="2065" width="12.7109375" customWidth="1"/>
    <col min="2066" max="2066" width="18" customWidth="1"/>
    <col min="2067" max="2067" width="23.85546875" customWidth="1"/>
    <col min="2305" max="2305" width="13.42578125" customWidth="1"/>
    <col min="2306" max="2306" width="75.7109375" customWidth="1"/>
    <col min="2307" max="2307" width="10.7109375" customWidth="1"/>
    <col min="2308" max="2308" width="25.7109375" customWidth="1"/>
    <col min="2309" max="2309" width="4.7109375" customWidth="1"/>
    <col min="2310" max="2311" width="25.7109375" customWidth="1"/>
    <col min="2312" max="2312" width="12.7109375" customWidth="1"/>
    <col min="2313" max="2313" width="4.7109375" customWidth="1"/>
    <col min="2314" max="2314" width="13" customWidth="1"/>
    <col min="2315" max="2315" width="75.7109375" customWidth="1"/>
    <col min="2316" max="2316" width="10.85546875" customWidth="1"/>
    <col min="2317" max="2317" width="25.7109375" customWidth="1"/>
    <col min="2318" max="2318" width="4.7109375" customWidth="1"/>
    <col min="2319" max="2320" width="25.7109375" customWidth="1"/>
    <col min="2321" max="2321" width="12.7109375" customWidth="1"/>
    <col min="2322" max="2322" width="18" customWidth="1"/>
    <col min="2323" max="2323" width="23.85546875" customWidth="1"/>
    <col min="2561" max="2561" width="13.42578125" customWidth="1"/>
    <col min="2562" max="2562" width="75.7109375" customWidth="1"/>
    <col min="2563" max="2563" width="10.7109375" customWidth="1"/>
    <col min="2564" max="2564" width="25.7109375" customWidth="1"/>
    <col min="2565" max="2565" width="4.7109375" customWidth="1"/>
    <col min="2566" max="2567" width="25.7109375" customWidth="1"/>
    <col min="2568" max="2568" width="12.7109375" customWidth="1"/>
    <col min="2569" max="2569" width="4.7109375" customWidth="1"/>
    <col min="2570" max="2570" width="13" customWidth="1"/>
    <col min="2571" max="2571" width="75.7109375" customWidth="1"/>
    <col min="2572" max="2572" width="10.85546875" customWidth="1"/>
    <col min="2573" max="2573" width="25.7109375" customWidth="1"/>
    <col min="2574" max="2574" width="4.7109375" customWidth="1"/>
    <col min="2575" max="2576" width="25.7109375" customWidth="1"/>
    <col min="2577" max="2577" width="12.7109375" customWidth="1"/>
    <col min="2578" max="2578" width="18" customWidth="1"/>
    <col min="2579" max="2579" width="23.85546875" customWidth="1"/>
    <col min="2817" max="2817" width="13.42578125" customWidth="1"/>
    <col min="2818" max="2818" width="75.7109375" customWidth="1"/>
    <col min="2819" max="2819" width="10.7109375" customWidth="1"/>
    <col min="2820" max="2820" width="25.7109375" customWidth="1"/>
    <col min="2821" max="2821" width="4.7109375" customWidth="1"/>
    <col min="2822" max="2823" width="25.7109375" customWidth="1"/>
    <col min="2824" max="2824" width="12.7109375" customWidth="1"/>
    <col min="2825" max="2825" width="4.7109375" customWidth="1"/>
    <col min="2826" max="2826" width="13" customWidth="1"/>
    <col min="2827" max="2827" width="75.7109375" customWidth="1"/>
    <col min="2828" max="2828" width="10.85546875" customWidth="1"/>
    <col min="2829" max="2829" width="25.7109375" customWidth="1"/>
    <col min="2830" max="2830" width="4.7109375" customWidth="1"/>
    <col min="2831" max="2832" width="25.7109375" customWidth="1"/>
    <col min="2833" max="2833" width="12.7109375" customWidth="1"/>
    <col min="2834" max="2834" width="18" customWidth="1"/>
    <col min="2835" max="2835" width="23.85546875" customWidth="1"/>
    <col min="3073" max="3073" width="13.42578125" customWidth="1"/>
    <col min="3074" max="3074" width="75.7109375" customWidth="1"/>
    <col min="3075" max="3075" width="10.7109375" customWidth="1"/>
    <col min="3076" max="3076" width="25.7109375" customWidth="1"/>
    <col min="3077" max="3077" width="4.7109375" customWidth="1"/>
    <col min="3078" max="3079" width="25.7109375" customWidth="1"/>
    <col min="3080" max="3080" width="12.7109375" customWidth="1"/>
    <col min="3081" max="3081" width="4.7109375" customWidth="1"/>
    <col min="3082" max="3082" width="13" customWidth="1"/>
    <col min="3083" max="3083" width="75.7109375" customWidth="1"/>
    <col min="3084" max="3084" width="10.85546875" customWidth="1"/>
    <col min="3085" max="3085" width="25.7109375" customWidth="1"/>
    <col min="3086" max="3086" width="4.7109375" customWidth="1"/>
    <col min="3087" max="3088" width="25.7109375" customWidth="1"/>
    <col min="3089" max="3089" width="12.7109375" customWidth="1"/>
    <col min="3090" max="3090" width="18" customWidth="1"/>
    <col min="3091" max="3091" width="23.85546875" customWidth="1"/>
    <col min="3329" max="3329" width="13.42578125" customWidth="1"/>
    <col min="3330" max="3330" width="75.7109375" customWidth="1"/>
    <col min="3331" max="3331" width="10.7109375" customWidth="1"/>
    <col min="3332" max="3332" width="25.7109375" customWidth="1"/>
    <col min="3333" max="3333" width="4.7109375" customWidth="1"/>
    <col min="3334" max="3335" width="25.7109375" customWidth="1"/>
    <col min="3336" max="3336" width="12.7109375" customWidth="1"/>
    <col min="3337" max="3337" width="4.7109375" customWidth="1"/>
    <col min="3338" max="3338" width="13" customWidth="1"/>
    <col min="3339" max="3339" width="75.7109375" customWidth="1"/>
    <col min="3340" max="3340" width="10.85546875" customWidth="1"/>
    <col min="3341" max="3341" width="25.7109375" customWidth="1"/>
    <col min="3342" max="3342" width="4.7109375" customWidth="1"/>
    <col min="3343" max="3344" width="25.7109375" customWidth="1"/>
    <col min="3345" max="3345" width="12.7109375" customWidth="1"/>
    <col min="3346" max="3346" width="18" customWidth="1"/>
    <col min="3347" max="3347" width="23.85546875" customWidth="1"/>
    <col min="3585" max="3585" width="13.42578125" customWidth="1"/>
    <col min="3586" max="3586" width="75.7109375" customWidth="1"/>
    <col min="3587" max="3587" width="10.7109375" customWidth="1"/>
    <col min="3588" max="3588" width="25.7109375" customWidth="1"/>
    <col min="3589" max="3589" width="4.7109375" customWidth="1"/>
    <col min="3590" max="3591" width="25.7109375" customWidth="1"/>
    <col min="3592" max="3592" width="12.7109375" customWidth="1"/>
    <col min="3593" max="3593" width="4.7109375" customWidth="1"/>
    <col min="3594" max="3594" width="13" customWidth="1"/>
    <col min="3595" max="3595" width="75.7109375" customWidth="1"/>
    <col min="3596" max="3596" width="10.85546875" customWidth="1"/>
    <col min="3597" max="3597" width="25.7109375" customWidth="1"/>
    <col min="3598" max="3598" width="4.7109375" customWidth="1"/>
    <col min="3599" max="3600" width="25.7109375" customWidth="1"/>
    <col min="3601" max="3601" width="12.7109375" customWidth="1"/>
    <col min="3602" max="3602" width="18" customWidth="1"/>
    <col min="3603" max="3603" width="23.85546875" customWidth="1"/>
    <col min="3841" max="3841" width="13.42578125" customWidth="1"/>
    <col min="3842" max="3842" width="75.7109375" customWidth="1"/>
    <col min="3843" max="3843" width="10.7109375" customWidth="1"/>
    <col min="3844" max="3844" width="25.7109375" customWidth="1"/>
    <col min="3845" max="3845" width="4.7109375" customWidth="1"/>
    <col min="3846" max="3847" width="25.7109375" customWidth="1"/>
    <col min="3848" max="3848" width="12.7109375" customWidth="1"/>
    <col min="3849" max="3849" width="4.7109375" customWidth="1"/>
    <col min="3850" max="3850" width="13" customWidth="1"/>
    <col min="3851" max="3851" width="75.7109375" customWidth="1"/>
    <col min="3852" max="3852" width="10.85546875" customWidth="1"/>
    <col min="3853" max="3853" width="25.7109375" customWidth="1"/>
    <col min="3854" max="3854" width="4.7109375" customWidth="1"/>
    <col min="3855" max="3856" width="25.7109375" customWidth="1"/>
    <col min="3857" max="3857" width="12.7109375" customWidth="1"/>
    <col min="3858" max="3858" width="18" customWidth="1"/>
    <col min="3859" max="3859" width="23.85546875" customWidth="1"/>
    <col min="4097" max="4097" width="13.42578125" customWidth="1"/>
    <col min="4098" max="4098" width="75.7109375" customWidth="1"/>
    <col min="4099" max="4099" width="10.7109375" customWidth="1"/>
    <col min="4100" max="4100" width="25.7109375" customWidth="1"/>
    <col min="4101" max="4101" width="4.7109375" customWidth="1"/>
    <col min="4102" max="4103" width="25.7109375" customWidth="1"/>
    <col min="4104" max="4104" width="12.7109375" customWidth="1"/>
    <col min="4105" max="4105" width="4.7109375" customWidth="1"/>
    <col min="4106" max="4106" width="13" customWidth="1"/>
    <col min="4107" max="4107" width="75.7109375" customWidth="1"/>
    <col min="4108" max="4108" width="10.85546875" customWidth="1"/>
    <col min="4109" max="4109" width="25.7109375" customWidth="1"/>
    <col min="4110" max="4110" width="4.7109375" customWidth="1"/>
    <col min="4111" max="4112" width="25.7109375" customWidth="1"/>
    <col min="4113" max="4113" width="12.7109375" customWidth="1"/>
    <col min="4114" max="4114" width="18" customWidth="1"/>
    <col min="4115" max="4115" width="23.85546875" customWidth="1"/>
    <col min="4353" max="4353" width="13.42578125" customWidth="1"/>
    <col min="4354" max="4354" width="75.7109375" customWidth="1"/>
    <col min="4355" max="4355" width="10.7109375" customWidth="1"/>
    <col min="4356" max="4356" width="25.7109375" customWidth="1"/>
    <col min="4357" max="4357" width="4.7109375" customWidth="1"/>
    <col min="4358" max="4359" width="25.7109375" customWidth="1"/>
    <col min="4360" max="4360" width="12.7109375" customWidth="1"/>
    <col min="4361" max="4361" width="4.7109375" customWidth="1"/>
    <col min="4362" max="4362" width="13" customWidth="1"/>
    <col min="4363" max="4363" width="75.7109375" customWidth="1"/>
    <col min="4364" max="4364" width="10.85546875" customWidth="1"/>
    <col min="4365" max="4365" width="25.7109375" customWidth="1"/>
    <col min="4366" max="4366" width="4.7109375" customWidth="1"/>
    <col min="4367" max="4368" width="25.7109375" customWidth="1"/>
    <col min="4369" max="4369" width="12.7109375" customWidth="1"/>
    <col min="4370" max="4370" width="18" customWidth="1"/>
    <col min="4371" max="4371" width="23.85546875" customWidth="1"/>
    <col min="4609" max="4609" width="13.42578125" customWidth="1"/>
    <col min="4610" max="4610" width="75.7109375" customWidth="1"/>
    <col min="4611" max="4611" width="10.7109375" customWidth="1"/>
    <col min="4612" max="4612" width="25.7109375" customWidth="1"/>
    <col min="4613" max="4613" width="4.7109375" customWidth="1"/>
    <col min="4614" max="4615" width="25.7109375" customWidth="1"/>
    <col min="4616" max="4616" width="12.7109375" customWidth="1"/>
    <col min="4617" max="4617" width="4.7109375" customWidth="1"/>
    <col min="4618" max="4618" width="13" customWidth="1"/>
    <col min="4619" max="4619" width="75.7109375" customWidth="1"/>
    <col min="4620" max="4620" width="10.85546875" customWidth="1"/>
    <col min="4621" max="4621" width="25.7109375" customWidth="1"/>
    <col min="4622" max="4622" width="4.7109375" customWidth="1"/>
    <col min="4623" max="4624" width="25.7109375" customWidth="1"/>
    <col min="4625" max="4625" width="12.7109375" customWidth="1"/>
    <col min="4626" max="4626" width="18" customWidth="1"/>
    <col min="4627" max="4627" width="23.85546875" customWidth="1"/>
    <col min="4865" max="4865" width="13.42578125" customWidth="1"/>
    <col min="4866" max="4866" width="75.7109375" customWidth="1"/>
    <col min="4867" max="4867" width="10.7109375" customWidth="1"/>
    <col min="4868" max="4868" width="25.7109375" customWidth="1"/>
    <col min="4869" max="4869" width="4.7109375" customWidth="1"/>
    <col min="4870" max="4871" width="25.7109375" customWidth="1"/>
    <col min="4872" max="4872" width="12.7109375" customWidth="1"/>
    <col min="4873" max="4873" width="4.7109375" customWidth="1"/>
    <col min="4874" max="4874" width="13" customWidth="1"/>
    <col min="4875" max="4875" width="75.7109375" customWidth="1"/>
    <col min="4876" max="4876" width="10.85546875" customWidth="1"/>
    <col min="4877" max="4877" width="25.7109375" customWidth="1"/>
    <col min="4878" max="4878" width="4.7109375" customWidth="1"/>
    <col min="4879" max="4880" width="25.7109375" customWidth="1"/>
    <col min="4881" max="4881" width="12.7109375" customWidth="1"/>
    <col min="4882" max="4882" width="18" customWidth="1"/>
    <col min="4883" max="4883" width="23.85546875" customWidth="1"/>
    <col min="5121" max="5121" width="13.42578125" customWidth="1"/>
    <col min="5122" max="5122" width="75.7109375" customWidth="1"/>
    <col min="5123" max="5123" width="10.7109375" customWidth="1"/>
    <col min="5124" max="5124" width="25.7109375" customWidth="1"/>
    <col min="5125" max="5125" width="4.7109375" customWidth="1"/>
    <col min="5126" max="5127" width="25.7109375" customWidth="1"/>
    <col min="5128" max="5128" width="12.7109375" customWidth="1"/>
    <col min="5129" max="5129" width="4.7109375" customWidth="1"/>
    <col min="5130" max="5130" width="13" customWidth="1"/>
    <col min="5131" max="5131" width="75.7109375" customWidth="1"/>
    <col min="5132" max="5132" width="10.85546875" customWidth="1"/>
    <col min="5133" max="5133" width="25.7109375" customWidth="1"/>
    <col min="5134" max="5134" width="4.7109375" customWidth="1"/>
    <col min="5135" max="5136" width="25.7109375" customWidth="1"/>
    <col min="5137" max="5137" width="12.7109375" customWidth="1"/>
    <col min="5138" max="5138" width="18" customWidth="1"/>
    <col min="5139" max="5139" width="23.85546875" customWidth="1"/>
    <col min="5377" max="5377" width="13.42578125" customWidth="1"/>
    <col min="5378" max="5378" width="75.7109375" customWidth="1"/>
    <col min="5379" max="5379" width="10.7109375" customWidth="1"/>
    <col min="5380" max="5380" width="25.7109375" customWidth="1"/>
    <col min="5381" max="5381" width="4.7109375" customWidth="1"/>
    <col min="5382" max="5383" width="25.7109375" customWidth="1"/>
    <col min="5384" max="5384" width="12.7109375" customWidth="1"/>
    <col min="5385" max="5385" width="4.7109375" customWidth="1"/>
    <col min="5386" max="5386" width="13" customWidth="1"/>
    <col min="5387" max="5387" width="75.7109375" customWidth="1"/>
    <col min="5388" max="5388" width="10.85546875" customWidth="1"/>
    <col min="5389" max="5389" width="25.7109375" customWidth="1"/>
    <col min="5390" max="5390" width="4.7109375" customWidth="1"/>
    <col min="5391" max="5392" width="25.7109375" customWidth="1"/>
    <col min="5393" max="5393" width="12.7109375" customWidth="1"/>
    <col min="5394" max="5394" width="18" customWidth="1"/>
    <col min="5395" max="5395" width="23.85546875" customWidth="1"/>
    <col min="5633" max="5633" width="13.42578125" customWidth="1"/>
    <col min="5634" max="5634" width="75.7109375" customWidth="1"/>
    <col min="5635" max="5635" width="10.7109375" customWidth="1"/>
    <col min="5636" max="5636" width="25.7109375" customWidth="1"/>
    <col min="5637" max="5637" width="4.7109375" customWidth="1"/>
    <col min="5638" max="5639" width="25.7109375" customWidth="1"/>
    <col min="5640" max="5640" width="12.7109375" customWidth="1"/>
    <col min="5641" max="5641" width="4.7109375" customWidth="1"/>
    <col min="5642" max="5642" width="13" customWidth="1"/>
    <col min="5643" max="5643" width="75.7109375" customWidth="1"/>
    <col min="5644" max="5644" width="10.85546875" customWidth="1"/>
    <col min="5645" max="5645" width="25.7109375" customWidth="1"/>
    <col min="5646" max="5646" width="4.7109375" customWidth="1"/>
    <col min="5647" max="5648" width="25.7109375" customWidth="1"/>
    <col min="5649" max="5649" width="12.7109375" customWidth="1"/>
    <col min="5650" max="5650" width="18" customWidth="1"/>
    <col min="5651" max="5651" width="23.85546875" customWidth="1"/>
    <col min="5889" max="5889" width="13.42578125" customWidth="1"/>
    <col min="5890" max="5890" width="75.7109375" customWidth="1"/>
    <col min="5891" max="5891" width="10.7109375" customWidth="1"/>
    <col min="5892" max="5892" width="25.7109375" customWidth="1"/>
    <col min="5893" max="5893" width="4.7109375" customWidth="1"/>
    <col min="5894" max="5895" width="25.7109375" customWidth="1"/>
    <col min="5896" max="5896" width="12.7109375" customWidth="1"/>
    <col min="5897" max="5897" width="4.7109375" customWidth="1"/>
    <col min="5898" max="5898" width="13" customWidth="1"/>
    <col min="5899" max="5899" width="75.7109375" customWidth="1"/>
    <col min="5900" max="5900" width="10.85546875" customWidth="1"/>
    <col min="5901" max="5901" width="25.7109375" customWidth="1"/>
    <col min="5902" max="5902" width="4.7109375" customWidth="1"/>
    <col min="5903" max="5904" width="25.7109375" customWidth="1"/>
    <col min="5905" max="5905" width="12.7109375" customWidth="1"/>
    <col min="5906" max="5906" width="18" customWidth="1"/>
    <col min="5907" max="5907" width="23.85546875" customWidth="1"/>
    <col min="6145" max="6145" width="13.42578125" customWidth="1"/>
    <col min="6146" max="6146" width="75.7109375" customWidth="1"/>
    <col min="6147" max="6147" width="10.7109375" customWidth="1"/>
    <col min="6148" max="6148" width="25.7109375" customWidth="1"/>
    <col min="6149" max="6149" width="4.7109375" customWidth="1"/>
    <col min="6150" max="6151" width="25.7109375" customWidth="1"/>
    <col min="6152" max="6152" width="12.7109375" customWidth="1"/>
    <col min="6153" max="6153" width="4.7109375" customWidth="1"/>
    <col min="6154" max="6154" width="13" customWidth="1"/>
    <col min="6155" max="6155" width="75.7109375" customWidth="1"/>
    <col min="6156" max="6156" width="10.85546875" customWidth="1"/>
    <col min="6157" max="6157" width="25.7109375" customWidth="1"/>
    <col min="6158" max="6158" width="4.7109375" customWidth="1"/>
    <col min="6159" max="6160" width="25.7109375" customWidth="1"/>
    <col min="6161" max="6161" width="12.7109375" customWidth="1"/>
    <col min="6162" max="6162" width="18" customWidth="1"/>
    <col min="6163" max="6163" width="23.85546875" customWidth="1"/>
    <col min="6401" max="6401" width="13.42578125" customWidth="1"/>
    <col min="6402" max="6402" width="75.7109375" customWidth="1"/>
    <col min="6403" max="6403" width="10.7109375" customWidth="1"/>
    <col min="6404" max="6404" width="25.7109375" customWidth="1"/>
    <col min="6405" max="6405" width="4.7109375" customWidth="1"/>
    <col min="6406" max="6407" width="25.7109375" customWidth="1"/>
    <col min="6408" max="6408" width="12.7109375" customWidth="1"/>
    <col min="6409" max="6409" width="4.7109375" customWidth="1"/>
    <col min="6410" max="6410" width="13" customWidth="1"/>
    <col min="6411" max="6411" width="75.7109375" customWidth="1"/>
    <col min="6412" max="6412" width="10.85546875" customWidth="1"/>
    <col min="6413" max="6413" width="25.7109375" customWidth="1"/>
    <col min="6414" max="6414" width="4.7109375" customWidth="1"/>
    <col min="6415" max="6416" width="25.7109375" customWidth="1"/>
    <col min="6417" max="6417" width="12.7109375" customWidth="1"/>
    <col min="6418" max="6418" width="18" customWidth="1"/>
    <col min="6419" max="6419" width="23.85546875" customWidth="1"/>
    <col min="6657" max="6657" width="13.42578125" customWidth="1"/>
    <col min="6658" max="6658" width="75.7109375" customWidth="1"/>
    <col min="6659" max="6659" width="10.7109375" customWidth="1"/>
    <col min="6660" max="6660" width="25.7109375" customWidth="1"/>
    <col min="6661" max="6661" width="4.7109375" customWidth="1"/>
    <col min="6662" max="6663" width="25.7109375" customWidth="1"/>
    <col min="6664" max="6664" width="12.7109375" customWidth="1"/>
    <col min="6665" max="6665" width="4.7109375" customWidth="1"/>
    <col min="6666" max="6666" width="13" customWidth="1"/>
    <col min="6667" max="6667" width="75.7109375" customWidth="1"/>
    <col min="6668" max="6668" width="10.85546875" customWidth="1"/>
    <col min="6669" max="6669" width="25.7109375" customWidth="1"/>
    <col min="6670" max="6670" width="4.7109375" customWidth="1"/>
    <col min="6671" max="6672" width="25.7109375" customWidth="1"/>
    <col min="6673" max="6673" width="12.7109375" customWidth="1"/>
    <col min="6674" max="6674" width="18" customWidth="1"/>
    <col min="6675" max="6675" width="23.85546875" customWidth="1"/>
    <col min="6913" max="6913" width="13.42578125" customWidth="1"/>
    <col min="6914" max="6914" width="75.7109375" customWidth="1"/>
    <col min="6915" max="6915" width="10.7109375" customWidth="1"/>
    <col min="6916" max="6916" width="25.7109375" customWidth="1"/>
    <col min="6917" max="6917" width="4.7109375" customWidth="1"/>
    <col min="6918" max="6919" width="25.7109375" customWidth="1"/>
    <col min="6920" max="6920" width="12.7109375" customWidth="1"/>
    <col min="6921" max="6921" width="4.7109375" customWidth="1"/>
    <col min="6922" max="6922" width="13" customWidth="1"/>
    <col min="6923" max="6923" width="75.7109375" customWidth="1"/>
    <col min="6924" max="6924" width="10.85546875" customWidth="1"/>
    <col min="6925" max="6925" width="25.7109375" customWidth="1"/>
    <col min="6926" max="6926" width="4.7109375" customWidth="1"/>
    <col min="6927" max="6928" width="25.7109375" customWidth="1"/>
    <col min="6929" max="6929" width="12.7109375" customWidth="1"/>
    <col min="6930" max="6930" width="18" customWidth="1"/>
    <col min="6931" max="6931" width="23.85546875" customWidth="1"/>
    <col min="7169" max="7169" width="13.42578125" customWidth="1"/>
    <col min="7170" max="7170" width="75.7109375" customWidth="1"/>
    <col min="7171" max="7171" width="10.7109375" customWidth="1"/>
    <col min="7172" max="7172" width="25.7109375" customWidth="1"/>
    <col min="7173" max="7173" width="4.7109375" customWidth="1"/>
    <col min="7174" max="7175" width="25.7109375" customWidth="1"/>
    <col min="7176" max="7176" width="12.7109375" customWidth="1"/>
    <col min="7177" max="7177" width="4.7109375" customWidth="1"/>
    <col min="7178" max="7178" width="13" customWidth="1"/>
    <col min="7179" max="7179" width="75.7109375" customWidth="1"/>
    <col min="7180" max="7180" width="10.85546875" customWidth="1"/>
    <col min="7181" max="7181" width="25.7109375" customWidth="1"/>
    <col min="7182" max="7182" width="4.7109375" customWidth="1"/>
    <col min="7183" max="7184" width="25.7109375" customWidth="1"/>
    <col min="7185" max="7185" width="12.7109375" customWidth="1"/>
    <col min="7186" max="7186" width="18" customWidth="1"/>
    <col min="7187" max="7187" width="23.85546875" customWidth="1"/>
    <col min="7425" max="7425" width="13.42578125" customWidth="1"/>
    <col min="7426" max="7426" width="75.7109375" customWidth="1"/>
    <col min="7427" max="7427" width="10.7109375" customWidth="1"/>
    <col min="7428" max="7428" width="25.7109375" customWidth="1"/>
    <col min="7429" max="7429" width="4.7109375" customWidth="1"/>
    <col min="7430" max="7431" width="25.7109375" customWidth="1"/>
    <col min="7432" max="7432" width="12.7109375" customWidth="1"/>
    <col min="7433" max="7433" width="4.7109375" customWidth="1"/>
    <col min="7434" max="7434" width="13" customWidth="1"/>
    <col min="7435" max="7435" width="75.7109375" customWidth="1"/>
    <col min="7436" max="7436" width="10.85546875" customWidth="1"/>
    <col min="7437" max="7437" width="25.7109375" customWidth="1"/>
    <col min="7438" max="7438" width="4.7109375" customWidth="1"/>
    <col min="7439" max="7440" width="25.7109375" customWidth="1"/>
    <col min="7441" max="7441" width="12.7109375" customWidth="1"/>
    <col min="7442" max="7442" width="18" customWidth="1"/>
    <col min="7443" max="7443" width="23.85546875" customWidth="1"/>
    <col min="7681" max="7681" width="13.42578125" customWidth="1"/>
    <col min="7682" max="7682" width="75.7109375" customWidth="1"/>
    <col min="7683" max="7683" width="10.7109375" customWidth="1"/>
    <col min="7684" max="7684" width="25.7109375" customWidth="1"/>
    <col min="7685" max="7685" width="4.7109375" customWidth="1"/>
    <col min="7686" max="7687" width="25.7109375" customWidth="1"/>
    <col min="7688" max="7688" width="12.7109375" customWidth="1"/>
    <col min="7689" max="7689" width="4.7109375" customWidth="1"/>
    <col min="7690" max="7690" width="13" customWidth="1"/>
    <col min="7691" max="7691" width="75.7109375" customWidth="1"/>
    <col min="7692" max="7692" width="10.85546875" customWidth="1"/>
    <col min="7693" max="7693" width="25.7109375" customWidth="1"/>
    <col min="7694" max="7694" width="4.7109375" customWidth="1"/>
    <col min="7695" max="7696" width="25.7109375" customWidth="1"/>
    <col min="7697" max="7697" width="12.7109375" customWidth="1"/>
    <col min="7698" max="7698" width="18" customWidth="1"/>
    <col min="7699" max="7699" width="23.85546875" customWidth="1"/>
    <col min="7937" max="7937" width="13.42578125" customWidth="1"/>
    <col min="7938" max="7938" width="75.7109375" customWidth="1"/>
    <col min="7939" max="7939" width="10.7109375" customWidth="1"/>
    <col min="7940" max="7940" width="25.7109375" customWidth="1"/>
    <col min="7941" max="7941" width="4.7109375" customWidth="1"/>
    <col min="7942" max="7943" width="25.7109375" customWidth="1"/>
    <col min="7944" max="7944" width="12.7109375" customWidth="1"/>
    <col min="7945" max="7945" width="4.7109375" customWidth="1"/>
    <col min="7946" max="7946" width="13" customWidth="1"/>
    <col min="7947" max="7947" width="75.7109375" customWidth="1"/>
    <col min="7948" max="7948" width="10.85546875" customWidth="1"/>
    <col min="7949" max="7949" width="25.7109375" customWidth="1"/>
    <col min="7950" max="7950" width="4.7109375" customWidth="1"/>
    <col min="7951" max="7952" width="25.7109375" customWidth="1"/>
    <col min="7953" max="7953" width="12.7109375" customWidth="1"/>
    <col min="7954" max="7954" width="18" customWidth="1"/>
    <col min="7955" max="7955" width="23.85546875" customWidth="1"/>
    <col min="8193" max="8193" width="13.42578125" customWidth="1"/>
    <col min="8194" max="8194" width="75.7109375" customWidth="1"/>
    <col min="8195" max="8195" width="10.7109375" customWidth="1"/>
    <col min="8196" max="8196" width="25.7109375" customWidth="1"/>
    <col min="8197" max="8197" width="4.7109375" customWidth="1"/>
    <col min="8198" max="8199" width="25.7109375" customWidth="1"/>
    <col min="8200" max="8200" width="12.7109375" customWidth="1"/>
    <col min="8201" max="8201" width="4.7109375" customWidth="1"/>
    <col min="8202" max="8202" width="13" customWidth="1"/>
    <col min="8203" max="8203" width="75.7109375" customWidth="1"/>
    <col min="8204" max="8204" width="10.85546875" customWidth="1"/>
    <col min="8205" max="8205" width="25.7109375" customWidth="1"/>
    <col min="8206" max="8206" width="4.7109375" customWidth="1"/>
    <col min="8207" max="8208" width="25.7109375" customWidth="1"/>
    <col min="8209" max="8209" width="12.7109375" customWidth="1"/>
    <col min="8210" max="8210" width="18" customWidth="1"/>
    <col min="8211" max="8211" width="23.85546875" customWidth="1"/>
    <col min="8449" max="8449" width="13.42578125" customWidth="1"/>
    <col min="8450" max="8450" width="75.7109375" customWidth="1"/>
    <col min="8451" max="8451" width="10.7109375" customWidth="1"/>
    <col min="8452" max="8452" width="25.7109375" customWidth="1"/>
    <col min="8453" max="8453" width="4.7109375" customWidth="1"/>
    <col min="8454" max="8455" width="25.7109375" customWidth="1"/>
    <col min="8456" max="8456" width="12.7109375" customWidth="1"/>
    <col min="8457" max="8457" width="4.7109375" customWidth="1"/>
    <col min="8458" max="8458" width="13" customWidth="1"/>
    <col min="8459" max="8459" width="75.7109375" customWidth="1"/>
    <col min="8460" max="8460" width="10.85546875" customWidth="1"/>
    <col min="8461" max="8461" width="25.7109375" customWidth="1"/>
    <col min="8462" max="8462" width="4.7109375" customWidth="1"/>
    <col min="8463" max="8464" width="25.7109375" customWidth="1"/>
    <col min="8465" max="8465" width="12.7109375" customWidth="1"/>
    <col min="8466" max="8466" width="18" customWidth="1"/>
    <col min="8467" max="8467" width="23.85546875" customWidth="1"/>
    <col min="8705" max="8705" width="13.42578125" customWidth="1"/>
    <col min="8706" max="8706" width="75.7109375" customWidth="1"/>
    <col min="8707" max="8707" width="10.7109375" customWidth="1"/>
    <col min="8708" max="8708" width="25.7109375" customWidth="1"/>
    <col min="8709" max="8709" width="4.7109375" customWidth="1"/>
    <col min="8710" max="8711" width="25.7109375" customWidth="1"/>
    <col min="8712" max="8712" width="12.7109375" customWidth="1"/>
    <col min="8713" max="8713" width="4.7109375" customWidth="1"/>
    <col min="8714" max="8714" width="13" customWidth="1"/>
    <col min="8715" max="8715" width="75.7109375" customWidth="1"/>
    <col min="8716" max="8716" width="10.85546875" customWidth="1"/>
    <col min="8717" max="8717" width="25.7109375" customWidth="1"/>
    <col min="8718" max="8718" width="4.7109375" customWidth="1"/>
    <col min="8719" max="8720" width="25.7109375" customWidth="1"/>
    <col min="8721" max="8721" width="12.7109375" customWidth="1"/>
    <col min="8722" max="8722" width="18" customWidth="1"/>
    <col min="8723" max="8723" width="23.85546875" customWidth="1"/>
    <col min="8961" max="8961" width="13.42578125" customWidth="1"/>
    <col min="8962" max="8962" width="75.7109375" customWidth="1"/>
    <col min="8963" max="8963" width="10.7109375" customWidth="1"/>
    <col min="8964" max="8964" width="25.7109375" customWidth="1"/>
    <col min="8965" max="8965" width="4.7109375" customWidth="1"/>
    <col min="8966" max="8967" width="25.7109375" customWidth="1"/>
    <col min="8968" max="8968" width="12.7109375" customWidth="1"/>
    <col min="8969" max="8969" width="4.7109375" customWidth="1"/>
    <col min="8970" max="8970" width="13" customWidth="1"/>
    <col min="8971" max="8971" width="75.7109375" customWidth="1"/>
    <col min="8972" max="8972" width="10.85546875" customWidth="1"/>
    <col min="8973" max="8973" width="25.7109375" customWidth="1"/>
    <col min="8974" max="8974" width="4.7109375" customWidth="1"/>
    <col min="8975" max="8976" width="25.7109375" customWidth="1"/>
    <col min="8977" max="8977" width="12.7109375" customWidth="1"/>
    <col min="8978" max="8978" width="18" customWidth="1"/>
    <col min="8979" max="8979" width="23.85546875" customWidth="1"/>
    <col min="9217" max="9217" width="13.42578125" customWidth="1"/>
    <col min="9218" max="9218" width="75.7109375" customWidth="1"/>
    <col min="9219" max="9219" width="10.7109375" customWidth="1"/>
    <col min="9220" max="9220" width="25.7109375" customWidth="1"/>
    <col min="9221" max="9221" width="4.7109375" customWidth="1"/>
    <col min="9222" max="9223" width="25.7109375" customWidth="1"/>
    <col min="9224" max="9224" width="12.7109375" customWidth="1"/>
    <col min="9225" max="9225" width="4.7109375" customWidth="1"/>
    <col min="9226" max="9226" width="13" customWidth="1"/>
    <col min="9227" max="9227" width="75.7109375" customWidth="1"/>
    <col min="9228" max="9228" width="10.85546875" customWidth="1"/>
    <col min="9229" max="9229" width="25.7109375" customWidth="1"/>
    <col min="9230" max="9230" width="4.7109375" customWidth="1"/>
    <col min="9231" max="9232" width="25.7109375" customWidth="1"/>
    <col min="9233" max="9233" width="12.7109375" customWidth="1"/>
    <col min="9234" max="9234" width="18" customWidth="1"/>
    <col min="9235" max="9235" width="23.85546875" customWidth="1"/>
    <col min="9473" max="9473" width="13.42578125" customWidth="1"/>
    <col min="9474" max="9474" width="75.7109375" customWidth="1"/>
    <col min="9475" max="9475" width="10.7109375" customWidth="1"/>
    <col min="9476" max="9476" width="25.7109375" customWidth="1"/>
    <col min="9477" max="9477" width="4.7109375" customWidth="1"/>
    <col min="9478" max="9479" width="25.7109375" customWidth="1"/>
    <col min="9480" max="9480" width="12.7109375" customWidth="1"/>
    <col min="9481" max="9481" width="4.7109375" customWidth="1"/>
    <col min="9482" max="9482" width="13" customWidth="1"/>
    <col min="9483" max="9483" width="75.7109375" customWidth="1"/>
    <col min="9484" max="9484" width="10.85546875" customWidth="1"/>
    <col min="9485" max="9485" width="25.7109375" customWidth="1"/>
    <col min="9486" max="9486" width="4.7109375" customWidth="1"/>
    <col min="9487" max="9488" width="25.7109375" customWidth="1"/>
    <col min="9489" max="9489" width="12.7109375" customWidth="1"/>
    <col min="9490" max="9490" width="18" customWidth="1"/>
    <col min="9491" max="9491" width="23.85546875" customWidth="1"/>
    <col min="9729" max="9729" width="13.42578125" customWidth="1"/>
    <col min="9730" max="9730" width="75.7109375" customWidth="1"/>
    <col min="9731" max="9731" width="10.7109375" customWidth="1"/>
    <col min="9732" max="9732" width="25.7109375" customWidth="1"/>
    <col min="9733" max="9733" width="4.7109375" customWidth="1"/>
    <col min="9734" max="9735" width="25.7109375" customWidth="1"/>
    <col min="9736" max="9736" width="12.7109375" customWidth="1"/>
    <col min="9737" max="9737" width="4.7109375" customWidth="1"/>
    <col min="9738" max="9738" width="13" customWidth="1"/>
    <col min="9739" max="9739" width="75.7109375" customWidth="1"/>
    <col min="9740" max="9740" width="10.85546875" customWidth="1"/>
    <col min="9741" max="9741" width="25.7109375" customWidth="1"/>
    <col min="9742" max="9742" width="4.7109375" customWidth="1"/>
    <col min="9743" max="9744" width="25.7109375" customWidth="1"/>
    <col min="9745" max="9745" width="12.7109375" customWidth="1"/>
    <col min="9746" max="9746" width="18" customWidth="1"/>
    <col min="9747" max="9747" width="23.85546875" customWidth="1"/>
    <col min="9985" max="9985" width="13.42578125" customWidth="1"/>
    <col min="9986" max="9986" width="75.7109375" customWidth="1"/>
    <col min="9987" max="9987" width="10.7109375" customWidth="1"/>
    <col min="9988" max="9988" width="25.7109375" customWidth="1"/>
    <col min="9989" max="9989" width="4.7109375" customWidth="1"/>
    <col min="9990" max="9991" width="25.7109375" customWidth="1"/>
    <col min="9992" max="9992" width="12.7109375" customWidth="1"/>
    <col min="9993" max="9993" width="4.7109375" customWidth="1"/>
    <col min="9994" max="9994" width="13" customWidth="1"/>
    <col min="9995" max="9995" width="75.7109375" customWidth="1"/>
    <col min="9996" max="9996" width="10.85546875" customWidth="1"/>
    <col min="9997" max="9997" width="25.7109375" customWidth="1"/>
    <col min="9998" max="9998" width="4.7109375" customWidth="1"/>
    <col min="9999" max="10000" width="25.7109375" customWidth="1"/>
    <col min="10001" max="10001" width="12.7109375" customWidth="1"/>
    <col min="10002" max="10002" width="18" customWidth="1"/>
    <col min="10003" max="10003" width="23.85546875" customWidth="1"/>
    <col min="10241" max="10241" width="13.42578125" customWidth="1"/>
    <col min="10242" max="10242" width="75.7109375" customWidth="1"/>
    <col min="10243" max="10243" width="10.7109375" customWidth="1"/>
    <col min="10244" max="10244" width="25.7109375" customWidth="1"/>
    <col min="10245" max="10245" width="4.7109375" customWidth="1"/>
    <col min="10246" max="10247" width="25.7109375" customWidth="1"/>
    <col min="10248" max="10248" width="12.7109375" customWidth="1"/>
    <col min="10249" max="10249" width="4.7109375" customWidth="1"/>
    <col min="10250" max="10250" width="13" customWidth="1"/>
    <col min="10251" max="10251" width="75.7109375" customWidth="1"/>
    <col min="10252" max="10252" width="10.85546875" customWidth="1"/>
    <col min="10253" max="10253" width="25.7109375" customWidth="1"/>
    <col min="10254" max="10254" width="4.7109375" customWidth="1"/>
    <col min="10255" max="10256" width="25.7109375" customWidth="1"/>
    <col min="10257" max="10257" width="12.7109375" customWidth="1"/>
    <col min="10258" max="10258" width="18" customWidth="1"/>
    <col min="10259" max="10259" width="23.85546875" customWidth="1"/>
    <col min="10497" max="10497" width="13.42578125" customWidth="1"/>
    <col min="10498" max="10498" width="75.7109375" customWidth="1"/>
    <col min="10499" max="10499" width="10.7109375" customWidth="1"/>
    <col min="10500" max="10500" width="25.7109375" customWidth="1"/>
    <col min="10501" max="10501" width="4.7109375" customWidth="1"/>
    <col min="10502" max="10503" width="25.7109375" customWidth="1"/>
    <col min="10504" max="10504" width="12.7109375" customWidth="1"/>
    <col min="10505" max="10505" width="4.7109375" customWidth="1"/>
    <col min="10506" max="10506" width="13" customWidth="1"/>
    <col min="10507" max="10507" width="75.7109375" customWidth="1"/>
    <col min="10508" max="10508" width="10.85546875" customWidth="1"/>
    <col min="10509" max="10509" width="25.7109375" customWidth="1"/>
    <col min="10510" max="10510" width="4.7109375" customWidth="1"/>
    <col min="10511" max="10512" width="25.7109375" customWidth="1"/>
    <col min="10513" max="10513" width="12.7109375" customWidth="1"/>
    <col min="10514" max="10514" width="18" customWidth="1"/>
    <col min="10515" max="10515" width="23.85546875" customWidth="1"/>
    <col min="10753" max="10753" width="13.42578125" customWidth="1"/>
    <col min="10754" max="10754" width="75.7109375" customWidth="1"/>
    <col min="10755" max="10755" width="10.7109375" customWidth="1"/>
    <col min="10756" max="10756" width="25.7109375" customWidth="1"/>
    <col min="10757" max="10757" width="4.7109375" customWidth="1"/>
    <col min="10758" max="10759" width="25.7109375" customWidth="1"/>
    <col min="10760" max="10760" width="12.7109375" customWidth="1"/>
    <col min="10761" max="10761" width="4.7109375" customWidth="1"/>
    <col min="10762" max="10762" width="13" customWidth="1"/>
    <col min="10763" max="10763" width="75.7109375" customWidth="1"/>
    <col min="10764" max="10764" width="10.85546875" customWidth="1"/>
    <col min="10765" max="10765" width="25.7109375" customWidth="1"/>
    <col min="10766" max="10766" width="4.7109375" customWidth="1"/>
    <col min="10767" max="10768" width="25.7109375" customWidth="1"/>
    <col min="10769" max="10769" width="12.7109375" customWidth="1"/>
    <col min="10770" max="10770" width="18" customWidth="1"/>
    <col min="10771" max="10771" width="23.85546875" customWidth="1"/>
    <col min="11009" max="11009" width="13.42578125" customWidth="1"/>
    <col min="11010" max="11010" width="75.7109375" customWidth="1"/>
    <col min="11011" max="11011" width="10.7109375" customWidth="1"/>
    <col min="11012" max="11012" width="25.7109375" customWidth="1"/>
    <col min="11013" max="11013" width="4.7109375" customWidth="1"/>
    <col min="11014" max="11015" width="25.7109375" customWidth="1"/>
    <col min="11016" max="11016" width="12.7109375" customWidth="1"/>
    <col min="11017" max="11017" width="4.7109375" customWidth="1"/>
    <col min="11018" max="11018" width="13" customWidth="1"/>
    <col min="11019" max="11019" width="75.7109375" customWidth="1"/>
    <col min="11020" max="11020" width="10.85546875" customWidth="1"/>
    <col min="11021" max="11021" width="25.7109375" customWidth="1"/>
    <col min="11022" max="11022" width="4.7109375" customWidth="1"/>
    <col min="11023" max="11024" width="25.7109375" customWidth="1"/>
    <col min="11025" max="11025" width="12.7109375" customWidth="1"/>
    <col min="11026" max="11026" width="18" customWidth="1"/>
    <col min="11027" max="11027" width="23.85546875" customWidth="1"/>
    <col min="11265" max="11265" width="13.42578125" customWidth="1"/>
    <col min="11266" max="11266" width="75.7109375" customWidth="1"/>
    <col min="11267" max="11267" width="10.7109375" customWidth="1"/>
    <col min="11268" max="11268" width="25.7109375" customWidth="1"/>
    <col min="11269" max="11269" width="4.7109375" customWidth="1"/>
    <col min="11270" max="11271" width="25.7109375" customWidth="1"/>
    <col min="11272" max="11272" width="12.7109375" customWidth="1"/>
    <col min="11273" max="11273" width="4.7109375" customWidth="1"/>
    <col min="11274" max="11274" width="13" customWidth="1"/>
    <col min="11275" max="11275" width="75.7109375" customWidth="1"/>
    <col min="11276" max="11276" width="10.85546875" customWidth="1"/>
    <col min="11277" max="11277" width="25.7109375" customWidth="1"/>
    <col min="11278" max="11278" width="4.7109375" customWidth="1"/>
    <col min="11279" max="11280" width="25.7109375" customWidth="1"/>
    <col min="11281" max="11281" width="12.7109375" customWidth="1"/>
    <col min="11282" max="11282" width="18" customWidth="1"/>
    <col min="11283" max="11283" width="23.85546875" customWidth="1"/>
    <col min="11521" max="11521" width="13.42578125" customWidth="1"/>
    <col min="11522" max="11522" width="75.7109375" customWidth="1"/>
    <col min="11523" max="11523" width="10.7109375" customWidth="1"/>
    <col min="11524" max="11524" width="25.7109375" customWidth="1"/>
    <col min="11525" max="11525" width="4.7109375" customWidth="1"/>
    <col min="11526" max="11527" width="25.7109375" customWidth="1"/>
    <col min="11528" max="11528" width="12.7109375" customWidth="1"/>
    <col min="11529" max="11529" width="4.7109375" customWidth="1"/>
    <col min="11530" max="11530" width="13" customWidth="1"/>
    <col min="11531" max="11531" width="75.7109375" customWidth="1"/>
    <col min="11532" max="11532" width="10.85546875" customWidth="1"/>
    <col min="11533" max="11533" width="25.7109375" customWidth="1"/>
    <col min="11534" max="11534" width="4.7109375" customWidth="1"/>
    <col min="11535" max="11536" width="25.7109375" customWidth="1"/>
    <col min="11537" max="11537" width="12.7109375" customWidth="1"/>
    <col min="11538" max="11538" width="18" customWidth="1"/>
    <col min="11539" max="11539" width="23.85546875" customWidth="1"/>
    <col min="11777" max="11777" width="13.42578125" customWidth="1"/>
    <col min="11778" max="11778" width="75.7109375" customWidth="1"/>
    <col min="11779" max="11779" width="10.7109375" customWidth="1"/>
    <col min="11780" max="11780" width="25.7109375" customWidth="1"/>
    <col min="11781" max="11781" width="4.7109375" customWidth="1"/>
    <col min="11782" max="11783" width="25.7109375" customWidth="1"/>
    <col min="11784" max="11784" width="12.7109375" customWidth="1"/>
    <col min="11785" max="11785" width="4.7109375" customWidth="1"/>
    <col min="11786" max="11786" width="13" customWidth="1"/>
    <col min="11787" max="11787" width="75.7109375" customWidth="1"/>
    <col min="11788" max="11788" width="10.85546875" customWidth="1"/>
    <col min="11789" max="11789" width="25.7109375" customWidth="1"/>
    <col min="11790" max="11790" width="4.7109375" customWidth="1"/>
    <col min="11791" max="11792" width="25.7109375" customWidth="1"/>
    <col min="11793" max="11793" width="12.7109375" customWidth="1"/>
    <col min="11794" max="11794" width="18" customWidth="1"/>
    <col min="11795" max="11795" width="23.85546875" customWidth="1"/>
    <col min="12033" max="12033" width="13.42578125" customWidth="1"/>
    <col min="12034" max="12034" width="75.7109375" customWidth="1"/>
    <col min="12035" max="12035" width="10.7109375" customWidth="1"/>
    <col min="12036" max="12036" width="25.7109375" customWidth="1"/>
    <col min="12037" max="12037" width="4.7109375" customWidth="1"/>
    <col min="12038" max="12039" width="25.7109375" customWidth="1"/>
    <col min="12040" max="12040" width="12.7109375" customWidth="1"/>
    <col min="12041" max="12041" width="4.7109375" customWidth="1"/>
    <col min="12042" max="12042" width="13" customWidth="1"/>
    <col min="12043" max="12043" width="75.7109375" customWidth="1"/>
    <col min="12044" max="12044" width="10.85546875" customWidth="1"/>
    <col min="12045" max="12045" width="25.7109375" customWidth="1"/>
    <col min="12046" max="12046" width="4.7109375" customWidth="1"/>
    <col min="12047" max="12048" width="25.7109375" customWidth="1"/>
    <col min="12049" max="12049" width="12.7109375" customWidth="1"/>
    <col min="12050" max="12050" width="18" customWidth="1"/>
    <col min="12051" max="12051" width="23.85546875" customWidth="1"/>
    <col min="12289" max="12289" width="13.42578125" customWidth="1"/>
    <col min="12290" max="12290" width="75.7109375" customWidth="1"/>
    <col min="12291" max="12291" width="10.7109375" customWidth="1"/>
    <col min="12292" max="12292" width="25.7109375" customWidth="1"/>
    <col min="12293" max="12293" width="4.7109375" customWidth="1"/>
    <col min="12294" max="12295" width="25.7109375" customWidth="1"/>
    <col min="12296" max="12296" width="12.7109375" customWidth="1"/>
    <col min="12297" max="12297" width="4.7109375" customWidth="1"/>
    <col min="12298" max="12298" width="13" customWidth="1"/>
    <col min="12299" max="12299" width="75.7109375" customWidth="1"/>
    <col min="12300" max="12300" width="10.85546875" customWidth="1"/>
    <col min="12301" max="12301" width="25.7109375" customWidth="1"/>
    <col min="12302" max="12302" width="4.7109375" customWidth="1"/>
    <col min="12303" max="12304" width="25.7109375" customWidth="1"/>
    <col min="12305" max="12305" width="12.7109375" customWidth="1"/>
    <col min="12306" max="12306" width="18" customWidth="1"/>
    <col min="12307" max="12307" width="23.85546875" customWidth="1"/>
    <col min="12545" max="12545" width="13.42578125" customWidth="1"/>
    <col min="12546" max="12546" width="75.7109375" customWidth="1"/>
    <col min="12547" max="12547" width="10.7109375" customWidth="1"/>
    <col min="12548" max="12548" width="25.7109375" customWidth="1"/>
    <col min="12549" max="12549" width="4.7109375" customWidth="1"/>
    <col min="12550" max="12551" width="25.7109375" customWidth="1"/>
    <col min="12552" max="12552" width="12.7109375" customWidth="1"/>
    <col min="12553" max="12553" width="4.7109375" customWidth="1"/>
    <col min="12554" max="12554" width="13" customWidth="1"/>
    <col min="12555" max="12555" width="75.7109375" customWidth="1"/>
    <col min="12556" max="12556" width="10.85546875" customWidth="1"/>
    <col min="12557" max="12557" width="25.7109375" customWidth="1"/>
    <col min="12558" max="12558" width="4.7109375" customWidth="1"/>
    <col min="12559" max="12560" width="25.7109375" customWidth="1"/>
    <col min="12561" max="12561" width="12.7109375" customWidth="1"/>
    <col min="12562" max="12562" width="18" customWidth="1"/>
    <col min="12563" max="12563" width="23.85546875" customWidth="1"/>
    <col min="12801" max="12801" width="13.42578125" customWidth="1"/>
    <col min="12802" max="12802" width="75.7109375" customWidth="1"/>
    <col min="12803" max="12803" width="10.7109375" customWidth="1"/>
    <col min="12804" max="12804" width="25.7109375" customWidth="1"/>
    <col min="12805" max="12805" width="4.7109375" customWidth="1"/>
    <col min="12806" max="12807" width="25.7109375" customWidth="1"/>
    <col min="12808" max="12808" width="12.7109375" customWidth="1"/>
    <col min="12809" max="12809" width="4.7109375" customWidth="1"/>
    <col min="12810" max="12810" width="13" customWidth="1"/>
    <col min="12811" max="12811" width="75.7109375" customWidth="1"/>
    <col min="12812" max="12812" width="10.85546875" customWidth="1"/>
    <col min="12813" max="12813" width="25.7109375" customWidth="1"/>
    <col min="12814" max="12814" width="4.7109375" customWidth="1"/>
    <col min="12815" max="12816" width="25.7109375" customWidth="1"/>
    <col min="12817" max="12817" width="12.7109375" customWidth="1"/>
    <col min="12818" max="12818" width="18" customWidth="1"/>
    <col min="12819" max="12819" width="23.85546875" customWidth="1"/>
    <col min="13057" max="13057" width="13.42578125" customWidth="1"/>
    <col min="13058" max="13058" width="75.7109375" customWidth="1"/>
    <col min="13059" max="13059" width="10.7109375" customWidth="1"/>
    <col min="13060" max="13060" width="25.7109375" customWidth="1"/>
    <col min="13061" max="13061" width="4.7109375" customWidth="1"/>
    <col min="13062" max="13063" width="25.7109375" customWidth="1"/>
    <col min="13064" max="13064" width="12.7109375" customWidth="1"/>
    <col min="13065" max="13065" width="4.7109375" customWidth="1"/>
    <col min="13066" max="13066" width="13" customWidth="1"/>
    <col min="13067" max="13067" width="75.7109375" customWidth="1"/>
    <col min="13068" max="13068" width="10.85546875" customWidth="1"/>
    <col min="13069" max="13069" width="25.7109375" customWidth="1"/>
    <col min="13070" max="13070" width="4.7109375" customWidth="1"/>
    <col min="13071" max="13072" width="25.7109375" customWidth="1"/>
    <col min="13073" max="13073" width="12.7109375" customWidth="1"/>
    <col min="13074" max="13074" width="18" customWidth="1"/>
    <col min="13075" max="13075" width="23.85546875" customWidth="1"/>
    <col min="13313" max="13313" width="13.42578125" customWidth="1"/>
    <col min="13314" max="13314" width="75.7109375" customWidth="1"/>
    <col min="13315" max="13315" width="10.7109375" customWidth="1"/>
    <col min="13316" max="13316" width="25.7109375" customWidth="1"/>
    <col min="13317" max="13317" width="4.7109375" customWidth="1"/>
    <col min="13318" max="13319" width="25.7109375" customWidth="1"/>
    <col min="13320" max="13320" width="12.7109375" customWidth="1"/>
    <col min="13321" max="13321" width="4.7109375" customWidth="1"/>
    <col min="13322" max="13322" width="13" customWidth="1"/>
    <col min="13323" max="13323" width="75.7109375" customWidth="1"/>
    <col min="13324" max="13324" width="10.85546875" customWidth="1"/>
    <col min="13325" max="13325" width="25.7109375" customWidth="1"/>
    <col min="13326" max="13326" width="4.7109375" customWidth="1"/>
    <col min="13327" max="13328" width="25.7109375" customWidth="1"/>
    <col min="13329" max="13329" width="12.7109375" customWidth="1"/>
    <col min="13330" max="13330" width="18" customWidth="1"/>
    <col min="13331" max="13331" width="23.85546875" customWidth="1"/>
    <col min="13569" max="13569" width="13.42578125" customWidth="1"/>
    <col min="13570" max="13570" width="75.7109375" customWidth="1"/>
    <col min="13571" max="13571" width="10.7109375" customWidth="1"/>
    <col min="13572" max="13572" width="25.7109375" customWidth="1"/>
    <col min="13573" max="13573" width="4.7109375" customWidth="1"/>
    <col min="13574" max="13575" width="25.7109375" customWidth="1"/>
    <col min="13576" max="13576" width="12.7109375" customWidth="1"/>
    <col min="13577" max="13577" width="4.7109375" customWidth="1"/>
    <col min="13578" max="13578" width="13" customWidth="1"/>
    <col min="13579" max="13579" width="75.7109375" customWidth="1"/>
    <col min="13580" max="13580" width="10.85546875" customWidth="1"/>
    <col min="13581" max="13581" width="25.7109375" customWidth="1"/>
    <col min="13582" max="13582" width="4.7109375" customWidth="1"/>
    <col min="13583" max="13584" width="25.7109375" customWidth="1"/>
    <col min="13585" max="13585" width="12.7109375" customWidth="1"/>
    <col min="13586" max="13586" width="18" customWidth="1"/>
    <col min="13587" max="13587" width="23.85546875" customWidth="1"/>
    <col min="13825" max="13825" width="13.42578125" customWidth="1"/>
    <col min="13826" max="13826" width="75.7109375" customWidth="1"/>
    <col min="13827" max="13827" width="10.7109375" customWidth="1"/>
    <col min="13828" max="13828" width="25.7109375" customWidth="1"/>
    <col min="13829" max="13829" width="4.7109375" customWidth="1"/>
    <col min="13830" max="13831" width="25.7109375" customWidth="1"/>
    <col min="13832" max="13832" width="12.7109375" customWidth="1"/>
    <col min="13833" max="13833" width="4.7109375" customWidth="1"/>
    <col min="13834" max="13834" width="13" customWidth="1"/>
    <col min="13835" max="13835" width="75.7109375" customWidth="1"/>
    <col min="13836" max="13836" width="10.85546875" customWidth="1"/>
    <col min="13837" max="13837" width="25.7109375" customWidth="1"/>
    <col min="13838" max="13838" width="4.7109375" customWidth="1"/>
    <col min="13839" max="13840" width="25.7109375" customWidth="1"/>
    <col min="13841" max="13841" width="12.7109375" customWidth="1"/>
    <col min="13842" max="13842" width="18" customWidth="1"/>
    <col min="13843" max="13843" width="23.85546875" customWidth="1"/>
    <col min="14081" max="14081" width="13.42578125" customWidth="1"/>
    <col min="14082" max="14082" width="75.7109375" customWidth="1"/>
    <col min="14083" max="14083" width="10.7109375" customWidth="1"/>
    <col min="14084" max="14084" width="25.7109375" customWidth="1"/>
    <col min="14085" max="14085" width="4.7109375" customWidth="1"/>
    <col min="14086" max="14087" width="25.7109375" customWidth="1"/>
    <col min="14088" max="14088" width="12.7109375" customWidth="1"/>
    <col min="14089" max="14089" width="4.7109375" customWidth="1"/>
    <col min="14090" max="14090" width="13" customWidth="1"/>
    <col min="14091" max="14091" width="75.7109375" customWidth="1"/>
    <col min="14092" max="14092" width="10.85546875" customWidth="1"/>
    <col min="14093" max="14093" width="25.7109375" customWidth="1"/>
    <col min="14094" max="14094" width="4.7109375" customWidth="1"/>
    <col min="14095" max="14096" width="25.7109375" customWidth="1"/>
    <col min="14097" max="14097" width="12.7109375" customWidth="1"/>
    <col min="14098" max="14098" width="18" customWidth="1"/>
    <col min="14099" max="14099" width="23.85546875" customWidth="1"/>
    <col min="14337" max="14337" width="13.42578125" customWidth="1"/>
    <col min="14338" max="14338" width="75.7109375" customWidth="1"/>
    <col min="14339" max="14339" width="10.7109375" customWidth="1"/>
    <col min="14340" max="14340" width="25.7109375" customWidth="1"/>
    <col min="14341" max="14341" width="4.7109375" customWidth="1"/>
    <col min="14342" max="14343" width="25.7109375" customWidth="1"/>
    <col min="14344" max="14344" width="12.7109375" customWidth="1"/>
    <col min="14345" max="14345" width="4.7109375" customWidth="1"/>
    <col min="14346" max="14346" width="13" customWidth="1"/>
    <col min="14347" max="14347" width="75.7109375" customWidth="1"/>
    <col min="14348" max="14348" width="10.85546875" customWidth="1"/>
    <col min="14349" max="14349" width="25.7109375" customWidth="1"/>
    <col min="14350" max="14350" width="4.7109375" customWidth="1"/>
    <col min="14351" max="14352" width="25.7109375" customWidth="1"/>
    <col min="14353" max="14353" width="12.7109375" customWidth="1"/>
    <col min="14354" max="14354" width="18" customWidth="1"/>
    <col min="14355" max="14355" width="23.85546875" customWidth="1"/>
    <col min="14593" max="14593" width="13.42578125" customWidth="1"/>
    <col min="14594" max="14594" width="75.7109375" customWidth="1"/>
    <col min="14595" max="14595" width="10.7109375" customWidth="1"/>
    <col min="14596" max="14596" width="25.7109375" customWidth="1"/>
    <col min="14597" max="14597" width="4.7109375" customWidth="1"/>
    <col min="14598" max="14599" width="25.7109375" customWidth="1"/>
    <col min="14600" max="14600" width="12.7109375" customWidth="1"/>
    <col min="14601" max="14601" width="4.7109375" customWidth="1"/>
    <col min="14602" max="14602" width="13" customWidth="1"/>
    <col min="14603" max="14603" width="75.7109375" customWidth="1"/>
    <col min="14604" max="14604" width="10.85546875" customWidth="1"/>
    <col min="14605" max="14605" width="25.7109375" customWidth="1"/>
    <col min="14606" max="14606" width="4.7109375" customWidth="1"/>
    <col min="14607" max="14608" width="25.7109375" customWidth="1"/>
    <col min="14609" max="14609" width="12.7109375" customWidth="1"/>
    <col min="14610" max="14610" width="18" customWidth="1"/>
    <col min="14611" max="14611" width="23.85546875" customWidth="1"/>
    <col min="14849" max="14849" width="13.42578125" customWidth="1"/>
    <col min="14850" max="14850" width="75.7109375" customWidth="1"/>
    <col min="14851" max="14851" width="10.7109375" customWidth="1"/>
    <col min="14852" max="14852" width="25.7109375" customWidth="1"/>
    <col min="14853" max="14853" width="4.7109375" customWidth="1"/>
    <col min="14854" max="14855" width="25.7109375" customWidth="1"/>
    <col min="14856" max="14856" width="12.7109375" customWidth="1"/>
    <col min="14857" max="14857" width="4.7109375" customWidth="1"/>
    <col min="14858" max="14858" width="13" customWidth="1"/>
    <col min="14859" max="14859" width="75.7109375" customWidth="1"/>
    <col min="14860" max="14860" width="10.85546875" customWidth="1"/>
    <col min="14861" max="14861" width="25.7109375" customWidth="1"/>
    <col min="14862" max="14862" width="4.7109375" customWidth="1"/>
    <col min="14863" max="14864" width="25.7109375" customWidth="1"/>
    <col min="14865" max="14865" width="12.7109375" customWidth="1"/>
    <col min="14866" max="14866" width="18" customWidth="1"/>
    <col min="14867" max="14867" width="23.85546875" customWidth="1"/>
    <col min="15105" max="15105" width="13.42578125" customWidth="1"/>
    <col min="15106" max="15106" width="75.7109375" customWidth="1"/>
    <col min="15107" max="15107" width="10.7109375" customWidth="1"/>
    <col min="15108" max="15108" width="25.7109375" customWidth="1"/>
    <col min="15109" max="15109" width="4.7109375" customWidth="1"/>
    <col min="15110" max="15111" width="25.7109375" customWidth="1"/>
    <col min="15112" max="15112" width="12.7109375" customWidth="1"/>
    <col min="15113" max="15113" width="4.7109375" customWidth="1"/>
    <col min="15114" max="15114" width="13" customWidth="1"/>
    <col min="15115" max="15115" width="75.7109375" customWidth="1"/>
    <col min="15116" max="15116" width="10.85546875" customWidth="1"/>
    <col min="15117" max="15117" width="25.7109375" customWidth="1"/>
    <col min="15118" max="15118" width="4.7109375" customWidth="1"/>
    <col min="15119" max="15120" width="25.7109375" customWidth="1"/>
    <col min="15121" max="15121" width="12.7109375" customWidth="1"/>
    <col min="15122" max="15122" width="18" customWidth="1"/>
    <col min="15123" max="15123" width="23.85546875" customWidth="1"/>
    <col min="15361" max="15361" width="13.42578125" customWidth="1"/>
    <col min="15362" max="15362" width="75.7109375" customWidth="1"/>
    <col min="15363" max="15363" width="10.7109375" customWidth="1"/>
    <col min="15364" max="15364" width="25.7109375" customWidth="1"/>
    <col min="15365" max="15365" width="4.7109375" customWidth="1"/>
    <col min="15366" max="15367" width="25.7109375" customWidth="1"/>
    <col min="15368" max="15368" width="12.7109375" customWidth="1"/>
    <col min="15369" max="15369" width="4.7109375" customWidth="1"/>
    <col min="15370" max="15370" width="13" customWidth="1"/>
    <col min="15371" max="15371" width="75.7109375" customWidth="1"/>
    <col min="15372" max="15372" width="10.85546875" customWidth="1"/>
    <col min="15373" max="15373" width="25.7109375" customWidth="1"/>
    <col min="15374" max="15374" width="4.7109375" customWidth="1"/>
    <col min="15375" max="15376" width="25.7109375" customWidth="1"/>
    <col min="15377" max="15377" width="12.7109375" customWidth="1"/>
    <col min="15378" max="15378" width="18" customWidth="1"/>
    <col min="15379" max="15379" width="23.85546875" customWidth="1"/>
    <col min="15617" max="15617" width="13.42578125" customWidth="1"/>
    <col min="15618" max="15618" width="75.7109375" customWidth="1"/>
    <col min="15619" max="15619" width="10.7109375" customWidth="1"/>
    <col min="15620" max="15620" width="25.7109375" customWidth="1"/>
    <col min="15621" max="15621" width="4.7109375" customWidth="1"/>
    <col min="15622" max="15623" width="25.7109375" customWidth="1"/>
    <col min="15624" max="15624" width="12.7109375" customWidth="1"/>
    <col min="15625" max="15625" width="4.7109375" customWidth="1"/>
    <col min="15626" max="15626" width="13" customWidth="1"/>
    <col min="15627" max="15627" width="75.7109375" customWidth="1"/>
    <col min="15628" max="15628" width="10.85546875" customWidth="1"/>
    <col min="15629" max="15629" width="25.7109375" customWidth="1"/>
    <col min="15630" max="15630" width="4.7109375" customWidth="1"/>
    <col min="15631" max="15632" width="25.7109375" customWidth="1"/>
    <col min="15633" max="15633" width="12.7109375" customWidth="1"/>
    <col min="15634" max="15634" width="18" customWidth="1"/>
    <col min="15635" max="15635" width="23.85546875" customWidth="1"/>
    <col min="15873" max="15873" width="13.42578125" customWidth="1"/>
    <col min="15874" max="15874" width="75.7109375" customWidth="1"/>
    <col min="15875" max="15875" width="10.7109375" customWidth="1"/>
    <col min="15876" max="15876" width="25.7109375" customWidth="1"/>
    <col min="15877" max="15877" width="4.7109375" customWidth="1"/>
    <col min="15878" max="15879" width="25.7109375" customWidth="1"/>
    <col min="15880" max="15880" width="12.7109375" customWidth="1"/>
    <col min="15881" max="15881" width="4.7109375" customWidth="1"/>
    <col min="15882" max="15882" width="13" customWidth="1"/>
    <col min="15883" max="15883" width="75.7109375" customWidth="1"/>
    <col min="15884" max="15884" width="10.85546875" customWidth="1"/>
    <col min="15885" max="15885" width="25.7109375" customWidth="1"/>
    <col min="15886" max="15886" width="4.7109375" customWidth="1"/>
    <col min="15887" max="15888" width="25.7109375" customWidth="1"/>
    <col min="15889" max="15889" width="12.7109375" customWidth="1"/>
    <col min="15890" max="15890" width="18" customWidth="1"/>
    <col min="15891" max="15891" width="23.85546875" customWidth="1"/>
    <col min="16129" max="16129" width="13.42578125" customWidth="1"/>
    <col min="16130" max="16130" width="75.7109375" customWidth="1"/>
    <col min="16131" max="16131" width="10.7109375" customWidth="1"/>
    <col min="16132" max="16132" width="25.7109375" customWidth="1"/>
    <col min="16133" max="16133" width="4.7109375" customWidth="1"/>
    <col min="16134" max="16135" width="25.7109375" customWidth="1"/>
    <col min="16136" max="16136" width="12.7109375" customWidth="1"/>
    <col min="16137" max="16137" width="4.7109375" customWidth="1"/>
    <col min="16138" max="16138" width="13" customWidth="1"/>
    <col min="16139" max="16139" width="75.7109375" customWidth="1"/>
    <col min="16140" max="16140" width="10.85546875" customWidth="1"/>
    <col min="16141" max="16141" width="25.7109375" customWidth="1"/>
    <col min="16142" max="16142" width="4.7109375" customWidth="1"/>
    <col min="16143" max="16144" width="25.7109375" customWidth="1"/>
    <col min="16145" max="16145" width="12.7109375" customWidth="1"/>
    <col min="16146" max="16146" width="18" customWidth="1"/>
    <col min="16147" max="16147" width="23.85546875" customWidth="1"/>
  </cols>
  <sheetData>
    <row r="1" spans="1:256" ht="27" customHeight="1" x14ac:dyDescent="0.35">
      <c r="A1" s="172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4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</row>
    <row r="2" spans="1:256" ht="27" customHeight="1" x14ac:dyDescent="0.35">
      <c r="A2" s="175" t="s">
        <v>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7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spans="1:256" ht="27" customHeight="1" x14ac:dyDescent="0.35">
      <c r="A3" s="175" t="s">
        <v>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7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spans="1:256" ht="27" customHeight="1" x14ac:dyDescent="0.35">
      <c r="A4" s="175" t="s">
        <v>105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7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spans="1:256" ht="27" customHeight="1" thickBot="1" x14ac:dyDescent="0.4">
      <c r="A5" s="192" t="s">
        <v>3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4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spans="1:256" ht="27" customHeight="1" x14ac:dyDescent="0.4">
      <c r="A6" s="195"/>
      <c r="B6" s="196"/>
      <c r="C6" s="197"/>
      <c r="D6" s="198"/>
      <c r="E6" s="198"/>
      <c r="F6" s="198"/>
      <c r="G6" s="198"/>
      <c r="H6" s="199"/>
      <c r="I6" s="199"/>
      <c r="J6" s="200"/>
      <c r="K6" s="200"/>
      <c r="L6" s="201"/>
      <c r="M6" s="199"/>
      <c r="N6" s="199"/>
      <c r="O6" s="199"/>
      <c r="P6" s="12"/>
      <c r="Q6" s="12"/>
      <c r="R6" s="9"/>
      <c r="S6" s="9"/>
      <c r="T6" s="9"/>
      <c r="U6" s="9"/>
      <c r="V6" s="9"/>
      <c r="W6" s="9"/>
      <c r="X6" s="9"/>
      <c r="Y6" s="9"/>
      <c r="Z6" s="9"/>
    </row>
    <row r="7" spans="1:256" ht="27" customHeight="1" x14ac:dyDescent="0.4">
      <c r="A7" s="195"/>
      <c r="B7" s="196"/>
      <c r="C7" s="202"/>
      <c r="D7" s="203">
        <v>44104</v>
      </c>
      <c r="E7" s="204"/>
      <c r="F7" s="203">
        <v>43738</v>
      </c>
      <c r="G7" s="204" t="s">
        <v>4</v>
      </c>
      <c r="H7" s="204" t="s">
        <v>5</v>
      </c>
      <c r="I7" s="204"/>
      <c r="J7" s="200"/>
      <c r="K7" s="200"/>
      <c r="L7" s="205"/>
      <c r="M7" s="203">
        <v>44104</v>
      </c>
      <c r="N7" s="204"/>
      <c r="O7" s="203">
        <v>43738</v>
      </c>
      <c r="P7" s="204" t="s">
        <v>4</v>
      </c>
      <c r="Q7" s="204" t="s">
        <v>5</v>
      </c>
      <c r="R7" s="12"/>
      <c r="S7" s="12"/>
      <c r="T7" s="12"/>
      <c r="U7" s="12"/>
      <c r="V7" s="12"/>
      <c r="W7" s="12"/>
    </row>
    <row r="8" spans="1:256" ht="27" customHeight="1" x14ac:dyDescent="0.4">
      <c r="A8" s="206">
        <v>1</v>
      </c>
      <c r="B8" s="207" t="s">
        <v>6</v>
      </c>
      <c r="C8" s="208"/>
      <c r="D8" s="209"/>
      <c r="E8" s="210"/>
      <c r="F8" s="209"/>
      <c r="G8" s="209"/>
      <c r="H8" s="211"/>
      <c r="I8" s="211"/>
      <c r="J8" s="207">
        <v>2</v>
      </c>
      <c r="K8" s="207" t="s">
        <v>7</v>
      </c>
      <c r="L8" s="205"/>
      <c r="M8" s="212"/>
      <c r="N8" s="212"/>
      <c r="O8" s="212"/>
      <c r="P8" s="16"/>
      <c r="Q8" s="16"/>
      <c r="R8" s="16"/>
      <c r="S8" s="16"/>
      <c r="T8" s="16"/>
      <c r="U8" s="16"/>
      <c r="V8" s="16"/>
      <c r="W8" s="16"/>
    </row>
    <row r="9" spans="1:256" ht="27" customHeight="1" x14ac:dyDescent="0.4">
      <c r="A9" s="213"/>
      <c r="B9" s="207"/>
      <c r="C9" s="208"/>
      <c r="D9" s="209"/>
      <c r="E9" s="210"/>
      <c r="F9" s="209"/>
      <c r="G9" s="209"/>
      <c r="H9" s="211"/>
      <c r="I9" s="211"/>
      <c r="J9" s="207"/>
      <c r="K9" s="207"/>
      <c r="L9" s="205"/>
      <c r="M9" s="212"/>
      <c r="N9" s="214"/>
      <c r="O9" s="212"/>
      <c r="P9" s="16"/>
      <c r="Q9" s="16"/>
      <c r="R9" s="16"/>
      <c r="S9" s="16"/>
      <c r="T9" s="16"/>
      <c r="U9" s="16"/>
      <c r="V9" s="16"/>
      <c r="W9" s="16"/>
    </row>
    <row r="10" spans="1:256" ht="27" customHeight="1" x14ac:dyDescent="0.4">
      <c r="A10" s="206"/>
      <c r="B10" s="207" t="s">
        <v>8</v>
      </c>
      <c r="C10" s="208"/>
      <c r="D10" s="215">
        <f>D12+D17+D23</f>
        <v>7902287</v>
      </c>
      <c r="E10" s="210"/>
      <c r="F10" s="215">
        <f>F12+F17+F23</f>
        <v>10241983</v>
      </c>
      <c r="G10" s="216">
        <f>(D10-F10)</f>
        <v>-2339696</v>
      </c>
      <c r="H10" s="217">
        <f>G10/F10</f>
        <v>-0.22844169922953397</v>
      </c>
      <c r="I10" s="218"/>
      <c r="J10" s="207"/>
      <c r="K10" s="207" t="s">
        <v>9</v>
      </c>
      <c r="L10" s="205"/>
      <c r="M10" s="219">
        <f>M12+M22</f>
        <v>10153280</v>
      </c>
      <c r="N10" s="214"/>
      <c r="O10" s="219">
        <f>O12+O22</f>
        <v>10174877</v>
      </c>
      <c r="P10" s="215">
        <f>(M10-O10)</f>
        <v>-21597</v>
      </c>
      <c r="Q10" s="217">
        <f>P10/O10</f>
        <v>-2.1225809412732952E-3</v>
      </c>
      <c r="R10" s="2"/>
      <c r="S10" s="20"/>
      <c r="T10" s="20"/>
      <c r="U10" s="20"/>
      <c r="V10" s="20"/>
      <c r="W10" s="20"/>
    </row>
    <row r="11" spans="1:256" ht="27" customHeight="1" x14ac:dyDescent="0.4">
      <c r="A11" s="213"/>
      <c r="B11" s="207"/>
      <c r="C11" s="208"/>
      <c r="D11" s="209"/>
      <c r="E11" s="210"/>
      <c r="F11" s="209"/>
      <c r="G11" s="209"/>
      <c r="H11" s="218"/>
      <c r="I11" s="218"/>
      <c r="J11" s="207"/>
      <c r="K11" s="207"/>
      <c r="L11" s="205"/>
      <c r="M11" s="212"/>
      <c r="N11" s="214"/>
      <c r="O11" s="212"/>
      <c r="P11" s="16"/>
      <c r="Q11" s="16"/>
      <c r="R11" s="21"/>
      <c r="S11" s="21"/>
      <c r="T11" s="21"/>
      <c r="U11" s="21"/>
      <c r="V11" s="21"/>
      <c r="W11" s="21"/>
    </row>
    <row r="12" spans="1:256" ht="27" customHeight="1" x14ac:dyDescent="0.4">
      <c r="A12" s="207">
        <v>11</v>
      </c>
      <c r="B12" s="207" t="s">
        <v>10</v>
      </c>
      <c r="C12" s="208"/>
      <c r="D12" s="216">
        <f>SUM(D14:D15)</f>
        <v>6266203</v>
      </c>
      <c r="E12" s="216"/>
      <c r="F12" s="216">
        <f>SUM(F14:F16)</f>
        <v>7306859</v>
      </c>
      <c r="G12" s="216">
        <f>(D12-F12)</f>
        <v>-1040656</v>
      </c>
      <c r="H12" s="217">
        <f>G12/F12</f>
        <v>-0.14242179847729372</v>
      </c>
      <c r="I12" s="218"/>
      <c r="J12" s="207">
        <v>24</v>
      </c>
      <c r="K12" s="207" t="s">
        <v>11</v>
      </c>
      <c r="L12" s="205"/>
      <c r="M12" s="220">
        <f>SUM(M15:M20)</f>
        <v>2045933</v>
      </c>
      <c r="N12" s="214"/>
      <c r="O12" s="220">
        <f>SUM(O15:O20)</f>
        <v>2671829</v>
      </c>
      <c r="P12" s="216">
        <f>(M12-O12)</f>
        <v>-625896</v>
      </c>
      <c r="Q12" s="217">
        <f>P12/O12</f>
        <v>-0.23425750674912205</v>
      </c>
      <c r="R12" s="2"/>
      <c r="S12" s="10"/>
      <c r="T12" s="10"/>
      <c r="U12" s="10"/>
      <c r="V12" s="10"/>
      <c r="W12" s="10"/>
    </row>
    <row r="13" spans="1:256" ht="27" customHeight="1" x14ac:dyDescent="0.4">
      <c r="A13" s="207"/>
      <c r="B13" s="207"/>
      <c r="C13" s="208"/>
      <c r="D13" s="216"/>
      <c r="E13" s="216"/>
      <c r="F13" s="216"/>
      <c r="G13" s="216"/>
      <c r="H13" s="218"/>
      <c r="I13" s="218"/>
      <c r="J13" s="207"/>
      <c r="K13" s="207"/>
      <c r="L13" s="205"/>
      <c r="M13" s="220"/>
      <c r="N13" s="214"/>
      <c r="O13" s="220"/>
      <c r="P13" s="12"/>
      <c r="Q13" s="12"/>
      <c r="R13" s="10"/>
      <c r="S13" s="10"/>
      <c r="T13" s="10"/>
      <c r="U13" s="10"/>
      <c r="V13" s="10"/>
      <c r="W13" s="10"/>
    </row>
    <row r="14" spans="1:256" ht="27" customHeight="1" x14ac:dyDescent="0.4">
      <c r="A14" s="221">
        <v>1105</v>
      </c>
      <c r="B14" s="221" t="s">
        <v>12</v>
      </c>
      <c r="C14" s="208"/>
      <c r="D14" s="222">
        <v>4562</v>
      </c>
      <c r="E14" s="216"/>
      <c r="F14" s="222">
        <v>5000</v>
      </c>
      <c r="G14" s="222">
        <f>(D14-F14)</f>
        <v>-438</v>
      </c>
      <c r="H14" s="217">
        <f>G14/F14</f>
        <v>-8.7599999999999997E-2</v>
      </c>
      <c r="I14" s="218"/>
      <c r="J14" s="207"/>
      <c r="K14" s="207"/>
      <c r="L14" s="205"/>
      <c r="M14" s="220"/>
      <c r="N14" s="214"/>
      <c r="O14" s="220"/>
      <c r="P14" s="12"/>
      <c r="Q14" s="12"/>
      <c r="R14" s="10"/>
      <c r="S14" s="10"/>
      <c r="T14" s="10"/>
      <c r="U14" s="10"/>
      <c r="V14" s="10"/>
      <c r="W14" s="10"/>
    </row>
    <row r="15" spans="1:256" ht="27" customHeight="1" x14ac:dyDescent="0.4">
      <c r="A15" s="221">
        <v>1110</v>
      </c>
      <c r="B15" s="221" t="s">
        <v>13</v>
      </c>
      <c r="C15" s="201"/>
      <c r="D15" s="223">
        <v>6261641</v>
      </c>
      <c r="E15" s="210"/>
      <c r="F15" s="223">
        <v>7301859</v>
      </c>
      <c r="G15" s="222">
        <f>(D15-F15)</f>
        <v>-1040218</v>
      </c>
      <c r="H15" s="217">
        <f>G15/F15</f>
        <v>-0.14245933809458661</v>
      </c>
      <c r="I15" s="218"/>
      <c r="J15" s="221">
        <v>2401</v>
      </c>
      <c r="K15" s="221" t="s">
        <v>14</v>
      </c>
      <c r="L15" s="224"/>
      <c r="M15" s="214">
        <v>1560684</v>
      </c>
      <c r="N15" s="214"/>
      <c r="O15" s="214">
        <v>2144798</v>
      </c>
      <c r="P15" s="222">
        <f t="shared" ref="P15:P20" si="0">(M15-O15)</f>
        <v>-584114</v>
      </c>
      <c r="Q15" s="217">
        <f t="shared" ref="Q15:Q20" si="1">P15/O15</f>
        <v>-0.27233986603866656</v>
      </c>
      <c r="R15" s="10"/>
      <c r="S15" s="10"/>
      <c r="T15" s="10"/>
      <c r="U15" s="10"/>
      <c r="V15" s="10"/>
      <c r="W15" s="10"/>
    </row>
    <row r="16" spans="1:256" ht="27" customHeight="1" x14ac:dyDescent="0.4">
      <c r="A16" s="221"/>
      <c r="B16" s="221"/>
      <c r="C16" s="201"/>
      <c r="D16" s="222"/>
      <c r="E16" s="210"/>
      <c r="F16" s="222"/>
      <c r="G16" s="222"/>
      <c r="H16" s="217"/>
      <c r="I16" s="218"/>
      <c r="J16" s="221">
        <v>2407</v>
      </c>
      <c r="K16" s="221" t="s">
        <v>15</v>
      </c>
      <c r="L16" s="224"/>
      <c r="M16" s="214">
        <v>8664</v>
      </c>
      <c r="N16" s="214"/>
      <c r="O16" s="214">
        <v>5883</v>
      </c>
      <c r="P16" s="222">
        <f t="shared" si="0"/>
        <v>2781</v>
      </c>
      <c r="Q16" s="217">
        <f t="shared" si="1"/>
        <v>0.47271800101988781</v>
      </c>
      <c r="R16" s="10"/>
      <c r="S16" s="10"/>
      <c r="T16" s="10"/>
      <c r="U16" s="10"/>
      <c r="V16" s="10"/>
      <c r="W16" s="10"/>
    </row>
    <row r="17" spans="1:23" ht="27" customHeight="1" x14ac:dyDescent="0.4">
      <c r="A17" s="207">
        <v>13</v>
      </c>
      <c r="B17" s="207" t="s">
        <v>16</v>
      </c>
      <c r="C17" s="208"/>
      <c r="D17" s="216">
        <f>SUM(D19:D21)</f>
        <v>343244</v>
      </c>
      <c r="E17" s="210"/>
      <c r="F17" s="216">
        <f>SUM(F19:F21)</f>
        <v>309511</v>
      </c>
      <c r="G17" s="216">
        <f>(D17-F17)</f>
        <v>33733</v>
      </c>
      <c r="H17" s="217">
        <f>G17/F17</f>
        <v>0.1089880488900233</v>
      </c>
      <c r="I17" s="218"/>
      <c r="J17" s="221">
        <v>2424</v>
      </c>
      <c r="K17" s="221" t="s">
        <v>17</v>
      </c>
      <c r="L17" s="224"/>
      <c r="M17" s="214">
        <v>185516</v>
      </c>
      <c r="N17" s="214"/>
      <c r="O17" s="214">
        <v>175238</v>
      </c>
      <c r="P17" s="222">
        <f t="shared" si="0"/>
        <v>10278</v>
      </c>
      <c r="Q17" s="217">
        <f t="shared" si="1"/>
        <v>5.865166231068604E-2</v>
      </c>
      <c r="R17" s="10"/>
      <c r="S17" s="10"/>
      <c r="T17" s="10"/>
      <c r="U17" s="10"/>
      <c r="V17" s="10"/>
      <c r="W17" s="10"/>
    </row>
    <row r="18" spans="1:23" ht="27" customHeight="1" x14ac:dyDescent="0.4">
      <c r="A18" s="221"/>
      <c r="B18" s="221"/>
      <c r="C18" s="201"/>
      <c r="D18" s="222"/>
      <c r="E18" s="210"/>
      <c r="F18" s="225"/>
      <c r="G18" s="225"/>
      <c r="H18" s="218"/>
      <c r="I18" s="218"/>
      <c r="J18" s="221">
        <v>2436</v>
      </c>
      <c r="K18" s="221" t="s">
        <v>18</v>
      </c>
      <c r="L18" s="224"/>
      <c r="M18" s="214">
        <v>179631</v>
      </c>
      <c r="N18" s="214"/>
      <c r="O18" s="214">
        <v>199401</v>
      </c>
      <c r="P18" s="222">
        <f t="shared" si="0"/>
        <v>-19770</v>
      </c>
      <c r="Q18" s="217">
        <f t="shared" si="1"/>
        <v>-9.9146945100576228E-2</v>
      </c>
      <c r="R18" s="10"/>
      <c r="S18" s="10"/>
      <c r="T18" s="10"/>
      <c r="U18" s="10"/>
      <c r="V18" s="10"/>
      <c r="W18" s="10"/>
    </row>
    <row r="19" spans="1:23" ht="27" customHeight="1" x14ac:dyDescent="0.4">
      <c r="A19" s="221">
        <v>1317</v>
      </c>
      <c r="B19" s="221" t="s">
        <v>19</v>
      </c>
      <c r="C19" s="201"/>
      <c r="D19" s="222">
        <v>3975</v>
      </c>
      <c r="E19" s="210"/>
      <c r="F19" s="222">
        <v>250721</v>
      </c>
      <c r="G19" s="222">
        <f>(D19-F19)</f>
        <v>-246746</v>
      </c>
      <c r="H19" s="217">
        <f>G19/F19</f>
        <v>-0.98414572373275477</v>
      </c>
      <c r="I19" s="218"/>
      <c r="J19" s="221">
        <v>2445</v>
      </c>
      <c r="K19" s="221" t="s">
        <v>20</v>
      </c>
      <c r="L19" s="224"/>
      <c r="M19" s="214">
        <v>4674</v>
      </c>
      <c r="N19" s="214"/>
      <c r="O19" s="214">
        <v>45260</v>
      </c>
      <c r="P19" s="222">
        <f t="shared" si="0"/>
        <v>-40586</v>
      </c>
      <c r="Q19" s="217">
        <f t="shared" si="1"/>
        <v>-0.89673000441891293</v>
      </c>
      <c r="R19" s="10"/>
      <c r="S19" s="10"/>
      <c r="T19" s="10"/>
      <c r="U19" s="10"/>
      <c r="V19" s="10"/>
      <c r="W19" s="10"/>
    </row>
    <row r="20" spans="1:23" ht="27" customHeight="1" x14ac:dyDescent="0.4">
      <c r="A20" s="221">
        <v>1384</v>
      </c>
      <c r="B20" s="221" t="s">
        <v>21</v>
      </c>
      <c r="C20" s="201"/>
      <c r="D20" s="222">
        <v>342142</v>
      </c>
      <c r="E20" s="210"/>
      <c r="F20" s="222">
        <v>61403</v>
      </c>
      <c r="G20" s="222">
        <f>(D20-F20)</f>
        <v>280739</v>
      </c>
      <c r="H20" s="217">
        <f>G20/F20</f>
        <v>4.5720730257479278</v>
      </c>
      <c r="I20" s="218"/>
      <c r="J20" s="221">
        <v>2490</v>
      </c>
      <c r="K20" s="221" t="s">
        <v>22</v>
      </c>
      <c r="L20" s="224"/>
      <c r="M20" s="226">
        <v>106764</v>
      </c>
      <c r="N20" s="214"/>
      <c r="O20" s="226">
        <v>101249</v>
      </c>
      <c r="P20" s="222">
        <f t="shared" si="0"/>
        <v>5515</v>
      </c>
      <c r="Q20" s="217">
        <f t="shared" si="1"/>
        <v>5.4469673774555798E-2</v>
      </c>
      <c r="R20" s="28"/>
      <c r="S20" s="28"/>
      <c r="T20" s="28"/>
      <c r="U20" s="28"/>
      <c r="V20" s="28"/>
      <c r="W20" s="28"/>
    </row>
    <row r="21" spans="1:23" ht="27" customHeight="1" x14ac:dyDescent="0.4">
      <c r="A21" s="221">
        <v>1386</v>
      </c>
      <c r="B21" s="221" t="s">
        <v>23</v>
      </c>
      <c r="C21" s="201"/>
      <c r="D21" s="223">
        <v>-2873</v>
      </c>
      <c r="E21" s="210"/>
      <c r="F21" s="223">
        <v>-2613</v>
      </c>
      <c r="G21" s="222">
        <f>(D21-F21)</f>
        <v>-260</v>
      </c>
      <c r="H21" s="217">
        <f>G21/F21</f>
        <v>9.950248756218906E-2</v>
      </c>
      <c r="I21" s="218"/>
      <c r="J21" s="221"/>
      <c r="K21" s="221"/>
      <c r="L21" s="224"/>
      <c r="M21" s="214"/>
      <c r="N21" s="214"/>
      <c r="O21" s="214"/>
      <c r="P21" s="12"/>
      <c r="Q21" s="227"/>
      <c r="R21" s="2"/>
      <c r="S21" s="29"/>
      <c r="T21" s="29"/>
      <c r="U21" s="29"/>
      <c r="V21" s="29"/>
      <c r="W21" s="29"/>
    </row>
    <row r="22" spans="1:23" ht="27" customHeight="1" x14ac:dyDescent="0.4">
      <c r="A22" s="221"/>
      <c r="B22" s="221"/>
      <c r="C22" s="201"/>
      <c r="D22" s="222"/>
      <c r="E22" s="210"/>
      <c r="F22" s="222"/>
      <c r="G22" s="222"/>
      <c r="H22" s="218"/>
      <c r="I22" s="218"/>
      <c r="J22" s="207">
        <v>25</v>
      </c>
      <c r="K22" s="207" t="s">
        <v>24</v>
      </c>
      <c r="L22" s="205"/>
      <c r="M22" s="220">
        <f>M24</f>
        <v>8107347</v>
      </c>
      <c r="N22" s="214"/>
      <c r="O22" s="220">
        <f>O24</f>
        <v>7503048</v>
      </c>
      <c r="P22" s="216">
        <f>(M22-O22)</f>
        <v>604299</v>
      </c>
      <c r="Q22" s="217">
        <f>P22/O22</f>
        <v>8.0540468353661077E-2</v>
      </c>
      <c r="R22" s="2"/>
      <c r="S22" s="30"/>
      <c r="T22" s="30"/>
      <c r="U22" s="30"/>
      <c r="V22" s="30"/>
      <c r="W22" s="30"/>
    </row>
    <row r="23" spans="1:23" ht="27" customHeight="1" x14ac:dyDescent="0.4">
      <c r="A23" s="207">
        <v>19</v>
      </c>
      <c r="B23" s="207" t="s">
        <v>25</v>
      </c>
      <c r="C23" s="201"/>
      <c r="D23" s="216">
        <f>SUM(D25:D26)</f>
        <v>1292840</v>
      </c>
      <c r="E23" s="210"/>
      <c r="F23" s="216">
        <f>SUM(F25:F26)</f>
        <v>2625613</v>
      </c>
      <c r="G23" s="216">
        <f>(D23-F23)</f>
        <v>-1332773</v>
      </c>
      <c r="H23" s="217">
        <f>G23/F23</f>
        <v>-0.50760450988016892</v>
      </c>
      <c r="I23" s="218"/>
      <c r="J23" s="221"/>
      <c r="K23" s="221"/>
      <c r="L23" s="224"/>
      <c r="M23" s="214"/>
      <c r="N23" s="214"/>
      <c r="O23" s="214"/>
      <c r="P23" s="222"/>
      <c r="Q23" s="217"/>
      <c r="R23" s="2"/>
      <c r="S23" s="30"/>
      <c r="T23" s="30"/>
      <c r="U23" s="30"/>
      <c r="V23" s="30"/>
      <c r="W23" s="30"/>
    </row>
    <row r="24" spans="1:23" ht="27" customHeight="1" x14ac:dyDescent="0.4">
      <c r="A24" s="221"/>
      <c r="B24" s="221"/>
      <c r="C24" s="201"/>
      <c r="D24" s="222"/>
      <c r="E24" s="210"/>
      <c r="F24" s="222"/>
      <c r="G24" s="222"/>
      <c r="H24" s="218"/>
      <c r="I24" s="218"/>
      <c r="J24" s="221">
        <v>2511</v>
      </c>
      <c r="K24" s="221" t="s">
        <v>26</v>
      </c>
      <c r="L24" s="224"/>
      <c r="M24" s="226">
        <v>8107347</v>
      </c>
      <c r="N24" s="214"/>
      <c r="O24" s="226">
        <v>7503048</v>
      </c>
      <c r="P24" s="222">
        <f>(M24-O24)</f>
        <v>604299</v>
      </c>
      <c r="Q24" s="217">
        <f>P24/O24</f>
        <v>8.0540468353661077E-2</v>
      </c>
      <c r="R24" s="2"/>
      <c r="S24" s="30"/>
      <c r="T24" s="30"/>
      <c r="U24" s="30"/>
      <c r="V24" s="30"/>
      <c r="W24" s="30"/>
    </row>
    <row r="25" spans="1:23" ht="27" customHeight="1" x14ac:dyDescent="0.4">
      <c r="A25" s="221">
        <v>1905</v>
      </c>
      <c r="B25" s="221" t="s">
        <v>28</v>
      </c>
      <c r="C25" s="201"/>
      <c r="D25" s="228">
        <v>1292841</v>
      </c>
      <c r="E25" s="210"/>
      <c r="F25" s="228">
        <v>2532909</v>
      </c>
      <c r="G25" s="222">
        <f>(D25-F25)</f>
        <v>-1240068</v>
      </c>
      <c r="H25" s="217">
        <f>G25/F25</f>
        <v>-0.48958253138979724</v>
      </c>
      <c r="I25" s="218"/>
      <c r="J25" s="229"/>
      <c r="K25" s="207"/>
      <c r="L25" s="205"/>
      <c r="M25" s="219"/>
      <c r="N25" s="214"/>
      <c r="O25" s="219"/>
      <c r="P25" s="215"/>
      <c r="Q25" s="217"/>
      <c r="R25" s="2"/>
      <c r="S25" s="30"/>
      <c r="T25" s="30"/>
      <c r="U25" s="30"/>
      <c r="V25" s="30"/>
      <c r="W25" s="30"/>
    </row>
    <row r="26" spans="1:23" ht="27" customHeight="1" x14ac:dyDescent="0.4">
      <c r="A26" s="221">
        <v>1908</v>
      </c>
      <c r="B26" s="221" t="s">
        <v>29</v>
      </c>
      <c r="C26" s="201"/>
      <c r="D26" s="223">
        <v>-1</v>
      </c>
      <c r="E26" s="210"/>
      <c r="F26" s="223">
        <v>92704</v>
      </c>
      <c r="G26" s="222">
        <f>(D26-F26)</f>
        <v>-92705</v>
      </c>
      <c r="H26" s="1">
        <f>G26/F26</f>
        <v>-1.0000107870210562</v>
      </c>
      <c r="I26" s="218"/>
      <c r="J26" s="229"/>
      <c r="K26" s="207" t="s">
        <v>27</v>
      </c>
      <c r="L26" s="205"/>
      <c r="M26" s="219">
        <f>M28+M31</f>
        <v>4408331</v>
      </c>
      <c r="N26" s="214"/>
      <c r="O26" s="219">
        <f>O28+O31</f>
        <v>5641885</v>
      </c>
      <c r="P26" s="215">
        <f>(M26-O26)</f>
        <v>-1233554</v>
      </c>
      <c r="Q26" s="217">
        <f>P26/O26</f>
        <v>-0.2186421736706792</v>
      </c>
      <c r="R26" s="2"/>
      <c r="S26" s="9"/>
      <c r="T26" s="9"/>
      <c r="U26" s="9"/>
      <c r="V26" s="9"/>
      <c r="W26" s="9"/>
    </row>
    <row r="27" spans="1:23" ht="27" customHeight="1" x14ac:dyDescent="0.4">
      <c r="A27" s="206"/>
      <c r="B27" s="207"/>
      <c r="C27" s="208"/>
      <c r="D27" s="216"/>
      <c r="E27" s="210"/>
      <c r="F27" s="222"/>
      <c r="G27" s="222"/>
      <c r="H27" s="218"/>
      <c r="I27" s="218"/>
      <c r="J27" s="230"/>
      <c r="K27" s="231"/>
      <c r="L27" s="205"/>
      <c r="M27" s="220"/>
      <c r="N27" s="214"/>
      <c r="O27" s="220"/>
      <c r="P27" s="216"/>
      <c r="Q27" s="217"/>
      <c r="R27" s="30"/>
      <c r="S27" s="9"/>
      <c r="T27" s="9"/>
      <c r="U27" s="9"/>
      <c r="V27" s="9"/>
      <c r="W27" s="22"/>
    </row>
    <row r="28" spans="1:23" ht="49.5" customHeight="1" x14ac:dyDescent="0.4">
      <c r="A28" s="206"/>
      <c r="B28" s="207" t="s">
        <v>31</v>
      </c>
      <c r="C28" s="208"/>
      <c r="D28" s="215">
        <f>D29+D40</f>
        <v>8939615</v>
      </c>
      <c r="E28" s="210"/>
      <c r="F28" s="215">
        <f>F29+F40</f>
        <v>11158841</v>
      </c>
      <c r="G28" s="215">
        <f>(D28-F28)</f>
        <v>-2219226</v>
      </c>
      <c r="H28" s="217">
        <f>G28/F28</f>
        <v>-0.19887603022571967</v>
      </c>
      <c r="I28" s="218"/>
      <c r="J28" s="230">
        <v>25</v>
      </c>
      <c r="K28" s="231" t="s">
        <v>30</v>
      </c>
      <c r="L28" s="205"/>
      <c r="M28" s="220">
        <f>M29</f>
        <v>3573755</v>
      </c>
      <c r="N28" s="214"/>
      <c r="O28" s="220">
        <f>O29</f>
        <v>3104656</v>
      </c>
      <c r="P28" s="215">
        <f>(M28-O28)</f>
        <v>469099</v>
      </c>
      <c r="Q28" s="217">
        <f>P28/O28</f>
        <v>0.15109532263799919</v>
      </c>
      <c r="R28" s="2"/>
      <c r="S28" s="9"/>
      <c r="T28" s="9"/>
      <c r="U28" s="9"/>
      <c r="V28" s="9"/>
      <c r="W28" s="9"/>
    </row>
    <row r="29" spans="1:23" ht="51" customHeight="1" x14ac:dyDescent="0.4">
      <c r="A29" s="207">
        <v>16</v>
      </c>
      <c r="B29" s="207" t="s">
        <v>32</v>
      </c>
      <c r="C29" s="208"/>
      <c r="D29" s="216">
        <f>SUM(D30:D38)</f>
        <v>3521608</v>
      </c>
      <c r="E29" s="210"/>
      <c r="F29" s="216">
        <f>SUM(F30:F38)</f>
        <v>4605576</v>
      </c>
      <c r="G29" s="216">
        <f>(D29-F29)</f>
        <v>-1083968</v>
      </c>
      <c r="H29" s="217">
        <f>G29/F29</f>
        <v>-0.2353599202358185</v>
      </c>
      <c r="I29" s="218"/>
      <c r="J29" s="221">
        <v>2512</v>
      </c>
      <c r="K29" s="221" t="s">
        <v>30</v>
      </c>
      <c r="L29" s="224"/>
      <c r="M29" s="226">
        <v>3573755</v>
      </c>
      <c r="N29" s="214"/>
      <c r="O29" s="226">
        <v>3104656</v>
      </c>
      <c r="P29" s="222">
        <f>(M29-O29)</f>
        <v>469099</v>
      </c>
      <c r="Q29" s="217">
        <f>P29/O29</f>
        <v>0.15109532263799919</v>
      </c>
      <c r="R29" s="9"/>
      <c r="S29" s="9"/>
      <c r="T29" s="9"/>
      <c r="U29" s="9"/>
      <c r="V29" s="9"/>
      <c r="W29" s="9"/>
    </row>
    <row r="30" spans="1:23" ht="27" customHeight="1" x14ac:dyDescent="0.4">
      <c r="A30" s="207"/>
      <c r="B30" s="207"/>
      <c r="C30" s="208"/>
      <c r="D30" s="216"/>
      <c r="E30" s="210"/>
      <c r="F30" s="216"/>
      <c r="G30" s="216"/>
      <c r="H30" s="218"/>
      <c r="I30" s="218"/>
      <c r="J30" s="221"/>
      <c r="K30" s="221"/>
      <c r="L30" s="224"/>
      <c r="M30" s="214"/>
      <c r="N30" s="214"/>
      <c r="O30" s="214"/>
      <c r="P30" s="12"/>
      <c r="Q30" s="12"/>
      <c r="R30" s="30"/>
      <c r="S30" s="30"/>
      <c r="T30" s="30"/>
      <c r="U30" s="30"/>
      <c r="V30" s="30"/>
      <c r="W30" s="30"/>
    </row>
    <row r="31" spans="1:23" ht="27" customHeight="1" x14ac:dyDescent="0.4">
      <c r="A31" s="221">
        <v>1635</v>
      </c>
      <c r="B31" s="221" t="s">
        <v>33</v>
      </c>
      <c r="C31" s="232"/>
      <c r="D31" s="222">
        <v>26989</v>
      </c>
      <c r="E31" s="210"/>
      <c r="F31" s="222">
        <v>512187</v>
      </c>
      <c r="G31" s="222">
        <f t="shared" ref="G31:G38" si="2">(D31-F31)</f>
        <v>-485198</v>
      </c>
      <c r="H31" s="217">
        <f t="shared" ref="H31:H38" si="3">G31/F31</f>
        <v>-0.9473063549055325</v>
      </c>
      <c r="I31" s="218"/>
      <c r="J31" s="207">
        <v>27</v>
      </c>
      <c r="K31" s="207" t="s">
        <v>34</v>
      </c>
      <c r="L31" s="205"/>
      <c r="M31" s="220">
        <f>M33</f>
        <v>834576</v>
      </c>
      <c r="N31" s="214"/>
      <c r="O31" s="220">
        <f>O33</f>
        <v>2537229</v>
      </c>
      <c r="P31" s="216">
        <f>(M31-O31)</f>
        <v>-1702653</v>
      </c>
      <c r="Q31" s="217">
        <f>P31/O31</f>
        <v>-0.67106792488971234</v>
      </c>
      <c r="R31" s="30"/>
      <c r="S31" s="30"/>
      <c r="T31" s="30"/>
      <c r="U31" s="30"/>
      <c r="V31" s="30"/>
      <c r="W31" s="30"/>
    </row>
    <row r="32" spans="1:23" ht="27" customHeight="1" x14ac:dyDescent="0.4">
      <c r="A32" s="221">
        <v>1637</v>
      </c>
      <c r="B32" s="221" t="s">
        <v>35</v>
      </c>
      <c r="C32" s="232"/>
      <c r="D32" s="222">
        <v>72590</v>
      </c>
      <c r="E32" s="210"/>
      <c r="F32" s="222">
        <v>42741</v>
      </c>
      <c r="G32" s="222">
        <f t="shared" si="2"/>
        <v>29849</v>
      </c>
      <c r="H32" s="217">
        <f t="shared" si="3"/>
        <v>0.69836924732692263</v>
      </c>
      <c r="I32" s="218"/>
      <c r="J32" s="221"/>
      <c r="K32" s="221"/>
      <c r="L32" s="224"/>
      <c r="M32" s="214"/>
      <c r="N32" s="214"/>
      <c r="O32" s="214"/>
      <c r="P32" s="12"/>
      <c r="Q32" s="227"/>
      <c r="R32" s="2"/>
      <c r="S32" s="30"/>
      <c r="T32" s="30"/>
      <c r="U32" s="30"/>
      <c r="V32" s="30"/>
      <c r="W32" s="30"/>
    </row>
    <row r="33" spans="1:23" ht="27" customHeight="1" x14ac:dyDescent="0.4">
      <c r="A33" s="221">
        <v>1655</v>
      </c>
      <c r="B33" s="221" t="s">
        <v>36</v>
      </c>
      <c r="C33" s="201"/>
      <c r="D33" s="222">
        <v>240098</v>
      </c>
      <c r="E33" s="216"/>
      <c r="F33" s="222">
        <v>230847</v>
      </c>
      <c r="G33" s="222">
        <f t="shared" si="2"/>
        <v>9251</v>
      </c>
      <c r="H33" s="217">
        <f t="shared" si="3"/>
        <v>4.0074161674182464E-2</v>
      </c>
      <c r="I33" s="218"/>
      <c r="J33" s="221">
        <v>2701</v>
      </c>
      <c r="K33" s="221" t="s">
        <v>37</v>
      </c>
      <c r="L33" s="224"/>
      <c r="M33" s="226">
        <v>834576</v>
      </c>
      <c r="N33" s="214"/>
      <c r="O33" s="226">
        <v>2537229</v>
      </c>
      <c r="P33" s="222">
        <f>(M33-O33)</f>
        <v>-1702653</v>
      </c>
      <c r="Q33" s="217">
        <f>P33/O33</f>
        <v>-0.67106792488971234</v>
      </c>
      <c r="R33" s="2"/>
      <c r="S33" s="30"/>
      <c r="T33" s="30"/>
      <c r="U33" s="30"/>
      <c r="V33" s="30"/>
      <c r="W33" s="30"/>
    </row>
    <row r="34" spans="1:23" ht="27" customHeight="1" x14ac:dyDescent="0.4">
      <c r="A34" s="221">
        <v>1660</v>
      </c>
      <c r="B34" s="221" t="s">
        <v>38</v>
      </c>
      <c r="C34" s="201"/>
      <c r="D34" s="222">
        <v>55542</v>
      </c>
      <c r="E34" s="210"/>
      <c r="F34" s="222">
        <v>55542</v>
      </c>
      <c r="G34" s="222">
        <f t="shared" si="2"/>
        <v>0</v>
      </c>
      <c r="H34" s="217">
        <f t="shared" si="3"/>
        <v>0</v>
      </c>
      <c r="I34" s="218"/>
      <c r="J34" s="233"/>
      <c r="K34" s="233"/>
      <c r="L34" s="234"/>
      <c r="M34" s="235"/>
      <c r="N34" s="214"/>
      <c r="O34" s="235"/>
      <c r="P34" s="12"/>
      <c r="Q34" s="12"/>
      <c r="R34" s="30"/>
      <c r="S34" s="30"/>
      <c r="T34" s="30"/>
      <c r="U34" s="30"/>
      <c r="V34" s="30"/>
      <c r="W34" s="30"/>
    </row>
    <row r="35" spans="1:23" ht="27" customHeight="1" x14ac:dyDescent="0.4">
      <c r="A35" s="221">
        <v>1665</v>
      </c>
      <c r="B35" s="221" t="s">
        <v>39</v>
      </c>
      <c r="C35" s="201"/>
      <c r="D35" s="222">
        <v>785577</v>
      </c>
      <c r="E35" s="210"/>
      <c r="F35" s="222">
        <v>785577</v>
      </c>
      <c r="G35" s="222">
        <f t="shared" si="2"/>
        <v>0</v>
      </c>
      <c r="H35" s="217">
        <f t="shared" si="3"/>
        <v>0</v>
      </c>
      <c r="I35" s="218"/>
      <c r="J35" s="233"/>
      <c r="K35" s="207" t="s">
        <v>40</v>
      </c>
      <c r="L35" s="205"/>
      <c r="M35" s="236">
        <f>M10+M26</f>
        <v>14561611</v>
      </c>
      <c r="N35" s="214"/>
      <c r="O35" s="236">
        <f>O10+O26</f>
        <v>15816762</v>
      </c>
      <c r="P35" s="236">
        <f>(M35-O35)</f>
        <v>-1255151</v>
      </c>
      <c r="Q35" s="217">
        <f>P35/O35</f>
        <v>-7.9355749299382522E-2</v>
      </c>
      <c r="R35" s="30"/>
      <c r="S35" s="30"/>
      <c r="T35" s="30"/>
      <c r="U35" s="30"/>
      <c r="V35" s="30"/>
      <c r="W35" s="30"/>
    </row>
    <row r="36" spans="1:23" ht="27" customHeight="1" x14ac:dyDescent="0.4">
      <c r="A36" s="221">
        <v>1670</v>
      </c>
      <c r="B36" s="221" t="s">
        <v>41</v>
      </c>
      <c r="C36" s="201"/>
      <c r="D36" s="222">
        <v>4412278</v>
      </c>
      <c r="E36" s="210"/>
      <c r="F36" s="222">
        <v>3770411</v>
      </c>
      <c r="G36" s="222">
        <f t="shared" si="2"/>
        <v>641867</v>
      </c>
      <c r="H36" s="217">
        <f t="shared" si="3"/>
        <v>0.17023793957740946</v>
      </c>
      <c r="I36" s="218"/>
      <c r="J36" s="233"/>
      <c r="K36" s="207"/>
      <c r="L36" s="205"/>
      <c r="M36" s="220"/>
      <c r="N36" s="214"/>
      <c r="O36" s="220"/>
      <c r="P36" s="12"/>
      <c r="Q36" s="12"/>
      <c r="R36" s="30"/>
      <c r="S36" s="30"/>
      <c r="T36" s="30"/>
      <c r="U36" s="30"/>
      <c r="V36" s="30"/>
      <c r="W36" s="30"/>
    </row>
    <row r="37" spans="1:23" ht="27" customHeight="1" x14ac:dyDescent="0.4">
      <c r="A37" s="221">
        <v>1675</v>
      </c>
      <c r="B37" s="221" t="s">
        <v>42</v>
      </c>
      <c r="C37" s="201"/>
      <c r="D37" s="222">
        <v>1114622</v>
      </c>
      <c r="E37" s="210"/>
      <c r="F37" s="222">
        <v>1114622</v>
      </c>
      <c r="G37" s="222">
        <f t="shared" si="2"/>
        <v>0</v>
      </c>
      <c r="H37" s="217">
        <f t="shared" si="3"/>
        <v>0</v>
      </c>
      <c r="I37" s="218"/>
      <c r="J37" s="207">
        <v>3</v>
      </c>
      <c r="K37" s="207" t="s">
        <v>43</v>
      </c>
      <c r="L37" s="224"/>
      <c r="M37" s="214"/>
      <c r="N37" s="214"/>
      <c r="O37" s="214"/>
      <c r="P37" s="12"/>
      <c r="Q37" s="12"/>
      <c r="R37" s="30"/>
      <c r="S37" s="30"/>
      <c r="T37" s="30"/>
      <c r="U37" s="30"/>
      <c r="V37" s="30"/>
      <c r="W37" s="30"/>
    </row>
    <row r="38" spans="1:23" ht="27" customHeight="1" x14ac:dyDescent="0.4">
      <c r="A38" s="221">
        <v>1685</v>
      </c>
      <c r="B38" s="221" t="s">
        <v>44</v>
      </c>
      <c r="C38" s="201"/>
      <c r="D38" s="223">
        <v>-3186088</v>
      </c>
      <c r="E38" s="210"/>
      <c r="F38" s="223">
        <v>-1906351</v>
      </c>
      <c r="G38" s="222">
        <f t="shared" si="2"/>
        <v>-1279737</v>
      </c>
      <c r="H38" s="217">
        <f t="shared" si="3"/>
        <v>0.67130187462854429</v>
      </c>
      <c r="I38" s="218"/>
      <c r="J38" s="207">
        <v>31</v>
      </c>
      <c r="K38" s="207" t="s">
        <v>45</v>
      </c>
      <c r="L38" s="205"/>
      <c r="M38" s="216">
        <f>SUM(M40:M42)</f>
        <v>2280291</v>
      </c>
      <c r="N38" s="214"/>
      <c r="O38" s="216">
        <f>SUM(O40:O42)</f>
        <v>5584062</v>
      </c>
      <c r="P38" s="216">
        <f>(M38-O38)</f>
        <v>-3303771</v>
      </c>
      <c r="Q38" s="217">
        <f>P38/O38</f>
        <v>-0.59164296528226223</v>
      </c>
      <c r="R38" s="30"/>
      <c r="S38" s="30"/>
      <c r="T38" s="30"/>
      <c r="U38" s="30"/>
      <c r="V38" s="30"/>
      <c r="W38" s="30"/>
    </row>
    <row r="39" spans="1:23" ht="27" customHeight="1" x14ac:dyDescent="0.4">
      <c r="A39" s="233"/>
      <c r="B39" s="233"/>
      <c r="C39" s="232"/>
      <c r="D39" s="235"/>
      <c r="E39" s="210"/>
      <c r="F39" s="222"/>
      <c r="G39" s="222"/>
      <c r="H39" s="218"/>
      <c r="I39" s="218"/>
      <c r="J39" s="233"/>
      <c r="K39" s="233"/>
      <c r="L39" s="234"/>
      <c r="M39" s="235"/>
      <c r="N39" s="214"/>
      <c r="O39" s="235"/>
      <c r="P39" s="12"/>
      <c r="Q39" s="12"/>
      <c r="R39" s="2"/>
      <c r="S39" s="30"/>
      <c r="T39" s="30"/>
      <c r="U39" s="30"/>
      <c r="V39" s="30"/>
      <c r="W39" s="30"/>
    </row>
    <row r="40" spans="1:23" ht="27" customHeight="1" x14ac:dyDescent="0.4">
      <c r="A40" s="207">
        <v>19</v>
      </c>
      <c r="B40" s="207" t="s">
        <v>25</v>
      </c>
      <c r="C40" s="208"/>
      <c r="D40" s="216">
        <f>SUM(D42:D43)</f>
        <v>5418007</v>
      </c>
      <c r="E40" s="210"/>
      <c r="F40" s="216">
        <f>SUM(F42:F43)</f>
        <v>6553265</v>
      </c>
      <c r="G40" s="216">
        <f>(D40-F40)</f>
        <v>-1135258</v>
      </c>
      <c r="H40" s="217">
        <f>G40/F40</f>
        <v>-0.17323547880331408</v>
      </c>
      <c r="I40" s="218"/>
      <c r="J40" s="221">
        <v>3105</v>
      </c>
      <c r="K40" s="221" t="s">
        <v>46</v>
      </c>
      <c r="L40" s="224"/>
      <c r="M40" s="214">
        <v>3155748</v>
      </c>
      <c r="N40" s="214"/>
      <c r="O40" s="214">
        <v>3155748</v>
      </c>
      <c r="P40" s="222">
        <f>(M40-O40)</f>
        <v>0</v>
      </c>
      <c r="Q40" s="217">
        <f>P40/O40</f>
        <v>0</v>
      </c>
      <c r="R40" s="4"/>
      <c r="S40" s="30"/>
      <c r="T40" s="30"/>
      <c r="U40" s="30"/>
      <c r="V40" s="30"/>
      <c r="W40" s="30"/>
    </row>
    <row r="41" spans="1:23" ht="27" customHeight="1" x14ac:dyDescent="0.4">
      <c r="A41" s="207"/>
      <c r="B41" s="207"/>
      <c r="C41" s="208"/>
      <c r="D41" s="216"/>
      <c r="E41" s="210"/>
      <c r="F41" s="216"/>
      <c r="G41" s="216"/>
      <c r="H41" s="217"/>
      <c r="I41" s="218"/>
      <c r="J41" s="221">
        <v>3109</v>
      </c>
      <c r="K41" s="221" t="s">
        <v>47</v>
      </c>
      <c r="L41" s="224"/>
      <c r="M41" s="214">
        <v>2800573</v>
      </c>
      <c r="N41" s="214"/>
      <c r="O41" s="214">
        <v>2493990</v>
      </c>
      <c r="P41" s="222">
        <f>(M41-O41)</f>
        <v>306583</v>
      </c>
      <c r="Q41" s="217">
        <f>P41/O41</f>
        <v>0.12292872064442921</v>
      </c>
      <c r="R41" s="4"/>
      <c r="S41" s="30"/>
      <c r="T41" s="30"/>
      <c r="U41" s="30"/>
      <c r="V41" s="30"/>
      <c r="W41" s="30"/>
    </row>
    <row r="42" spans="1:23" ht="27" customHeight="1" x14ac:dyDescent="0.4">
      <c r="A42" s="221">
        <v>1970</v>
      </c>
      <c r="B42" s="221" t="s">
        <v>48</v>
      </c>
      <c r="C42" s="201"/>
      <c r="D42" s="228">
        <v>8308652</v>
      </c>
      <c r="E42" s="210"/>
      <c r="F42" s="228">
        <v>8303348</v>
      </c>
      <c r="G42" s="222">
        <f>(D42-F42)</f>
        <v>5304</v>
      </c>
      <c r="H42" s="217">
        <f>G42/F42</f>
        <v>6.3877847827165622E-4</v>
      </c>
      <c r="I42" s="218"/>
      <c r="J42" s="221">
        <v>3110</v>
      </c>
      <c r="K42" s="221" t="s">
        <v>49</v>
      </c>
      <c r="L42" s="224"/>
      <c r="M42" s="214">
        <v>-3676030</v>
      </c>
      <c r="N42" s="214"/>
      <c r="O42" s="214">
        <v>-65676</v>
      </c>
      <c r="P42" s="222">
        <f>(M42-O42)</f>
        <v>-3610354</v>
      </c>
      <c r="Q42" s="237">
        <f>-P42/O42</f>
        <v>-54.972196845118461</v>
      </c>
      <c r="R42" s="9"/>
      <c r="S42" s="9"/>
      <c r="T42" s="9"/>
      <c r="U42" s="9"/>
      <c r="V42" s="9"/>
      <c r="W42" s="9"/>
    </row>
    <row r="43" spans="1:23" ht="27" customHeight="1" x14ac:dyDescent="0.4">
      <c r="A43" s="221">
        <v>1975</v>
      </c>
      <c r="B43" s="238" t="s">
        <v>50</v>
      </c>
      <c r="C43" s="201"/>
      <c r="D43" s="239">
        <v>-2890645</v>
      </c>
      <c r="E43" s="210"/>
      <c r="F43" s="239">
        <v>-1750083</v>
      </c>
      <c r="G43" s="222">
        <f>(D43-F43)</f>
        <v>-1140562</v>
      </c>
      <c r="H43" s="217">
        <f>G43/F43</f>
        <v>0.65171880419385819</v>
      </c>
      <c r="I43" s="218"/>
      <c r="J43" s="221"/>
      <c r="K43" s="221"/>
      <c r="L43" s="224"/>
      <c r="M43" s="214"/>
      <c r="N43" s="214"/>
      <c r="O43" s="214"/>
      <c r="P43" s="12"/>
      <c r="Q43" s="12"/>
      <c r="R43" s="2"/>
      <c r="S43" s="30"/>
      <c r="T43" s="30"/>
      <c r="U43" s="30"/>
      <c r="V43" s="30"/>
      <c r="W43" s="30"/>
    </row>
    <row r="44" spans="1:23" ht="27" customHeight="1" x14ac:dyDescent="0.4">
      <c r="A44" s="233"/>
      <c r="B44" s="233"/>
      <c r="C44" s="232"/>
      <c r="D44" s="235"/>
      <c r="E44" s="210"/>
      <c r="F44" s="216"/>
      <c r="G44" s="216"/>
      <c r="H44" s="218"/>
      <c r="I44" s="218"/>
      <c r="J44" s="233"/>
      <c r="K44" s="207" t="s">
        <v>51</v>
      </c>
      <c r="L44" s="205"/>
      <c r="M44" s="236">
        <f>M38</f>
        <v>2280291</v>
      </c>
      <c r="N44" s="214"/>
      <c r="O44" s="236">
        <f>O38</f>
        <v>5584062</v>
      </c>
      <c r="P44" s="215">
        <f>(M44-O44)</f>
        <v>-3303771</v>
      </c>
      <c r="Q44" s="217">
        <f>P44/O44</f>
        <v>-0.59164296528226223</v>
      </c>
      <c r="R44" s="30"/>
      <c r="S44" s="30"/>
      <c r="T44" s="30"/>
      <c r="U44" s="30"/>
      <c r="V44" s="30"/>
      <c r="W44" s="30"/>
    </row>
    <row r="45" spans="1:23" ht="27" customHeight="1" x14ac:dyDescent="0.4">
      <c r="A45" s="233"/>
      <c r="B45" s="233"/>
      <c r="C45" s="232"/>
      <c r="D45" s="235"/>
      <c r="E45" s="210"/>
      <c r="F45" s="216"/>
      <c r="G45" s="216"/>
      <c r="H45" s="218"/>
      <c r="I45" s="218"/>
      <c r="J45" s="233"/>
      <c r="K45" s="207"/>
      <c r="L45" s="205"/>
      <c r="M45" s="220"/>
      <c r="N45" s="214"/>
      <c r="O45" s="220"/>
      <c r="P45" s="12"/>
      <c r="Q45" s="227"/>
      <c r="R45" s="30"/>
      <c r="S45" s="9"/>
      <c r="T45" s="9"/>
      <c r="U45" s="9"/>
      <c r="V45" s="9"/>
      <c r="W45" s="9"/>
    </row>
    <row r="46" spans="1:23" ht="27" customHeight="1" thickBot="1" x14ac:dyDescent="0.45">
      <c r="A46" s="240"/>
      <c r="B46" s="207" t="s">
        <v>52</v>
      </c>
      <c r="C46" s="208"/>
      <c r="D46" s="241">
        <f>D10+D28</f>
        <v>16841902</v>
      </c>
      <c r="E46" s="210"/>
      <c r="F46" s="241">
        <f>F10+F28</f>
        <v>21400824</v>
      </c>
      <c r="G46" s="241">
        <f>(D46-F46)</f>
        <v>-4558922</v>
      </c>
      <c r="H46" s="242">
        <f>G46/F46</f>
        <v>-0.21302553583918077</v>
      </c>
      <c r="I46" s="218"/>
      <c r="J46" s="243"/>
      <c r="K46" s="207" t="s">
        <v>53</v>
      </c>
      <c r="L46" s="205"/>
      <c r="M46" s="241">
        <f>M35+M44</f>
        <v>16841902</v>
      </c>
      <c r="N46" s="214"/>
      <c r="O46" s="241">
        <f>O35+O44</f>
        <v>21400824</v>
      </c>
      <c r="P46" s="241">
        <f>(M46-O46)</f>
        <v>-4558922</v>
      </c>
      <c r="Q46" s="242">
        <f>P46/O46</f>
        <v>-0.21302553583918077</v>
      </c>
      <c r="R46" s="9"/>
      <c r="S46" s="36">
        <f>D46-M46</f>
        <v>0</v>
      </c>
      <c r="T46" s="9"/>
      <c r="U46" s="9"/>
      <c r="V46" s="9"/>
      <c r="W46" s="9"/>
    </row>
    <row r="47" spans="1:23" ht="27" customHeight="1" thickTop="1" x14ac:dyDescent="0.35">
      <c r="A47" s="32"/>
      <c r="B47" s="32"/>
      <c r="C47" s="31"/>
      <c r="D47" s="34"/>
      <c r="E47" s="15"/>
      <c r="F47" s="24"/>
      <c r="G47" s="24"/>
      <c r="H47" s="19"/>
      <c r="I47" s="19"/>
      <c r="J47" s="32"/>
      <c r="K47" s="32"/>
      <c r="L47" s="33"/>
      <c r="M47" s="34"/>
      <c r="N47" s="17"/>
      <c r="O47" s="34"/>
      <c r="P47" s="22"/>
      <c r="Q47" s="22"/>
      <c r="R47" s="2"/>
      <c r="S47" s="9"/>
      <c r="T47" s="9"/>
      <c r="U47" s="9"/>
      <c r="V47" s="9"/>
      <c r="W47" s="9"/>
    </row>
    <row r="48" spans="1:23" ht="27" customHeight="1" x14ac:dyDescent="0.35">
      <c r="A48" s="13">
        <v>8</v>
      </c>
      <c r="B48" s="13" t="s">
        <v>54</v>
      </c>
      <c r="C48" s="14"/>
      <c r="D48" s="18">
        <f>SUM(D49:D51)</f>
        <v>0</v>
      </c>
      <c r="E48" s="15"/>
      <c r="F48" s="18">
        <f>SUM(F49:F51)</f>
        <v>0</v>
      </c>
      <c r="G48" s="24"/>
      <c r="H48" s="19"/>
      <c r="I48" s="19"/>
      <c r="J48" s="13">
        <v>9</v>
      </c>
      <c r="K48" s="13" t="s">
        <v>55</v>
      </c>
      <c r="L48" s="11"/>
      <c r="M48" s="18">
        <f>SUM(M49:M51)</f>
        <v>0</v>
      </c>
      <c r="N48" s="17"/>
      <c r="O48" s="18">
        <f>SUM(O49:O51)</f>
        <v>0</v>
      </c>
      <c r="P48" s="22"/>
      <c r="Q48" s="22"/>
      <c r="R48" s="9"/>
      <c r="S48" s="9"/>
      <c r="T48" s="9"/>
      <c r="U48" s="9"/>
      <c r="V48" s="9"/>
      <c r="W48" s="9"/>
    </row>
    <row r="49" spans="1:23" ht="27" customHeight="1" x14ac:dyDescent="0.35">
      <c r="A49" s="23">
        <v>81</v>
      </c>
      <c r="B49" s="23" t="s">
        <v>56</v>
      </c>
      <c r="C49" s="25"/>
      <c r="D49" s="24">
        <v>8216366</v>
      </c>
      <c r="E49" s="15"/>
      <c r="F49" s="24">
        <v>10898056</v>
      </c>
      <c r="G49" s="24">
        <f>(D49-F49)</f>
        <v>-2681690</v>
      </c>
      <c r="H49" s="1">
        <f>G49/F49</f>
        <v>-0.24607049183817739</v>
      </c>
      <c r="I49" s="19"/>
      <c r="J49" s="23">
        <v>91</v>
      </c>
      <c r="K49" s="23" t="s">
        <v>57</v>
      </c>
      <c r="L49" s="26"/>
      <c r="M49" s="17">
        <v>30658278</v>
      </c>
      <c r="N49" s="17"/>
      <c r="O49" s="17">
        <v>28008409</v>
      </c>
      <c r="P49" s="24">
        <f>(M49-O49)</f>
        <v>2649869</v>
      </c>
      <c r="Q49" s="1">
        <f>P49/O49</f>
        <v>9.4609765231577422E-2</v>
      </c>
      <c r="R49" s="9"/>
      <c r="S49" s="9"/>
      <c r="T49" s="9"/>
      <c r="U49" s="9"/>
      <c r="V49" s="9"/>
      <c r="W49" s="9"/>
    </row>
    <row r="50" spans="1:23" ht="27" customHeight="1" x14ac:dyDescent="0.35">
      <c r="A50" s="23">
        <v>83</v>
      </c>
      <c r="B50" s="23" t="s">
        <v>58</v>
      </c>
      <c r="C50" s="25"/>
      <c r="D50" s="24">
        <v>1564</v>
      </c>
      <c r="E50" s="15"/>
      <c r="F50" s="24">
        <v>1284</v>
      </c>
      <c r="G50" s="24">
        <f>(D50-F50)</f>
        <v>280</v>
      </c>
      <c r="H50" s="1">
        <f>G50/F50</f>
        <v>0.21806853582554517</v>
      </c>
      <c r="I50" s="19"/>
      <c r="J50" s="23">
        <v>93</v>
      </c>
      <c r="K50" s="23" t="s">
        <v>59</v>
      </c>
      <c r="L50" s="26"/>
      <c r="M50" s="17">
        <v>63103</v>
      </c>
      <c r="N50" s="17"/>
      <c r="O50" s="17">
        <v>63103</v>
      </c>
      <c r="P50" s="24">
        <f>(M50-O50)</f>
        <v>0</v>
      </c>
      <c r="Q50" s="1">
        <f>P50/O50</f>
        <v>0</v>
      </c>
      <c r="R50" s="9"/>
      <c r="S50" s="9"/>
      <c r="T50" s="9"/>
      <c r="U50" s="9"/>
      <c r="V50" s="9"/>
      <c r="W50" s="9"/>
    </row>
    <row r="51" spans="1:23" ht="27" customHeight="1" x14ac:dyDescent="0.35">
      <c r="A51" s="23">
        <v>89</v>
      </c>
      <c r="B51" s="23" t="s">
        <v>60</v>
      </c>
      <c r="C51" s="25"/>
      <c r="D51" s="35">
        <v>-8217930</v>
      </c>
      <c r="E51" s="15"/>
      <c r="F51" s="35">
        <v>-10899340</v>
      </c>
      <c r="G51" s="24">
        <f>(D51-F51)</f>
        <v>2681410</v>
      </c>
      <c r="H51" s="1">
        <f>G51/F51</f>
        <v>-0.24601581380156964</v>
      </c>
      <c r="I51" s="19"/>
      <c r="J51" s="23">
        <v>99</v>
      </c>
      <c r="K51" s="23" t="s">
        <v>61</v>
      </c>
      <c r="L51" s="26"/>
      <c r="M51" s="27">
        <v>-30721381</v>
      </c>
      <c r="N51" s="17"/>
      <c r="O51" s="27">
        <v>-28071512</v>
      </c>
      <c r="P51" s="24">
        <f>(M51-O51)</f>
        <v>-2649869</v>
      </c>
      <c r="Q51" s="1">
        <f>P51/O51</f>
        <v>9.4397088407635471E-2</v>
      </c>
      <c r="R51" s="9"/>
      <c r="S51" s="9"/>
      <c r="T51" s="9"/>
      <c r="U51" s="9"/>
      <c r="V51" s="9"/>
      <c r="W51" s="9"/>
    </row>
    <row r="52" spans="1:23" ht="27" customHeight="1" x14ac:dyDescent="0.35">
      <c r="A52" s="32"/>
      <c r="B52" s="32"/>
      <c r="C52" s="37"/>
      <c r="D52" s="34"/>
      <c r="E52" s="15"/>
      <c r="F52" s="38"/>
      <c r="G52" s="38"/>
      <c r="H52" s="19"/>
      <c r="I52" s="19"/>
      <c r="J52" s="32"/>
      <c r="K52" s="32"/>
      <c r="L52" s="33"/>
      <c r="M52" s="34"/>
      <c r="N52" s="39"/>
      <c r="O52" s="17"/>
      <c r="P52" s="22"/>
      <c r="Q52" s="22"/>
      <c r="R52" s="9"/>
      <c r="S52" s="9"/>
      <c r="T52" s="9"/>
      <c r="U52" s="9"/>
      <c r="V52" s="9"/>
      <c r="W52" s="9"/>
    </row>
    <row r="53" spans="1:23" ht="27" customHeight="1" x14ac:dyDescent="0.35">
      <c r="A53" s="40"/>
      <c r="B53" s="40"/>
      <c r="C53" s="41"/>
      <c r="D53" s="40"/>
      <c r="E53" s="15"/>
      <c r="F53" s="38"/>
      <c r="G53" s="38"/>
      <c r="H53" s="19"/>
      <c r="I53" s="19"/>
      <c r="J53" s="32"/>
      <c r="K53" s="32"/>
      <c r="L53" s="33"/>
      <c r="M53" s="34"/>
      <c r="N53" s="42"/>
      <c r="O53" s="17"/>
      <c r="P53" s="22"/>
      <c r="Q53" s="3"/>
      <c r="R53" s="2"/>
      <c r="S53" s="9"/>
      <c r="T53" s="9"/>
      <c r="U53" s="9"/>
      <c r="V53" s="9"/>
      <c r="W53" s="9"/>
    </row>
    <row r="54" spans="1:23" ht="27" customHeight="1" x14ac:dyDescent="0.35">
      <c r="A54" s="40"/>
      <c r="B54" s="40"/>
      <c r="C54" s="41"/>
      <c r="D54" s="40"/>
      <c r="E54" s="15"/>
      <c r="F54" s="38"/>
      <c r="G54" s="38"/>
      <c r="H54" s="19"/>
      <c r="I54" s="19"/>
      <c r="J54" s="32"/>
      <c r="K54" s="32"/>
      <c r="L54" s="33"/>
      <c r="M54" s="34"/>
      <c r="N54" s="42"/>
      <c r="O54" s="17"/>
      <c r="P54" s="22"/>
      <c r="Q54" s="3"/>
      <c r="R54" s="2"/>
      <c r="S54" s="9"/>
      <c r="T54" s="9"/>
      <c r="U54" s="9"/>
      <c r="V54" s="9"/>
      <c r="W54" s="9"/>
    </row>
    <row r="55" spans="1:23" ht="27" customHeight="1" x14ac:dyDescent="0.35">
      <c r="A55" s="40"/>
      <c r="B55" s="40"/>
      <c r="C55" s="41"/>
      <c r="D55" s="40"/>
      <c r="E55" s="15"/>
      <c r="F55" s="38"/>
      <c r="G55" s="38"/>
      <c r="H55" s="19"/>
      <c r="I55" s="19"/>
      <c r="J55" s="32"/>
      <c r="K55" s="32"/>
      <c r="L55" s="33"/>
      <c r="M55" s="34"/>
      <c r="N55" s="42"/>
      <c r="O55" s="17"/>
      <c r="P55" s="22"/>
      <c r="Q55" s="3"/>
      <c r="R55" s="2"/>
      <c r="S55" s="9"/>
      <c r="T55" s="9"/>
      <c r="U55" s="9"/>
      <c r="V55" s="9"/>
      <c r="W55" s="9"/>
    </row>
    <row r="56" spans="1:23" ht="23.25" x14ac:dyDescent="0.35">
      <c r="A56" s="171"/>
      <c r="B56" s="171"/>
      <c r="C56" s="43"/>
      <c r="D56" s="43"/>
      <c r="E56" s="44"/>
      <c r="F56" s="44"/>
      <c r="G56" s="44"/>
      <c r="H56" s="44"/>
      <c r="I56" s="44"/>
      <c r="J56" s="44"/>
      <c r="K56" s="45"/>
      <c r="L56" s="46"/>
      <c r="M56" s="42"/>
      <c r="N56" s="42"/>
      <c r="O56" s="42"/>
      <c r="P56" s="22"/>
      <c r="Q56" s="22"/>
      <c r="R56" s="9"/>
      <c r="S56" s="9"/>
      <c r="T56" s="9"/>
      <c r="U56" s="9"/>
      <c r="V56" s="9"/>
      <c r="W56" s="9"/>
    </row>
    <row r="57" spans="1:23" ht="30" customHeight="1" x14ac:dyDescent="0.4">
      <c r="A57" s="180" t="s">
        <v>62</v>
      </c>
      <c r="B57" s="180"/>
      <c r="C57" s="180"/>
      <c r="D57" s="180"/>
      <c r="E57" s="180"/>
      <c r="F57" s="180"/>
      <c r="G57" s="180" t="s">
        <v>63</v>
      </c>
      <c r="H57" s="180"/>
      <c r="I57" s="180"/>
      <c r="J57" s="180"/>
      <c r="K57" s="180"/>
      <c r="L57" s="181" t="s">
        <v>64</v>
      </c>
      <c r="M57" s="181"/>
      <c r="N57" s="181"/>
      <c r="O57" s="181"/>
      <c r="P57" s="181"/>
      <c r="Q57" s="181"/>
      <c r="R57" s="9"/>
      <c r="S57" s="9"/>
      <c r="T57" s="9"/>
      <c r="U57" s="9"/>
      <c r="V57" s="9"/>
      <c r="W57" s="9"/>
    </row>
    <row r="58" spans="1:23" ht="26.25" customHeight="1" x14ac:dyDescent="0.35">
      <c r="A58" s="178" t="s">
        <v>65</v>
      </c>
      <c r="B58" s="178"/>
      <c r="C58" s="178"/>
      <c r="D58" s="178"/>
      <c r="E58" s="178"/>
      <c r="F58" s="178"/>
      <c r="G58" s="178" t="s">
        <v>66</v>
      </c>
      <c r="H58" s="178"/>
      <c r="I58" s="178"/>
      <c r="J58" s="178"/>
      <c r="K58" s="178"/>
      <c r="L58" s="179" t="s">
        <v>67</v>
      </c>
      <c r="M58" s="179"/>
      <c r="N58" s="179"/>
      <c r="O58" s="179"/>
      <c r="P58" s="179"/>
      <c r="Q58" s="179"/>
      <c r="R58" s="9"/>
      <c r="S58" s="9"/>
      <c r="T58" s="9"/>
      <c r="U58" s="9"/>
      <c r="V58" s="9"/>
      <c r="W58" s="9"/>
    </row>
    <row r="59" spans="1:23" ht="26.25" customHeight="1" x14ac:dyDescent="0.35">
      <c r="A59" s="178" t="s">
        <v>68</v>
      </c>
      <c r="B59" s="178"/>
      <c r="C59" s="178"/>
      <c r="D59" s="178"/>
      <c r="E59" s="178"/>
      <c r="F59" s="178"/>
      <c r="G59" s="178" t="s">
        <v>69</v>
      </c>
      <c r="H59" s="178"/>
      <c r="I59" s="178"/>
      <c r="J59" s="178"/>
      <c r="K59" s="178"/>
      <c r="L59" s="179" t="s">
        <v>70</v>
      </c>
      <c r="M59" s="179"/>
      <c r="N59" s="179"/>
      <c r="O59" s="179"/>
      <c r="P59" s="179"/>
      <c r="Q59" s="179"/>
      <c r="R59" s="9"/>
      <c r="S59" s="9"/>
      <c r="T59" s="9"/>
      <c r="U59" s="9"/>
      <c r="V59" s="9"/>
      <c r="W59" s="9"/>
    </row>
    <row r="60" spans="1:23" ht="25.5" x14ac:dyDescent="0.3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9"/>
      <c r="S60" s="9"/>
      <c r="T60" s="9"/>
      <c r="U60" s="9"/>
      <c r="V60" s="9"/>
      <c r="W60" s="9"/>
    </row>
    <row r="61" spans="1:23" ht="27.75" x14ac:dyDescent="0.4">
      <c r="A61" s="48"/>
      <c r="B61" s="48"/>
      <c r="C61" s="168"/>
      <c r="D61" s="49"/>
      <c r="E61" s="49"/>
      <c r="F61" s="49"/>
      <c r="G61" s="49"/>
      <c r="H61" s="50"/>
      <c r="I61" s="50"/>
      <c r="J61" s="49"/>
      <c r="K61" s="49"/>
      <c r="L61" s="51"/>
      <c r="M61" s="49"/>
      <c r="N61" s="52"/>
      <c r="O61" s="49"/>
      <c r="P61" s="9"/>
      <c r="Q61" s="50"/>
      <c r="R61" s="9"/>
      <c r="S61" s="9"/>
      <c r="T61" s="9"/>
      <c r="U61" s="9"/>
      <c r="V61" s="9"/>
      <c r="W61" s="9"/>
    </row>
    <row r="62" spans="1:23" ht="30" x14ac:dyDescent="0.4">
      <c r="A62" s="53"/>
      <c r="B62" s="53"/>
      <c r="C62" s="54"/>
      <c r="D62" s="53"/>
      <c r="E62" s="53"/>
      <c r="F62" s="55"/>
      <c r="G62" s="55"/>
      <c r="H62" s="50"/>
      <c r="I62" s="50"/>
      <c r="J62" s="56"/>
      <c r="K62" s="56"/>
      <c r="L62" s="57"/>
      <c r="M62" s="52"/>
      <c r="N62" s="58"/>
      <c r="O62" s="59"/>
      <c r="P62" s="9"/>
      <c r="Q62" s="50"/>
      <c r="R62" s="9"/>
      <c r="S62" s="9"/>
      <c r="T62" s="9"/>
      <c r="U62" s="9"/>
      <c r="V62" s="9"/>
      <c r="W62" s="9"/>
    </row>
    <row r="63" spans="1:23" ht="30" x14ac:dyDescent="0.4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60"/>
      <c r="O63" s="58"/>
      <c r="P63" s="9"/>
      <c r="Q63" s="50"/>
      <c r="R63" s="9"/>
      <c r="S63" s="9"/>
      <c r="T63" s="9"/>
      <c r="U63" s="9"/>
      <c r="V63" s="9"/>
      <c r="W63" s="9"/>
    </row>
    <row r="64" spans="1:23" ht="27" x14ac:dyDescent="0.3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9"/>
      <c r="Q64" s="50"/>
      <c r="R64" s="9"/>
      <c r="S64" s="9"/>
      <c r="T64" s="9"/>
      <c r="U64" s="9"/>
      <c r="V64" s="9"/>
      <c r="W64" s="9"/>
    </row>
    <row r="65" spans="1:23" ht="27" x14ac:dyDescent="0.35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9"/>
      <c r="O65" s="60"/>
      <c r="P65" s="9"/>
      <c r="Q65" s="50"/>
      <c r="R65" s="9"/>
      <c r="S65" s="9"/>
      <c r="T65" s="9"/>
      <c r="U65" s="9"/>
      <c r="V65" s="9"/>
      <c r="W65" s="9"/>
    </row>
    <row r="66" spans="1:23" x14ac:dyDescent="0.2">
      <c r="A66" s="9"/>
      <c r="B66" s="9"/>
      <c r="C66" s="61"/>
      <c r="D66" s="9"/>
      <c r="E66" s="9"/>
      <c r="H66" s="50"/>
      <c r="I66" s="50"/>
      <c r="J66" s="9"/>
      <c r="K66" s="9"/>
      <c r="L66" s="61"/>
      <c r="M66" s="9"/>
      <c r="N66" s="9"/>
      <c r="P66" s="9"/>
      <c r="Q66" s="50"/>
      <c r="R66" s="9"/>
      <c r="S66" s="9"/>
      <c r="T66" s="9"/>
      <c r="U66" s="9"/>
      <c r="V66" s="9"/>
      <c r="W66" s="9"/>
    </row>
    <row r="67" spans="1:23" x14ac:dyDescent="0.2">
      <c r="A67" s="9"/>
      <c r="B67" s="9"/>
      <c r="C67" s="61"/>
      <c r="D67" s="9"/>
      <c r="E67" s="9"/>
      <c r="H67" s="50"/>
      <c r="I67" s="50"/>
      <c r="J67" s="9"/>
      <c r="K67" s="9"/>
      <c r="L67" s="61"/>
      <c r="M67" s="9"/>
      <c r="N67" s="9"/>
      <c r="P67" s="9"/>
      <c r="Q67" s="50"/>
      <c r="R67" s="9"/>
      <c r="S67" s="9"/>
      <c r="T67" s="9"/>
      <c r="U67" s="9"/>
      <c r="V67" s="9"/>
      <c r="W67" s="9"/>
    </row>
    <row r="68" spans="1:23" x14ac:dyDescent="0.2">
      <c r="A68" s="9"/>
      <c r="B68" s="9"/>
      <c r="C68" s="61"/>
      <c r="D68" s="9"/>
      <c r="E68" s="9"/>
      <c r="H68" s="50"/>
      <c r="I68" s="50"/>
      <c r="J68" s="9"/>
      <c r="K68" s="9"/>
      <c r="L68" s="61"/>
      <c r="M68" s="9"/>
      <c r="N68" s="9"/>
      <c r="P68" s="9"/>
      <c r="Q68" s="50"/>
      <c r="R68" s="9"/>
      <c r="S68" s="9"/>
      <c r="T68" s="9"/>
      <c r="U68" s="9"/>
      <c r="V68" s="9"/>
      <c r="W68" s="9"/>
    </row>
    <row r="69" spans="1:23" x14ac:dyDescent="0.2">
      <c r="A69" s="9"/>
      <c r="B69" s="9"/>
      <c r="C69" s="61"/>
      <c r="D69" s="9"/>
      <c r="E69" s="9"/>
      <c r="H69" s="50"/>
      <c r="I69" s="50"/>
      <c r="J69" s="9"/>
      <c r="K69" s="9"/>
      <c r="L69" s="61"/>
      <c r="M69" s="9"/>
      <c r="N69" s="9"/>
      <c r="P69" s="9"/>
      <c r="Q69" s="50"/>
      <c r="R69" s="9"/>
      <c r="S69" s="9"/>
      <c r="T69" s="9"/>
      <c r="U69" s="9"/>
      <c r="V69" s="9"/>
      <c r="W69" s="9"/>
    </row>
    <row r="70" spans="1:23" x14ac:dyDescent="0.2">
      <c r="A70" s="9"/>
      <c r="B70" s="9"/>
      <c r="C70" s="61"/>
      <c r="D70" s="9"/>
      <c r="E70" s="9"/>
      <c r="H70" s="50"/>
      <c r="I70" s="50"/>
      <c r="J70" s="9"/>
      <c r="K70" s="9"/>
      <c r="L70" s="61"/>
      <c r="M70" s="9"/>
      <c r="N70" s="9"/>
      <c r="P70" s="9"/>
      <c r="Q70" s="50"/>
      <c r="R70" s="9"/>
      <c r="S70" s="9"/>
      <c r="T70" s="9"/>
      <c r="U70" s="9"/>
      <c r="V70" s="9"/>
      <c r="W70" s="9"/>
    </row>
    <row r="71" spans="1:23" x14ac:dyDescent="0.2">
      <c r="A71" s="9"/>
      <c r="B71" s="9"/>
      <c r="C71" s="61"/>
      <c r="D71" s="9"/>
      <c r="E71" s="9"/>
      <c r="H71" s="50"/>
      <c r="I71" s="50"/>
      <c r="J71" s="9"/>
      <c r="K71" s="9"/>
      <c r="L71" s="61"/>
      <c r="M71" s="9"/>
      <c r="N71" s="9"/>
      <c r="P71" s="9"/>
      <c r="Q71" s="50"/>
      <c r="R71" s="9"/>
      <c r="S71" s="9"/>
      <c r="T71" s="9"/>
      <c r="U71" s="9"/>
      <c r="V71" s="9"/>
      <c r="W71" s="9"/>
    </row>
    <row r="72" spans="1:23" x14ac:dyDescent="0.2">
      <c r="A72" s="63"/>
      <c r="B72" s="64"/>
      <c r="C72" s="65"/>
      <c r="D72" s="66"/>
      <c r="E72" s="66"/>
      <c r="F72" s="67"/>
      <c r="G72" s="67"/>
      <c r="H72" s="50"/>
      <c r="I72" s="50"/>
      <c r="J72" s="9"/>
      <c r="K72" s="9"/>
      <c r="L72" s="61"/>
      <c r="M72" s="9"/>
      <c r="N72" s="9"/>
      <c r="P72" s="9"/>
      <c r="Q72" s="50"/>
      <c r="R72" s="9"/>
      <c r="S72" s="9"/>
      <c r="T72" s="9"/>
      <c r="U72" s="9"/>
      <c r="V72" s="9"/>
      <c r="W72" s="9"/>
    </row>
    <row r="73" spans="1:23" x14ac:dyDescent="0.2">
      <c r="A73" s="63"/>
      <c r="B73" s="64"/>
      <c r="C73" s="65"/>
      <c r="D73" s="66"/>
      <c r="E73" s="66"/>
      <c r="F73" s="67"/>
      <c r="G73" s="67"/>
      <c r="H73" s="50"/>
      <c r="I73" s="50"/>
      <c r="J73" s="9"/>
      <c r="K73" s="9"/>
      <c r="L73" s="61"/>
      <c r="M73" s="9"/>
      <c r="N73" s="9"/>
      <c r="P73" s="9"/>
      <c r="Q73" s="50"/>
      <c r="R73" s="9"/>
      <c r="S73" s="9"/>
      <c r="T73" s="9"/>
      <c r="U73" s="9"/>
      <c r="V73" s="9"/>
      <c r="W73" s="9"/>
    </row>
    <row r="74" spans="1:23" x14ac:dyDescent="0.2">
      <c r="A74" s="63"/>
      <c r="B74" s="64"/>
      <c r="C74" s="65"/>
      <c r="D74" s="66"/>
      <c r="E74" s="66"/>
      <c r="F74" s="67"/>
      <c r="G74" s="67"/>
      <c r="H74" s="50"/>
      <c r="I74" s="50"/>
      <c r="J74" s="9"/>
      <c r="K74" s="9"/>
      <c r="L74" s="61"/>
      <c r="M74" s="9"/>
      <c r="N74" s="9"/>
      <c r="P74" s="9"/>
      <c r="Q74" s="50"/>
      <c r="R74" s="9"/>
      <c r="S74" s="9"/>
      <c r="T74" s="9"/>
      <c r="U74" s="9"/>
      <c r="V74" s="9"/>
      <c r="W74" s="9"/>
    </row>
    <row r="75" spans="1:23" x14ac:dyDescent="0.2">
      <c r="A75" s="63"/>
      <c r="B75" s="64"/>
      <c r="C75" s="65"/>
      <c r="D75" s="66"/>
      <c r="E75" s="66"/>
      <c r="F75" s="67"/>
      <c r="G75" s="67"/>
      <c r="H75" s="50"/>
      <c r="I75" s="50"/>
      <c r="J75" s="9"/>
      <c r="K75" s="9"/>
      <c r="L75" s="61"/>
      <c r="M75" s="9"/>
      <c r="N75" s="9"/>
      <c r="P75" s="9"/>
      <c r="Q75" s="50"/>
      <c r="R75" s="9"/>
      <c r="S75" s="9"/>
      <c r="T75" s="9"/>
      <c r="U75" s="9"/>
      <c r="V75" s="9"/>
      <c r="W75" s="9"/>
    </row>
    <row r="76" spans="1:23" x14ac:dyDescent="0.2">
      <c r="A76" s="63"/>
      <c r="B76" s="64"/>
      <c r="C76" s="65"/>
      <c r="D76" s="66"/>
      <c r="E76" s="66"/>
      <c r="F76" s="67"/>
      <c r="G76" s="67"/>
      <c r="H76" s="50"/>
      <c r="I76" s="50"/>
      <c r="J76" s="9"/>
      <c r="K76" s="9"/>
      <c r="L76" s="61"/>
      <c r="M76" s="9"/>
      <c r="N76" s="9"/>
      <c r="P76" s="9"/>
      <c r="Q76" s="50"/>
      <c r="R76" s="9"/>
      <c r="S76" s="9"/>
      <c r="T76" s="9"/>
      <c r="U76" s="9"/>
      <c r="V76" s="9"/>
      <c r="W76" s="9"/>
    </row>
    <row r="77" spans="1:23" x14ac:dyDescent="0.2">
      <c r="A77" s="63"/>
      <c r="B77" s="64"/>
      <c r="C77" s="65"/>
      <c r="D77" s="66"/>
      <c r="E77" s="66"/>
      <c r="F77" s="67"/>
      <c r="G77" s="67"/>
      <c r="H77" s="50"/>
      <c r="I77" s="50"/>
      <c r="J77" s="9"/>
      <c r="K77" s="9"/>
      <c r="L77" s="61"/>
      <c r="M77" s="9"/>
      <c r="N77" s="9"/>
      <c r="P77" s="9"/>
      <c r="Q77" s="50"/>
      <c r="R77" s="9"/>
      <c r="S77" s="9"/>
      <c r="T77" s="9"/>
      <c r="U77" s="9"/>
      <c r="V77" s="9"/>
      <c r="W77" s="9"/>
    </row>
    <row r="78" spans="1:23" x14ac:dyDescent="0.2">
      <c r="A78" s="63"/>
      <c r="B78" s="64"/>
      <c r="C78" s="65"/>
      <c r="D78" s="66"/>
      <c r="E78" s="66"/>
      <c r="F78" s="67"/>
      <c r="G78" s="67"/>
      <c r="H78" s="50"/>
      <c r="I78" s="50"/>
      <c r="J78" s="9"/>
      <c r="K78" s="9"/>
      <c r="L78" s="61"/>
      <c r="M78" s="9"/>
      <c r="N78" s="9"/>
      <c r="P78" s="9"/>
      <c r="Q78" s="50"/>
      <c r="R78" s="9"/>
      <c r="S78" s="9"/>
      <c r="T78" s="9"/>
      <c r="U78" s="9"/>
      <c r="V78" s="9"/>
      <c r="W78" s="9"/>
    </row>
    <row r="79" spans="1:23" x14ac:dyDescent="0.2">
      <c r="A79" s="63"/>
      <c r="B79" s="64"/>
      <c r="C79" s="65"/>
      <c r="D79" s="66"/>
      <c r="E79" s="66"/>
      <c r="F79" s="67"/>
      <c r="G79" s="67"/>
      <c r="H79" s="50"/>
      <c r="I79" s="50"/>
      <c r="J79" s="9"/>
      <c r="K79" s="9"/>
      <c r="L79" s="61"/>
      <c r="M79" s="9"/>
      <c r="N79" s="9"/>
      <c r="P79" s="9"/>
      <c r="Q79" s="50"/>
      <c r="R79" s="9"/>
      <c r="S79" s="9"/>
      <c r="T79" s="9"/>
      <c r="U79" s="9"/>
      <c r="V79" s="9"/>
      <c r="W79" s="9"/>
    </row>
    <row r="80" spans="1:23" x14ac:dyDescent="0.2">
      <c r="A80" s="63"/>
      <c r="B80" s="64"/>
      <c r="C80" s="65"/>
      <c r="D80" s="66"/>
      <c r="E80" s="66"/>
      <c r="F80" s="67"/>
      <c r="G80" s="67"/>
      <c r="H80" s="50"/>
      <c r="I80" s="50"/>
      <c r="J80" s="9"/>
      <c r="K80" s="9"/>
      <c r="L80" s="61"/>
      <c r="M80" s="9"/>
      <c r="N80" s="9"/>
      <c r="P80" s="9"/>
      <c r="Q80" s="50"/>
      <c r="R80" s="9"/>
      <c r="S80" s="9"/>
      <c r="T80" s="9"/>
      <c r="U80" s="9"/>
      <c r="V80" s="9"/>
      <c r="W80" s="9"/>
    </row>
    <row r="81" spans="1:23" x14ac:dyDescent="0.2">
      <c r="A81" s="63"/>
      <c r="B81" s="64"/>
      <c r="C81" s="65"/>
      <c r="D81" s="66"/>
      <c r="E81" s="66"/>
      <c r="F81" s="67"/>
      <c r="G81" s="67"/>
      <c r="H81" s="50"/>
      <c r="I81" s="50"/>
      <c r="J81" s="9"/>
      <c r="K81" s="9"/>
      <c r="L81" s="61"/>
      <c r="M81" s="9"/>
      <c r="N81" s="9"/>
      <c r="P81" s="9"/>
      <c r="Q81" s="50"/>
      <c r="R81" s="9"/>
      <c r="S81" s="9"/>
      <c r="T81" s="9"/>
      <c r="U81" s="9"/>
      <c r="V81" s="9"/>
      <c r="W81" s="9"/>
    </row>
    <row r="82" spans="1:23" x14ac:dyDescent="0.2">
      <c r="A82" s="63"/>
      <c r="B82" s="64"/>
      <c r="C82" s="65"/>
      <c r="D82" s="66"/>
      <c r="E82" s="66"/>
      <c r="F82" s="67"/>
      <c r="G82" s="67"/>
      <c r="H82" s="50"/>
      <c r="I82" s="50"/>
      <c r="J82" s="9"/>
      <c r="K82" s="9"/>
      <c r="L82" s="61"/>
      <c r="M82" s="9"/>
      <c r="N82" s="9"/>
      <c r="P82" s="9"/>
      <c r="Q82" s="50"/>
      <c r="R82" s="9"/>
      <c r="S82" s="9"/>
      <c r="T82" s="9"/>
      <c r="U82" s="9"/>
      <c r="V82" s="9"/>
      <c r="W82" s="9"/>
    </row>
    <row r="83" spans="1:23" x14ac:dyDescent="0.2">
      <c r="A83" s="63"/>
      <c r="B83" s="64"/>
      <c r="C83" s="65"/>
      <c r="D83" s="66"/>
      <c r="E83" s="66"/>
      <c r="F83" s="67"/>
      <c r="G83" s="67"/>
      <c r="H83" s="50"/>
      <c r="I83" s="50"/>
      <c r="J83" s="9"/>
      <c r="K83" s="9"/>
      <c r="L83" s="61"/>
      <c r="M83" s="9"/>
      <c r="N83" s="9"/>
      <c r="P83" s="9"/>
      <c r="Q83" s="50"/>
      <c r="R83" s="9"/>
      <c r="S83" s="9"/>
      <c r="T83" s="9"/>
      <c r="U83" s="9"/>
      <c r="V83" s="9"/>
      <c r="W83" s="9"/>
    </row>
    <row r="84" spans="1:23" x14ac:dyDescent="0.2">
      <c r="A84" s="63"/>
      <c r="B84" s="64"/>
      <c r="C84" s="65"/>
      <c r="D84" s="66"/>
      <c r="E84" s="66"/>
      <c r="F84" s="67"/>
      <c r="G84" s="67"/>
      <c r="H84" s="50"/>
      <c r="I84" s="50"/>
      <c r="J84" s="9"/>
      <c r="K84" s="9"/>
      <c r="L84" s="61"/>
      <c r="M84" s="9"/>
      <c r="N84" s="9"/>
      <c r="P84" s="9"/>
      <c r="Q84" s="50"/>
      <c r="R84" s="9"/>
      <c r="S84" s="9"/>
      <c r="T84" s="9"/>
      <c r="U84" s="9"/>
      <c r="V84" s="9"/>
      <c r="W84" s="9"/>
    </row>
    <row r="85" spans="1:23" x14ac:dyDescent="0.2">
      <c r="A85" s="63"/>
      <c r="B85" s="64"/>
      <c r="C85" s="65"/>
      <c r="D85" s="66"/>
      <c r="E85" s="66"/>
      <c r="F85" s="67"/>
      <c r="G85" s="67"/>
      <c r="H85" s="50"/>
      <c r="I85" s="50"/>
      <c r="J85" s="9"/>
      <c r="K85" s="9"/>
      <c r="L85" s="61"/>
      <c r="M85" s="9"/>
      <c r="N85" s="9"/>
      <c r="P85" s="9"/>
      <c r="Q85" s="9"/>
      <c r="R85" s="9"/>
      <c r="S85" s="9"/>
      <c r="T85" s="9"/>
      <c r="U85" s="9"/>
      <c r="V85" s="9"/>
      <c r="W85" s="9"/>
    </row>
    <row r="86" spans="1:23" x14ac:dyDescent="0.2">
      <c r="A86" s="63"/>
      <c r="B86" s="64"/>
      <c r="C86" s="65"/>
      <c r="D86" s="66"/>
      <c r="E86" s="66"/>
      <c r="F86" s="67"/>
      <c r="G86" s="67"/>
      <c r="H86" s="50"/>
      <c r="I86" s="50"/>
      <c r="J86" s="9"/>
      <c r="K86" s="9"/>
      <c r="L86" s="61"/>
      <c r="M86" s="9"/>
      <c r="N86" s="9"/>
      <c r="P86" s="9"/>
      <c r="Q86" s="9"/>
      <c r="R86" s="9"/>
      <c r="S86" s="9"/>
      <c r="T86" s="9"/>
      <c r="U86" s="9"/>
      <c r="V86" s="9"/>
      <c r="W86" s="9"/>
    </row>
    <row r="87" spans="1:23" x14ac:dyDescent="0.2">
      <c r="A87" s="63"/>
      <c r="B87" s="64"/>
      <c r="C87" s="65"/>
      <c r="D87" s="66"/>
      <c r="E87" s="66"/>
      <c r="F87" s="67"/>
      <c r="G87" s="67"/>
      <c r="H87" s="50"/>
      <c r="I87" s="50"/>
      <c r="J87" s="9"/>
      <c r="K87" s="9"/>
      <c r="L87" s="61"/>
      <c r="M87" s="9"/>
      <c r="N87" s="9"/>
      <c r="P87" s="9"/>
      <c r="Q87" s="9"/>
      <c r="R87" s="9"/>
      <c r="S87" s="9"/>
      <c r="T87" s="9"/>
      <c r="U87" s="9"/>
      <c r="V87" s="9"/>
      <c r="W87" s="9"/>
    </row>
    <row r="88" spans="1:23" x14ac:dyDescent="0.2">
      <c r="A88" s="63"/>
      <c r="B88" s="64"/>
      <c r="C88" s="65"/>
      <c r="D88" s="66"/>
      <c r="E88" s="66"/>
      <c r="F88" s="67"/>
      <c r="G88" s="67"/>
      <c r="H88" s="50"/>
      <c r="I88" s="50"/>
      <c r="J88" s="9"/>
      <c r="K88" s="9"/>
      <c r="L88" s="61"/>
      <c r="M88" s="9"/>
      <c r="N88" s="9"/>
      <c r="P88" s="9"/>
      <c r="Q88" s="9"/>
      <c r="R88" s="9"/>
      <c r="S88" s="9"/>
      <c r="T88" s="9"/>
      <c r="U88" s="9"/>
      <c r="V88" s="9"/>
      <c r="W88" s="9"/>
    </row>
    <row r="89" spans="1:23" x14ac:dyDescent="0.2">
      <c r="A89" s="63"/>
      <c r="B89" s="64"/>
      <c r="C89" s="65"/>
      <c r="D89" s="66"/>
      <c r="E89" s="66"/>
      <c r="F89" s="67"/>
      <c r="G89" s="67"/>
      <c r="H89" s="50"/>
      <c r="I89" s="50"/>
      <c r="J89" s="9"/>
      <c r="K89" s="9"/>
      <c r="L89" s="61"/>
      <c r="M89" s="9"/>
      <c r="N89" s="9"/>
      <c r="P89" s="9"/>
      <c r="Q89" s="9"/>
      <c r="R89" s="9"/>
      <c r="S89" s="9"/>
      <c r="T89" s="9"/>
      <c r="U89" s="9"/>
      <c r="V89" s="9"/>
      <c r="W89" s="9"/>
    </row>
    <row r="90" spans="1:23" x14ac:dyDescent="0.2">
      <c r="A90" s="63"/>
      <c r="B90" s="64"/>
      <c r="C90" s="65"/>
      <c r="D90" s="66"/>
      <c r="E90" s="66"/>
      <c r="F90" s="67"/>
      <c r="G90" s="67"/>
      <c r="H90" s="50"/>
      <c r="I90" s="50"/>
      <c r="J90" s="9"/>
      <c r="K90" s="9"/>
      <c r="L90" s="61"/>
      <c r="M90" s="9"/>
      <c r="N90" s="9"/>
      <c r="P90" s="9"/>
      <c r="Q90" s="9"/>
      <c r="R90" s="9"/>
      <c r="S90" s="9"/>
      <c r="T90" s="9"/>
      <c r="U90" s="9"/>
      <c r="V90" s="9"/>
      <c r="W90" s="9"/>
    </row>
    <row r="91" spans="1:23" x14ac:dyDescent="0.2">
      <c r="A91" s="63"/>
      <c r="B91" s="64"/>
      <c r="C91" s="65"/>
      <c r="D91" s="66"/>
      <c r="E91" s="66"/>
      <c r="F91" s="67"/>
      <c r="G91" s="67"/>
      <c r="H91" s="50"/>
      <c r="I91" s="50"/>
      <c r="J91" s="9"/>
      <c r="K91" s="9"/>
      <c r="L91" s="61"/>
      <c r="M91" s="9"/>
      <c r="N91" s="9"/>
      <c r="P91" s="9"/>
      <c r="Q91" s="9"/>
      <c r="R91" s="9"/>
      <c r="S91" s="9"/>
      <c r="T91" s="9"/>
      <c r="U91" s="9"/>
      <c r="V91" s="9"/>
      <c r="W91" s="9"/>
    </row>
    <row r="92" spans="1:23" x14ac:dyDescent="0.2">
      <c r="A92" s="63"/>
      <c r="B92" s="64"/>
      <c r="C92" s="65"/>
      <c r="D92" s="66"/>
      <c r="E92" s="66"/>
      <c r="F92" s="67"/>
      <c r="G92" s="67"/>
      <c r="H92" s="50"/>
      <c r="I92" s="50"/>
      <c r="J92" s="9"/>
      <c r="K92" s="9"/>
      <c r="L92" s="61"/>
      <c r="M92" s="9"/>
      <c r="N92" s="9"/>
      <c r="P92" s="9"/>
      <c r="Q92" s="9"/>
      <c r="R92" s="9"/>
      <c r="S92" s="9"/>
      <c r="T92" s="9"/>
      <c r="U92" s="9"/>
      <c r="V92" s="9"/>
      <c r="W92" s="9"/>
    </row>
    <row r="93" spans="1:23" x14ac:dyDescent="0.2">
      <c r="A93" s="63"/>
      <c r="B93" s="64"/>
      <c r="C93" s="65"/>
      <c r="D93" s="66"/>
      <c r="E93" s="66"/>
      <c r="F93" s="67"/>
      <c r="G93" s="67"/>
      <c r="H93" s="50"/>
      <c r="I93" s="50"/>
      <c r="J93" s="9"/>
      <c r="K93" s="9"/>
      <c r="L93" s="61"/>
      <c r="M93" s="9"/>
      <c r="N93" s="9"/>
      <c r="P93" s="9"/>
      <c r="Q93" s="9"/>
      <c r="R93" s="9"/>
      <c r="S93" s="9"/>
      <c r="T93" s="9"/>
      <c r="U93" s="9"/>
      <c r="V93" s="9"/>
      <c r="W93" s="9"/>
    </row>
    <row r="94" spans="1:23" x14ac:dyDescent="0.2">
      <c r="A94" s="63"/>
      <c r="B94" s="64"/>
      <c r="C94" s="65"/>
      <c r="D94" s="66"/>
      <c r="E94" s="66"/>
      <c r="F94" s="67"/>
      <c r="G94" s="67"/>
      <c r="H94" s="50"/>
      <c r="I94" s="50"/>
      <c r="J94" s="9"/>
      <c r="K94" s="9"/>
      <c r="L94" s="61"/>
      <c r="M94" s="9"/>
      <c r="P94" s="9"/>
      <c r="Q94" s="9"/>
      <c r="R94" s="9"/>
      <c r="S94" s="9"/>
      <c r="T94" s="9"/>
      <c r="U94" s="9"/>
      <c r="V94" s="9"/>
      <c r="W94" s="9"/>
    </row>
    <row r="95" spans="1:23" x14ac:dyDescent="0.2">
      <c r="P95" s="9"/>
      <c r="Q95" s="9"/>
      <c r="R95" s="9"/>
      <c r="S95" s="9"/>
      <c r="T95" s="9"/>
      <c r="U95" s="9"/>
      <c r="V95" s="9"/>
      <c r="W95" s="9"/>
    </row>
    <row r="96" spans="1:23" x14ac:dyDescent="0.2">
      <c r="Q96" s="9"/>
      <c r="R96" s="9"/>
    </row>
    <row r="1522" spans="3:15" x14ac:dyDescent="0.2">
      <c r="C1522"/>
      <c r="D1522"/>
      <c r="E1522" s="68" t="e">
        <f>VLOOKUP(A1522,#REF!,11,0)+1</f>
        <v>#REF!</v>
      </c>
      <c r="F1522"/>
      <c r="G1522"/>
      <c r="H1522"/>
      <c r="I1522"/>
      <c r="L1522"/>
      <c r="M1522"/>
      <c r="N1522"/>
      <c r="O1522"/>
    </row>
    <row r="1529" spans="3:15" x14ac:dyDescent="0.2">
      <c r="C1529"/>
      <c r="D1529"/>
      <c r="E1529" s="68" t="e">
        <f>VLOOKUP(A1529,#REF!,11,0)</f>
        <v>#REF!</v>
      </c>
      <c r="F1529"/>
      <c r="G1529"/>
      <c r="H1529"/>
      <c r="I1529"/>
      <c r="L1529"/>
      <c r="M1529"/>
      <c r="N1529"/>
      <c r="O1529"/>
    </row>
    <row r="2077" spans="3:15" x14ac:dyDescent="0.2">
      <c r="C2077"/>
      <c r="D2077"/>
      <c r="E2077" s="68" t="e">
        <f>VLOOKUP(A2077,#REF!,11,0)</f>
        <v>#REF!</v>
      </c>
      <c r="F2077"/>
      <c r="G2077"/>
      <c r="H2077"/>
      <c r="I2077"/>
      <c r="L2077"/>
      <c r="M2077"/>
      <c r="N2077"/>
      <c r="O2077"/>
    </row>
  </sheetData>
  <sheetProtection algorithmName="SHA-512" hashValue="x16uk4SAPkjQtRgFHAwzGnTWOkOdgFU35wF/5WKp6kriljkNBAa49N8+VvgvDLXAMhh6qUlr5orUapquPd+5vA==" saltValue="1QsN1dKSHbQXKp7S1BznPQ==" spinCount="100000" sheet="1"/>
  <mergeCells count="15">
    <mergeCell ref="A59:F59"/>
    <mergeCell ref="G59:K59"/>
    <mergeCell ref="L59:Q59"/>
    <mergeCell ref="A57:F57"/>
    <mergeCell ref="G57:K57"/>
    <mergeCell ref="L57:Q57"/>
    <mergeCell ref="A58:F58"/>
    <mergeCell ref="G58:K58"/>
    <mergeCell ref="L58:Q58"/>
    <mergeCell ref="A1:Q1"/>
    <mergeCell ref="A2:Q2"/>
    <mergeCell ref="A3:Q3"/>
    <mergeCell ref="A4:Q4"/>
    <mergeCell ref="A5:Q5"/>
    <mergeCell ref="A56:B56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4" fitToHeight="2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3E0F8-F7EB-46CC-9FF3-4168222FBCF0}">
  <sheetPr>
    <tabColor theme="9" tint="-0.249977111117893"/>
  </sheetPr>
  <dimension ref="A1:IR265"/>
  <sheetViews>
    <sheetView view="pageBreakPreview" zoomScale="80" zoomScaleNormal="80" zoomScaleSheetLayoutView="80" workbookViewId="0">
      <selection activeCell="D47" sqref="D47"/>
    </sheetView>
  </sheetViews>
  <sheetFormatPr baseColWidth="10" defaultRowHeight="12.75" x14ac:dyDescent="0.2"/>
  <cols>
    <col min="1" max="1" width="15.5703125" style="63" customWidth="1"/>
    <col min="2" max="2" width="52.5703125" style="64" customWidth="1"/>
    <col min="3" max="3" width="9" style="65" customWidth="1"/>
    <col min="4" max="4" width="20.7109375" style="9" customWidth="1"/>
    <col min="5" max="5" width="3.42578125" style="9" customWidth="1"/>
    <col min="6" max="7" width="20.7109375" style="9" customWidth="1"/>
    <col min="8" max="8" width="10.28515625" style="9" customWidth="1"/>
    <col min="9" max="9" width="13.140625" style="165" bestFit="1" customWidth="1"/>
    <col min="10" max="10" width="11.42578125" style="9"/>
    <col min="11" max="11" width="18.140625" style="9" bestFit="1" customWidth="1"/>
    <col min="12" max="12" width="12.28515625" style="9" bestFit="1" customWidth="1"/>
    <col min="13" max="13" width="13.7109375" style="9" bestFit="1" customWidth="1"/>
    <col min="14" max="256" width="11.42578125" style="9"/>
    <col min="257" max="257" width="15.5703125" style="9" customWidth="1"/>
    <col min="258" max="258" width="52.5703125" style="9" customWidth="1"/>
    <col min="259" max="259" width="9" style="9" customWidth="1"/>
    <col min="260" max="260" width="20.7109375" style="9" customWidth="1"/>
    <col min="261" max="261" width="3.42578125" style="9" customWidth="1"/>
    <col min="262" max="263" width="20.7109375" style="9" customWidth="1"/>
    <col min="264" max="264" width="10.28515625" style="9" customWidth="1"/>
    <col min="265" max="265" width="13.140625" style="9" bestFit="1" customWidth="1"/>
    <col min="266" max="266" width="11.42578125" style="9"/>
    <col min="267" max="267" width="18.140625" style="9" bestFit="1" customWidth="1"/>
    <col min="268" max="268" width="12.28515625" style="9" bestFit="1" customWidth="1"/>
    <col min="269" max="269" width="13.7109375" style="9" bestFit="1" customWidth="1"/>
    <col min="270" max="512" width="11.42578125" style="9"/>
    <col min="513" max="513" width="15.5703125" style="9" customWidth="1"/>
    <col min="514" max="514" width="52.5703125" style="9" customWidth="1"/>
    <col min="515" max="515" width="9" style="9" customWidth="1"/>
    <col min="516" max="516" width="20.7109375" style="9" customWidth="1"/>
    <col min="517" max="517" width="3.42578125" style="9" customWidth="1"/>
    <col min="518" max="519" width="20.7109375" style="9" customWidth="1"/>
    <col min="520" max="520" width="10.28515625" style="9" customWidth="1"/>
    <col min="521" max="521" width="13.140625" style="9" bestFit="1" customWidth="1"/>
    <col min="522" max="522" width="11.42578125" style="9"/>
    <col min="523" max="523" width="18.140625" style="9" bestFit="1" customWidth="1"/>
    <col min="524" max="524" width="12.28515625" style="9" bestFit="1" customWidth="1"/>
    <col min="525" max="525" width="13.7109375" style="9" bestFit="1" customWidth="1"/>
    <col min="526" max="768" width="11.42578125" style="9"/>
    <col min="769" max="769" width="15.5703125" style="9" customWidth="1"/>
    <col min="770" max="770" width="52.5703125" style="9" customWidth="1"/>
    <col min="771" max="771" width="9" style="9" customWidth="1"/>
    <col min="772" max="772" width="20.7109375" style="9" customWidth="1"/>
    <col min="773" max="773" width="3.42578125" style="9" customWidth="1"/>
    <col min="774" max="775" width="20.7109375" style="9" customWidth="1"/>
    <col min="776" max="776" width="10.28515625" style="9" customWidth="1"/>
    <col min="777" max="777" width="13.140625" style="9" bestFit="1" customWidth="1"/>
    <col min="778" max="778" width="11.42578125" style="9"/>
    <col min="779" max="779" width="18.140625" style="9" bestFit="1" customWidth="1"/>
    <col min="780" max="780" width="12.28515625" style="9" bestFit="1" customWidth="1"/>
    <col min="781" max="781" width="13.7109375" style="9" bestFit="1" customWidth="1"/>
    <col min="782" max="1024" width="11.42578125" style="9"/>
    <col min="1025" max="1025" width="15.5703125" style="9" customWidth="1"/>
    <col min="1026" max="1026" width="52.5703125" style="9" customWidth="1"/>
    <col min="1027" max="1027" width="9" style="9" customWidth="1"/>
    <col min="1028" max="1028" width="20.7109375" style="9" customWidth="1"/>
    <col min="1029" max="1029" width="3.42578125" style="9" customWidth="1"/>
    <col min="1030" max="1031" width="20.7109375" style="9" customWidth="1"/>
    <col min="1032" max="1032" width="10.28515625" style="9" customWidth="1"/>
    <col min="1033" max="1033" width="13.140625" style="9" bestFit="1" customWidth="1"/>
    <col min="1034" max="1034" width="11.42578125" style="9"/>
    <col min="1035" max="1035" width="18.140625" style="9" bestFit="1" customWidth="1"/>
    <col min="1036" max="1036" width="12.28515625" style="9" bestFit="1" customWidth="1"/>
    <col min="1037" max="1037" width="13.7109375" style="9" bestFit="1" customWidth="1"/>
    <col min="1038" max="1280" width="11.42578125" style="9"/>
    <col min="1281" max="1281" width="15.5703125" style="9" customWidth="1"/>
    <col min="1282" max="1282" width="52.5703125" style="9" customWidth="1"/>
    <col min="1283" max="1283" width="9" style="9" customWidth="1"/>
    <col min="1284" max="1284" width="20.7109375" style="9" customWidth="1"/>
    <col min="1285" max="1285" width="3.42578125" style="9" customWidth="1"/>
    <col min="1286" max="1287" width="20.7109375" style="9" customWidth="1"/>
    <col min="1288" max="1288" width="10.28515625" style="9" customWidth="1"/>
    <col min="1289" max="1289" width="13.140625" style="9" bestFit="1" customWidth="1"/>
    <col min="1290" max="1290" width="11.42578125" style="9"/>
    <col min="1291" max="1291" width="18.140625" style="9" bestFit="1" customWidth="1"/>
    <col min="1292" max="1292" width="12.28515625" style="9" bestFit="1" customWidth="1"/>
    <col min="1293" max="1293" width="13.7109375" style="9" bestFit="1" customWidth="1"/>
    <col min="1294" max="1536" width="11.42578125" style="9"/>
    <col min="1537" max="1537" width="15.5703125" style="9" customWidth="1"/>
    <col min="1538" max="1538" width="52.5703125" style="9" customWidth="1"/>
    <col min="1539" max="1539" width="9" style="9" customWidth="1"/>
    <col min="1540" max="1540" width="20.7109375" style="9" customWidth="1"/>
    <col min="1541" max="1541" width="3.42578125" style="9" customWidth="1"/>
    <col min="1542" max="1543" width="20.7109375" style="9" customWidth="1"/>
    <col min="1544" max="1544" width="10.28515625" style="9" customWidth="1"/>
    <col min="1545" max="1545" width="13.140625" style="9" bestFit="1" customWidth="1"/>
    <col min="1546" max="1546" width="11.42578125" style="9"/>
    <col min="1547" max="1547" width="18.140625" style="9" bestFit="1" customWidth="1"/>
    <col min="1548" max="1548" width="12.28515625" style="9" bestFit="1" customWidth="1"/>
    <col min="1549" max="1549" width="13.7109375" style="9" bestFit="1" customWidth="1"/>
    <col min="1550" max="1792" width="11.42578125" style="9"/>
    <col min="1793" max="1793" width="15.5703125" style="9" customWidth="1"/>
    <col min="1794" max="1794" width="52.5703125" style="9" customWidth="1"/>
    <col min="1795" max="1795" width="9" style="9" customWidth="1"/>
    <col min="1796" max="1796" width="20.7109375" style="9" customWidth="1"/>
    <col min="1797" max="1797" width="3.42578125" style="9" customWidth="1"/>
    <col min="1798" max="1799" width="20.7109375" style="9" customWidth="1"/>
    <col min="1800" max="1800" width="10.28515625" style="9" customWidth="1"/>
    <col min="1801" max="1801" width="13.140625" style="9" bestFit="1" customWidth="1"/>
    <col min="1802" max="1802" width="11.42578125" style="9"/>
    <col min="1803" max="1803" width="18.140625" style="9" bestFit="1" customWidth="1"/>
    <col min="1804" max="1804" width="12.28515625" style="9" bestFit="1" customWidth="1"/>
    <col min="1805" max="1805" width="13.7109375" style="9" bestFit="1" customWidth="1"/>
    <col min="1806" max="2048" width="11.42578125" style="9"/>
    <col min="2049" max="2049" width="15.5703125" style="9" customWidth="1"/>
    <col min="2050" max="2050" width="52.5703125" style="9" customWidth="1"/>
    <col min="2051" max="2051" width="9" style="9" customWidth="1"/>
    <col min="2052" max="2052" width="20.7109375" style="9" customWidth="1"/>
    <col min="2053" max="2053" width="3.42578125" style="9" customWidth="1"/>
    <col min="2054" max="2055" width="20.7109375" style="9" customWidth="1"/>
    <col min="2056" max="2056" width="10.28515625" style="9" customWidth="1"/>
    <col min="2057" max="2057" width="13.140625" style="9" bestFit="1" customWidth="1"/>
    <col min="2058" max="2058" width="11.42578125" style="9"/>
    <col min="2059" max="2059" width="18.140625" style="9" bestFit="1" customWidth="1"/>
    <col min="2060" max="2060" width="12.28515625" style="9" bestFit="1" customWidth="1"/>
    <col min="2061" max="2061" width="13.7109375" style="9" bestFit="1" customWidth="1"/>
    <col min="2062" max="2304" width="11.42578125" style="9"/>
    <col min="2305" max="2305" width="15.5703125" style="9" customWidth="1"/>
    <col min="2306" max="2306" width="52.5703125" style="9" customWidth="1"/>
    <col min="2307" max="2307" width="9" style="9" customWidth="1"/>
    <col min="2308" max="2308" width="20.7109375" style="9" customWidth="1"/>
    <col min="2309" max="2309" width="3.42578125" style="9" customWidth="1"/>
    <col min="2310" max="2311" width="20.7109375" style="9" customWidth="1"/>
    <col min="2312" max="2312" width="10.28515625" style="9" customWidth="1"/>
    <col min="2313" max="2313" width="13.140625" style="9" bestFit="1" customWidth="1"/>
    <col min="2314" max="2314" width="11.42578125" style="9"/>
    <col min="2315" max="2315" width="18.140625" style="9" bestFit="1" customWidth="1"/>
    <col min="2316" max="2316" width="12.28515625" style="9" bestFit="1" customWidth="1"/>
    <col min="2317" max="2317" width="13.7109375" style="9" bestFit="1" customWidth="1"/>
    <col min="2318" max="2560" width="11.42578125" style="9"/>
    <col min="2561" max="2561" width="15.5703125" style="9" customWidth="1"/>
    <col min="2562" max="2562" width="52.5703125" style="9" customWidth="1"/>
    <col min="2563" max="2563" width="9" style="9" customWidth="1"/>
    <col min="2564" max="2564" width="20.7109375" style="9" customWidth="1"/>
    <col min="2565" max="2565" width="3.42578125" style="9" customWidth="1"/>
    <col min="2566" max="2567" width="20.7109375" style="9" customWidth="1"/>
    <col min="2568" max="2568" width="10.28515625" style="9" customWidth="1"/>
    <col min="2569" max="2569" width="13.140625" style="9" bestFit="1" customWidth="1"/>
    <col min="2570" max="2570" width="11.42578125" style="9"/>
    <col min="2571" max="2571" width="18.140625" style="9" bestFit="1" customWidth="1"/>
    <col min="2572" max="2572" width="12.28515625" style="9" bestFit="1" customWidth="1"/>
    <col min="2573" max="2573" width="13.7109375" style="9" bestFit="1" customWidth="1"/>
    <col min="2574" max="2816" width="11.42578125" style="9"/>
    <col min="2817" max="2817" width="15.5703125" style="9" customWidth="1"/>
    <col min="2818" max="2818" width="52.5703125" style="9" customWidth="1"/>
    <col min="2819" max="2819" width="9" style="9" customWidth="1"/>
    <col min="2820" max="2820" width="20.7109375" style="9" customWidth="1"/>
    <col min="2821" max="2821" width="3.42578125" style="9" customWidth="1"/>
    <col min="2822" max="2823" width="20.7109375" style="9" customWidth="1"/>
    <col min="2824" max="2824" width="10.28515625" style="9" customWidth="1"/>
    <col min="2825" max="2825" width="13.140625" style="9" bestFit="1" customWidth="1"/>
    <col min="2826" max="2826" width="11.42578125" style="9"/>
    <col min="2827" max="2827" width="18.140625" style="9" bestFit="1" customWidth="1"/>
    <col min="2828" max="2828" width="12.28515625" style="9" bestFit="1" customWidth="1"/>
    <col min="2829" max="2829" width="13.7109375" style="9" bestFit="1" customWidth="1"/>
    <col min="2830" max="3072" width="11.42578125" style="9"/>
    <col min="3073" max="3073" width="15.5703125" style="9" customWidth="1"/>
    <col min="3074" max="3074" width="52.5703125" style="9" customWidth="1"/>
    <col min="3075" max="3075" width="9" style="9" customWidth="1"/>
    <col min="3076" max="3076" width="20.7109375" style="9" customWidth="1"/>
    <col min="3077" max="3077" width="3.42578125" style="9" customWidth="1"/>
    <col min="3078" max="3079" width="20.7109375" style="9" customWidth="1"/>
    <col min="3080" max="3080" width="10.28515625" style="9" customWidth="1"/>
    <col min="3081" max="3081" width="13.140625" style="9" bestFit="1" customWidth="1"/>
    <col min="3082" max="3082" width="11.42578125" style="9"/>
    <col min="3083" max="3083" width="18.140625" style="9" bestFit="1" customWidth="1"/>
    <col min="3084" max="3084" width="12.28515625" style="9" bestFit="1" customWidth="1"/>
    <col min="3085" max="3085" width="13.7109375" style="9" bestFit="1" customWidth="1"/>
    <col min="3086" max="3328" width="11.42578125" style="9"/>
    <col min="3329" max="3329" width="15.5703125" style="9" customWidth="1"/>
    <col min="3330" max="3330" width="52.5703125" style="9" customWidth="1"/>
    <col min="3331" max="3331" width="9" style="9" customWidth="1"/>
    <col min="3332" max="3332" width="20.7109375" style="9" customWidth="1"/>
    <col min="3333" max="3333" width="3.42578125" style="9" customWidth="1"/>
    <col min="3334" max="3335" width="20.7109375" style="9" customWidth="1"/>
    <col min="3336" max="3336" width="10.28515625" style="9" customWidth="1"/>
    <col min="3337" max="3337" width="13.140625" style="9" bestFit="1" customWidth="1"/>
    <col min="3338" max="3338" width="11.42578125" style="9"/>
    <col min="3339" max="3339" width="18.140625" style="9" bestFit="1" customWidth="1"/>
    <col min="3340" max="3340" width="12.28515625" style="9" bestFit="1" customWidth="1"/>
    <col min="3341" max="3341" width="13.7109375" style="9" bestFit="1" customWidth="1"/>
    <col min="3342" max="3584" width="11.42578125" style="9"/>
    <col min="3585" max="3585" width="15.5703125" style="9" customWidth="1"/>
    <col min="3586" max="3586" width="52.5703125" style="9" customWidth="1"/>
    <col min="3587" max="3587" width="9" style="9" customWidth="1"/>
    <col min="3588" max="3588" width="20.7109375" style="9" customWidth="1"/>
    <col min="3589" max="3589" width="3.42578125" style="9" customWidth="1"/>
    <col min="3590" max="3591" width="20.7109375" style="9" customWidth="1"/>
    <col min="3592" max="3592" width="10.28515625" style="9" customWidth="1"/>
    <col min="3593" max="3593" width="13.140625" style="9" bestFit="1" customWidth="1"/>
    <col min="3594" max="3594" width="11.42578125" style="9"/>
    <col min="3595" max="3595" width="18.140625" style="9" bestFit="1" customWidth="1"/>
    <col min="3596" max="3596" width="12.28515625" style="9" bestFit="1" customWidth="1"/>
    <col min="3597" max="3597" width="13.7109375" style="9" bestFit="1" customWidth="1"/>
    <col min="3598" max="3840" width="11.42578125" style="9"/>
    <col min="3841" max="3841" width="15.5703125" style="9" customWidth="1"/>
    <col min="3842" max="3842" width="52.5703125" style="9" customWidth="1"/>
    <col min="3843" max="3843" width="9" style="9" customWidth="1"/>
    <col min="3844" max="3844" width="20.7109375" style="9" customWidth="1"/>
    <col min="3845" max="3845" width="3.42578125" style="9" customWidth="1"/>
    <col min="3846" max="3847" width="20.7109375" style="9" customWidth="1"/>
    <col min="3848" max="3848" width="10.28515625" style="9" customWidth="1"/>
    <col min="3849" max="3849" width="13.140625" style="9" bestFit="1" customWidth="1"/>
    <col min="3850" max="3850" width="11.42578125" style="9"/>
    <col min="3851" max="3851" width="18.140625" style="9" bestFit="1" customWidth="1"/>
    <col min="3852" max="3852" width="12.28515625" style="9" bestFit="1" customWidth="1"/>
    <col min="3853" max="3853" width="13.7109375" style="9" bestFit="1" customWidth="1"/>
    <col min="3854" max="4096" width="11.42578125" style="9"/>
    <col min="4097" max="4097" width="15.5703125" style="9" customWidth="1"/>
    <col min="4098" max="4098" width="52.5703125" style="9" customWidth="1"/>
    <col min="4099" max="4099" width="9" style="9" customWidth="1"/>
    <col min="4100" max="4100" width="20.7109375" style="9" customWidth="1"/>
    <col min="4101" max="4101" width="3.42578125" style="9" customWidth="1"/>
    <col min="4102" max="4103" width="20.7109375" style="9" customWidth="1"/>
    <col min="4104" max="4104" width="10.28515625" style="9" customWidth="1"/>
    <col min="4105" max="4105" width="13.140625" style="9" bestFit="1" customWidth="1"/>
    <col min="4106" max="4106" width="11.42578125" style="9"/>
    <col min="4107" max="4107" width="18.140625" style="9" bestFit="1" customWidth="1"/>
    <col min="4108" max="4108" width="12.28515625" style="9" bestFit="1" customWidth="1"/>
    <col min="4109" max="4109" width="13.7109375" style="9" bestFit="1" customWidth="1"/>
    <col min="4110" max="4352" width="11.42578125" style="9"/>
    <col min="4353" max="4353" width="15.5703125" style="9" customWidth="1"/>
    <col min="4354" max="4354" width="52.5703125" style="9" customWidth="1"/>
    <col min="4355" max="4355" width="9" style="9" customWidth="1"/>
    <col min="4356" max="4356" width="20.7109375" style="9" customWidth="1"/>
    <col min="4357" max="4357" width="3.42578125" style="9" customWidth="1"/>
    <col min="4358" max="4359" width="20.7109375" style="9" customWidth="1"/>
    <col min="4360" max="4360" width="10.28515625" style="9" customWidth="1"/>
    <col min="4361" max="4361" width="13.140625" style="9" bestFit="1" customWidth="1"/>
    <col min="4362" max="4362" width="11.42578125" style="9"/>
    <col min="4363" max="4363" width="18.140625" style="9" bestFit="1" customWidth="1"/>
    <col min="4364" max="4364" width="12.28515625" style="9" bestFit="1" customWidth="1"/>
    <col min="4365" max="4365" width="13.7109375" style="9" bestFit="1" customWidth="1"/>
    <col min="4366" max="4608" width="11.42578125" style="9"/>
    <col min="4609" max="4609" width="15.5703125" style="9" customWidth="1"/>
    <col min="4610" max="4610" width="52.5703125" style="9" customWidth="1"/>
    <col min="4611" max="4611" width="9" style="9" customWidth="1"/>
    <col min="4612" max="4612" width="20.7109375" style="9" customWidth="1"/>
    <col min="4613" max="4613" width="3.42578125" style="9" customWidth="1"/>
    <col min="4614" max="4615" width="20.7109375" style="9" customWidth="1"/>
    <col min="4616" max="4616" width="10.28515625" style="9" customWidth="1"/>
    <col min="4617" max="4617" width="13.140625" style="9" bestFit="1" customWidth="1"/>
    <col min="4618" max="4618" width="11.42578125" style="9"/>
    <col min="4619" max="4619" width="18.140625" style="9" bestFit="1" customWidth="1"/>
    <col min="4620" max="4620" width="12.28515625" style="9" bestFit="1" customWidth="1"/>
    <col min="4621" max="4621" width="13.7109375" style="9" bestFit="1" customWidth="1"/>
    <col min="4622" max="4864" width="11.42578125" style="9"/>
    <col min="4865" max="4865" width="15.5703125" style="9" customWidth="1"/>
    <col min="4866" max="4866" width="52.5703125" style="9" customWidth="1"/>
    <col min="4867" max="4867" width="9" style="9" customWidth="1"/>
    <col min="4868" max="4868" width="20.7109375" style="9" customWidth="1"/>
    <col min="4869" max="4869" width="3.42578125" style="9" customWidth="1"/>
    <col min="4870" max="4871" width="20.7109375" style="9" customWidth="1"/>
    <col min="4872" max="4872" width="10.28515625" style="9" customWidth="1"/>
    <col min="4873" max="4873" width="13.140625" style="9" bestFit="1" customWidth="1"/>
    <col min="4874" max="4874" width="11.42578125" style="9"/>
    <col min="4875" max="4875" width="18.140625" style="9" bestFit="1" customWidth="1"/>
    <col min="4876" max="4876" width="12.28515625" style="9" bestFit="1" customWidth="1"/>
    <col min="4877" max="4877" width="13.7109375" style="9" bestFit="1" customWidth="1"/>
    <col min="4878" max="5120" width="11.42578125" style="9"/>
    <col min="5121" max="5121" width="15.5703125" style="9" customWidth="1"/>
    <col min="5122" max="5122" width="52.5703125" style="9" customWidth="1"/>
    <col min="5123" max="5123" width="9" style="9" customWidth="1"/>
    <col min="5124" max="5124" width="20.7109375" style="9" customWidth="1"/>
    <col min="5125" max="5125" width="3.42578125" style="9" customWidth="1"/>
    <col min="5126" max="5127" width="20.7109375" style="9" customWidth="1"/>
    <col min="5128" max="5128" width="10.28515625" style="9" customWidth="1"/>
    <col min="5129" max="5129" width="13.140625" style="9" bestFit="1" customWidth="1"/>
    <col min="5130" max="5130" width="11.42578125" style="9"/>
    <col min="5131" max="5131" width="18.140625" style="9" bestFit="1" customWidth="1"/>
    <col min="5132" max="5132" width="12.28515625" style="9" bestFit="1" customWidth="1"/>
    <col min="5133" max="5133" width="13.7109375" style="9" bestFit="1" customWidth="1"/>
    <col min="5134" max="5376" width="11.42578125" style="9"/>
    <col min="5377" max="5377" width="15.5703125" style="9" customWidth="1"/>
    <col min="5378" max="5378" width="52.5703125" style="9" customWidth="1"/>
    <col min="5379" max="5379" width="9" style="9" customWidth="1"/>
    <col min="5380" max="5380" width="20.7109375" style="9" customWidth="1"/>
    <col min="5381" max="5381" width="3.42578125" style="9" customWidth="1"/>
    <col min="5382" max="5383" width="20.7109375" style="9" customWidth="1"/>
    <col min="5384" max="5384" width="10.28515625" style="9" customWidth="1"/>
    <col min="5385" max="5385" width="13.140625" style="9" bestFit="1" customWidth="1"/>
    <col min="5386" max="5386" width="11.42578125" style="9"/>
    <col min="5387" max="5387" width="18.140625" style="9" bestFit="1" customWidth="1"/>
    <col min="5388" max="5388" width="12.28515625" style="9" bestFit="1" customWidth="1"/>
    <col min="5389" max="5389" width="13.7109375" style="9" bestFit="1" customWidth="1"/>
    <col min="5390" max="5632" width="11.42578125" style="9"/>
    <col min="5633" max="5633" width="15.5703125" style="9" customWidth="1"/>
    <col min="5634" max="5634" width="52.5703125" style="9" customWidth="1"/>
    <col min="5635" max="5635" width="9" style="9" customWidth="1"/>
    <col min="5636" max="5636" width="20.7109375" style="9" customWidth="1"/>
    <col min="5637" max="5637" width="3.42578125" style="9" customWidth="1"/>
    <col min="5638" max="5639" width="20.7109375" style="9" customWidth="1"/>
    <col min="5640" max="5640" width="10.28515625" style="9" customWidth="1"/>
    <col min="5641" max="5641" width="13.140625" style="9" bestFit="1" customWidth="1"/>
    <col min="5642" max="5642" width="11.42578125" style="9"/>
    <col min="5643" max="5643" width="18.140625" style="9" bestFit="1" customWidth="1"/>
    <col min="5644" max="5644" width="12.28515625" style="9" bestFit="1" customWidth="1"/>
    <col min="5645" max="5645" width="13.7109375" style="9" bestFit="1" customWidth="1"/>
    <col min="5646" max="5888" width="11.42578125" style="9"/>
    <col min="5889" max="5889" width="15.5703125" style="9" customWidth="1"/>
    <col min="5890" max="5890" width="52.5703125" style="9" customWidth="1"/>
    <col min="5891" max="5891" width="9" style="9" customWidth="1"/>
    <col min="5892" max="5892" width="20.7109375" style="9" customWidth="1"/>
    <col min="5893" max="5893" width="3.42578125" style="9" customWidth="1"/>
    <col min="5894" max="5895" width="20.7109375" style="9" customWidth="1"/>
    <col min="5896" max="5896" width="10.28515625" style="9" customWidth="1"/>
    <col min="5897" max="5897" width="13.140625" style="9" bestFit="1" customWidth="1"/>
    <col min="5898" max="5898" width="11.42578125" style="9"/>
    <col min="5899" max="5899" width="18.140625" style="9" bestFit="1" customWidth="1"/>
    <col min="5900" max="5900" width="12.28515625" style="9" bestFit="1" customWidth="1"/>
    <col min="5901" max="5901" width="13.7109375" style="9" bestFit="1" customWidth="1"/>
    <col min="5902" max="6144" width="11.42578125" style="9"/>
    <col min="6145" max="6145" width="15.5703125" style="9" customWidth="1"/>
    <col min="6146" max="6146" width="52.5703125" style="9" customWidth="1"/>
    <col min="6147" max="6147" width="9" style="9" customWidth="1"/>
    <col min="6148" max="6148" width="20.7109375" style="9" customWidth="1"/>
    <col min="6149" max="6149" width="3.42578125" style="9" customWidth="1"/>
    <col min="6150" max="6151" width="20.7109375" style="9" customWidth="1"/>
    <col min="6152" max="6152" width="10.28515625" style="9" customWidth="1"/>
    <col min="6153" max="6153" width="13.140625" style="9" bestFit="1" customWidth="1"/>
    <col min="6154" max="6154" width="11.42578125" style="9"/>
    <col min="6155" max="6155" width="18.140625" style="9" bestFit="1" customWidth="1"/>
    <col min="6156" max="6156" width="12.28515625" style="9" bestFit="1" customWidth="1"/>
    <col min="6157" max="6157" width="13.7109375" style="9" bestFit="1" customWidth="1"/>
    <col min="6158" max="6400" width="11.42578125" style="9"/>
    <col min="6401" max="6401" width="15.5703125" style="9" customWidth="1"/>
    <col min="6402" max="6402" width="52.5703125" style="9" customWidth="1"/>
    <col min="6403" max="6403" width="9" style="9" customWidth="1"/>
    <col min="6404" max="6404" width="20.7109375" style="9" customWidth="1"/>
    <col min="6405" max="6405" width="3.42578125" style="9" customWidth="1"/>
    <col min="6406" max="6407" width="20.7109375" style="9" customWidth="1"/>
    <col min="6408" max="6408" width="10.28515625" style="9" customWidth="1"/>
    <col min="6409" max="6409" width="13.140625" style="9" bestFit="1" customWidth="1"/>
    <col min="6410" max="6410" width="11.42578125" style="9"/>
    <col min="6411" max="6411" width="18.140625" style="9" bestFit="1" customWidth="1"/>
    <col min="6412" max="6412" width="12.28515625" style="9" bestFit="1" customWidth="1"/>
    <col min="6413" max="6413" width="13.7109375" style="9" bestFit="1" customWidth="1"/>
    <col min="6414" max="6656" width="11.42578125" style="9"/>
    <col min="6657" max="6657" width="15.5703125" style="9" customWidth="1"/>
    <col min="6658" max="6658" width="52.5703125" style="9" customWidth="1"/>
    <col min="6659" max="6659" width="9" style="9" customWidth="1"/>
    <col min="6660" max="6660" width="20.7109375" style="9" customWidth="1"/>
    <col min="6661" max="6661" width="3.42578125" style="9" customWidth="1"/>
    <col min="6662" max="6663" width="20.7109375" style="9" customWidth="1"/>
    <col min="6664" max="6664" width="10.28515625" style="9" customWidth="1"/>
    <col min="6665" max="6665" width="13.140625" style="9" bestFit="1" customWidth="1"/>
    <col min="6666" max="6666" width="11.42578125" style="9"/>
    <col min="6667" max="6667" width="18.140625" style="9" bestFit="1" customWidth="1"/>
    <col min="6668" max="6668" width="12.28515625" style="9" bestFit="1" customWidth="1"/>
    <col min="6669" max="6669" width="13.7109375" style="9" bestFit="1" customWidth="1"/>
    <col min="6670" max="6912" width="11.42578125" style="9"/>
    <col min="6913" max="6913" width="15.5703125" style="9" customWidth="1"/>
    <col min="6914" max="6914" width="52.5703125" style="9" customWidth="1"/>
    <col min="6915" max="6915" width="9" style="9" customWidth="1"/>
    <col min="6916" max="6916" width="20.7109375" style="9" customWidth="1"/>
    <col min="6917" max="6917" width="3.42578125" style="9" customWidth="1"/>
    <col min="6918" max="6919" width="20.7109375" style="9" customWidth="1"/>
    <col min="6920" max="6920" width="10.28515625" style="9" customWidth="1"/>
    <col min="6921" max="6921" width="13.140625" style="9" bestFit="1" customWidth="1"/>
    <col min="6922" max="6922" width="11.42578125" style="9"/>
    <col min="6923" max="6923" width="18.140625" style="9" bestFit="1" customWidth="1"/>
    <col min="6924" max="6924" width="12.28515625" style="9" bestFit="1" customWidth="1"/>
    <col min="6925" max="6925" width="13.7109375" style="9" bestFit="1" customWidth="1"/>
    <col min="6926" max="7168" width="11.42578125" style="9"/>
    <col min="7169" max="7169" width="15.5703125" style="9" customWidth="1"/>
    <col min="7170" max="7170" width="52.5703125" style="9" customWidth="1"/>
    <col min="7171" max="7171" width="9" style="9" customWidth="1"/>
    <col min="7172" max="7172" width="20.7109375" style="9" customWidth="1"/>
    <col min="7173" max="7173" width="3.42578125" style="9" customWidth="1"/>
    <col min="7174" max="7175" width="20.7109375" style="9" customWidth="1"/>
    <col min="7176" max="7176" width="10.28515625" style="9" customWidth="1"/>
    <col min="7177" max="7177" width="13.140625" style="9" bestFit="1" customWidth="1"/>
    <col min="7178" max="7178" width="11.42578125" style="9"/>
    <col min="7179" max="7179" width="18.140625" style="9" bestFit="1" customWidth="1"/>
    <col min="7180" max="7180" width="12.28515625" style="9" bestFit="1" customWidth="1"/>
    <col min="7181" max="7181" width="13.7109375" style="9" bestFit="1" customWidth="1"/>
    <col min="7182" max="7424" width="11.42578125" style="9"/>
    <col min="7425" max="7425" width="15.5703125" style="9" customWidth="1"/>
    <col min="7426" max="7426" width="52.5703125" style="9" customWidth="1"/>
    <col min="7427" max="7427" width="9" style="9" customWidth="1"/>
    <col min="7428" max="7428" width="20.7109375" style="9" customWidth="1"/>
    <col min="7429" max="7429" width="3.42578125" style="9" customWidth="1"/>
    <col min="7430" max="7431" width="20.7109375" style="9" customWidth="1"/>
    <col min="7432" max="7432" width="10.28515625" style="9" customWidth="1"/>
    <col min="7433" max="7433" width="13.140625" style="9" bestFit="1" customWidth="1"/>
    <col min="7434" max="7434" width="11.42578125" style="9"/>
    <col min="7435" max="7435" width="18.140625" style="9" bestFit="1" customWidth="1"/>
    <col min="7436" max="7436" width="12.28515625" style="9" bestFit="1" customWidth="1"/>
    <col min="7437" max="7437" width="13.7109375" style="9" bestFit="1" customWidth="1"/>
    <col min="7438" max="7680" width="11.42578125" style="9"/>
    <col min="7681" max="7681" width="15.5703125" style="9" customWidth="1"/>
    <col min="7682" max="7682" width="52.5703125" style="9" customWidth="1"/>
    <col min="7683" max="7683" width="9" style="9" customWidth="1"/>
    <col min="7684" max="7684" width="20.7109375" style="9" customWidth="1"/>
    <col min="7685" max="7685" width="3.42578125" style="9" customWidth="1"/>
    <col min="7686" max="7687" width="20.7109375" style="9" customWidth="1"/>
    <col min="7688" max="7688" width="10.28515625" style="9" customWidth="1"/>
    <col min="7689" max="7689" width="13.140625" style="9" bestFit="1" customWidth="1"/>
    <col min="7690" max="7690" width="11.42578125" style="9"/>
    <col min="7691" max="7691" width="18.140625" style="9" bestFit="1" customWidth="1"/>
    <col min="7692" max="7692" width="12.28515625" style="9" bestFit="1" customWidth="1"/>
    <col min="7693" max="7693" width="13.7109375" style="9" bestFit="1" customWidth="1"/>
    <col min="7694" max="7936" width="11.42578125" style="9"/>
    <col min="7937" max="7937" width="15.5703125" style="9" customWidth="1"/>
    <col min="7938" max="7938" width="52.5703125" style="9" customWidth="1"/>
    <col min="7939" max="7939" width="9" style="9" customWidth="1"/>
    <col min="7940" max="7940" width="20.7109375" style="9" customWidth="1"/>
    <col min="7941" max="7941" width="3.42578125" style="9" customWidth="1"/>
    <col min="7942" max="7943" width="20.7109375" style="9" customWidth="1"/>
    <col min="7944" max="7944" width="10.28515625" style="9" customWidth="1"/>
    <col min="7945" max="7945" width="13.140625" style="9" bestFit="1" customWidth="1"/>
    <col min="7946" max="7946" width="11.42578125" style="9"/>
    <col min="7947" max="7947" width="18.140625" style="9" bestFit="1" customWidth="1"/>
    <col min="7948" max="7948" width="12.28515625" style="9" bestFit="1" customWidth="1"/>
    <col min="7949" max="7949" width="13.7109375" style="9" bestFit="1" customWidth="1"/>
    <col min="7950" max="8192" width="11.42578125" style="9"/>
    <col min="8193" max="8193" width="15.5703125" style="9" customWidth="1"/>
    <col min="8194" max="8194" width="52.5703125" style="9" customWidth="1"/>
    <col min="8195" max="8195" width="9" style="9" customWidth="1"/>
    <col min="8196" max="8196" width="20.7109375" style="9" customWidth="1"/>
    <col min="8197" max="8197" width="3.42578125" style="9" customWidth="1"/>
    <col min="8198" max="8199" width="20.7109375" style="9" customWidth="1"/>
    <col min="8200" max="8200" width="10.28515625" style="9" customWidth="1"/>
    <col min="8201" max="8201" width="13.140625" style="9" bestFit="1" customWidth="1"/>
    <col min="8202" max="8202" width="11.42578125" style="9"/>
    <col min="8203" max="8203" width="18.140625" style="9" bestFit="1" customWidth="1"/>
    <col min="8204" max="8204" width="12.28515625" style="9" bestFit="1" customWidth="1"/>
    <col min="8205" max="8205" width="13.7109375" style="9" bestFit="1" customWidth="1"/>
    <col min="8206" max="8448" width="11.42578125" style="9"/>
    <col min="8449" max="8449" width="15.5703125" style="9" customWidth="1"/>
    <col min="8450" max="8450" width="52.5703125" style="9" customWidth="1"/>
    <col min="8451" max="8451" width="9" style="9" customWidth="1"/>
    <col min="8452" max="8452" width="20.7109375" style="9" customWidth="1"/>
    <col min="8453" max="8453" width="3.42578125" style="9" customWidth="1"/>
    <col min="8454" max="8455" width="20.7109375" style="9" customWidth="1"/>
    <col min="8456" max="8456" width="10.28515625" style="9" customWidth="1"/>
    <col min="8457" max="8457" width="13.140625" style="9" bestFit="1" customWidth="1"/>
    <col min="8458" max="8458" width="11.42578125" style="9"/>
    <col min="8459" max="8459" width="18.140625" style="9" bestFit="1" customWidth="1"/>
    <col min="8460" max="8460" width="12.28515625" style="9" bestFit="1" customWidth="1"/>
    <col min="8461" max="8461" width="13.7109375" style="9" bestFit="1" customWidth="1"/>
    <col min="8462" max="8704" width="11.42578125" style="9"/>
    <col min="8705" max="8705" width="15.5703125" style="9" customWidth="1"/>
    <col min="8706" max="8706" width="52.5703125" style="9" customWidth="1"/>
    <col min="8707" max="8707" width="9" style="9" customWidth="1"/>
    <col min="8708" max="8708" width="20.7109375" style="9" customWidth="1"/>
    <col min="8709" max="8709" width="3.42578125" style="9" customWidth="1"/>
    <col min="8710" max="8711" width="20.7109375" style="9" customWidth="1"/>
    <col min="8712" max="8712" width="10.28515625" style="9" customWidth="1"/>
    <col min="8713" max="8713" width="13.140625" style="9" bestFit="1" customWidth="1"/>
    <col min="8714" max="8714" width="11.42578125" style="9"/>
    <col min="8715" max="8715" width="18.140625" style="9" bestFit="1" customWidth="1"/>
    <col min="8716" max="8716" width="12.28515625" style="9" bestFit="1" customWidth="1"/>
    <col min="8717" max="8717" width="13.7109375" style="9" bestFit="1" customWidth="1"/>
    <col min="8718" max="8960" width="11.42578125" style="9"/>
    <col min="8961" max="8961" width="15.5703125" style="9" customWidth="1"/>
    <col min="8962" max="8962" width="52.5703125" style="9" customWidth="1"/>
    <col min="8963" max="8963" width="9" style="9" customWidth="1"/>
    <col min="8964" max="8964" width="20.7109375" style="9" customWidth="1"/>
    <col min="8965" max="8965" width="3.42578125" style="9" customWidth="1"/>
    <col min="8966" max="8967" width="20.7109375" style="9" customWidth="1"/>
    <col min="8968" max="8968" width="10.28515625" style="9" customWidth="1"/>
    <col min="8969" max="8969" width="13.140625" style="9" bestFit="1" customWidth="1"/>
    <col min="8970" max="8970" width="11.42578125" style="9"/>
    <col min="8971" max="8971" width="18.140625" style="9" bestFit="1" customWidth="1"/>
    <col min="8972" max="8972" width="12.28515625" style="9" bestFit="1" customWidth="1"/>
    <col min="8973" max="8973" width="13.7109375" style="9" bestFit="1" customWidth="1"/>
    <col min="8974" max="9216" width="11.42578125" style="9"/>
    <col min="9217" max="9217" width="15.5703125" style="9" customWidth="1"/>
    <col min="9218" max="9218" width="52.5703125" style="9" customWidth="1"/>
    <col min="9219" max="9219" width="9" style="9" customWidth="1"/>
    <col min="9220" max="9220" width="20.7109375" style="9" customWidth="1"/>
    <col min="9221" max="9221" width="3.42578125" style="9" customWidth="1"/>
    <col min="9222" max="9223" width="20.7109375" style="9" customWidth="1"/>
    <col min="9224" max="9224" width="10.28515625" style="9" customWidth="1"/>
    <col min="9225" max="9225" width="13.140625" style="9" bestFit="1" customWidth="1"/>
    <col min="9226" max="9226" width="11.42578125" style="9"/>
    <col min="9227" max="9227" width="18.140625" style="9" bestFit="1" customWidth="1"/>
    <col min="9228" max="9228" width="12.28515625" style="9" bestFit="1" customWidth="1"/>
    <col min="9229" max="9229" width="13.7109375" style="9" bestFit="1" customWidth="1"/>
    <col min="9230" max="9472" width="11.42578125" style="9"/>
    <col min="9473" max="9473" width="15.5703125" style="9" customWidth="1"/>
    <col min="9474" max="9474" width="52.5703125" style="9" customWidth="1"/>
    <col min="9475" max="9475" width="9" style="9" customWidth="1"/>
    <col min="9476" max="9476" width="20.7109375" style="9" customWidth="1"/>
    <col min="9477" max="9477" width="3.42578125" style="9" customWidth="1"/>
    <col min="9478" max="9479" width="20.7109375" style="9" customWidth="1"/>
    <col min="9480" max="9480" width="10.28515625" style="9" customWidth="1"/>
    <col min="9481" max="9481" width="13.140625" style="9" bestFit="1" customWidth="1"/>
    <col min="9482" max="9482" width="11.42578125" style="9"/>
    <col min="9483" max="9483" width="18.140625" style="9" bestFit="1" customWidth="1"/>
    <col min="9484" max="9484" width="12.28515625" style="9" bestFit="1" customWidth="1"/>
    <col min="9485" max="9485" width="13.7109375" style="9" bestFit="1" customWidth="1"/>
    <col min="9486" max="9728" width="11.42578125" style="9"/>
    <col min="9729" max="9729" width="15.5703125" style="9" customWidth="1"/>
    <col min="9730" max="9730" width="52.5703125" style="9" customWidth="1"/>
    <col min="9731" max="9731" width="9" style="9" customWidth="1"/>
    <col min="9732" max="9732" width="20.7109375" style="9" customWidth="1"/>
    <col min="9733" max="9733" width="3.42578125" style="9" customWidth="1"/>
    <col min="9734" max="9735" width="20.7109375" style="9" customWidth="1"/>
    <col min="9736" max="9736" width="10.28515625" style="9" customWidth="1"/>
    <col min="9737" max="9737" width="13.140625" style="9" bestFit="1" customWidth="1"/>
    <col min="9738" max="9738" width="11.42578125" style="9"/>
    <col min="9739" max="9739" width="18.140625" style="9" bestFit="1" customWidth="1"/>
    <col min="9740" max="9740" width="12.28515625" style="9" bestFit="1" customWidth="1"/>
    <col min="9741" max="9741" width="13.7109375" style="9" bestFit="1" customWidth="1"/>
    <col min="9742" max="9984" width="11.42578125" style="9"/>
    <col min="9985" max="9985" width="15.5703125" style="9" customWidth="1"/>
    <col min="9986" max="9986" width="52.5703125" style="9" customWidth="1"/>
    <col min="9987" max="9987" width="9" style="9" customWidth="1"/>
    <col min="9988" max="9988" width="20.7109375" style="9" customWidth="1"/>
    <col min="9989" max="9989" width="3.42578125" style="9" customWidth="1"/>
    <col min="9990" max="9991" width="20.7109375" style="9" customWidth="1"/>
    <col min="9992" max="9992" width="10.28515625" style="9" customWidth="1"/>
    <col min="9993" max="9993" width="13.140625" style="9" bestFit="1" customWidth="1"/>
    <col min="9994" max="9994" width="11.42578125" style="9"/>
    <col min="9995" max="9995" width="18.140625" style="9" bestFit="1" customWidth="1"/>
    <col min="9996" max="9996" width="12.28515625" style="9" bestFit="1" customWidth="1"/>
    <col min="9997" max="9997" width="13.7109375" style="9" bestFit="1" customWidth="1"/>
    <col min="9998" max="10240" width="11.42578125" style="9"/>
    <col min="10241" max="10241" width="15.5703125" style="9" customWidth="1"/>
    <col min="10242" max="10242" width="52.5703125" style="9" customWidth="1"/>
    <col min="10243" max="10243" width="9" style="9" customWidth="1"/>
    <col min="10244" max="10244" width="20.7109375" style="9" customWidth="1"/>
    <col min="10245" max="10245" width="3.42578125" style="9" customWidth="1"/>
    <col min="10246" max="10247" width="20.7109375" style="9" customWidth="1"/>
    <col min="10248" max="10248" width="10.28515625" style="9" customWidth="1"/>
    <col min="10249" max="10249" width="13.140625" style="9" bestFit="1" customWidth="1"/>
    <col min="10250" max="10250" width="11.42578125" style="9"/>
    <col min="10251" max="10251" width="18.140625" style="9" bestFit="1" customWidth="1"/>
    <col min="10252" max="10252" width="12.28515625" style="9" bestFit="1" customWidth="1"/>
    <col min="10253" max="10253" width="13.7109375" style="9" bestFit="1" customWidth="1"/>
    <col min="10254" max="10496" width="11.42578125" style="9"/>
    <col min="10497" max="10497" width="15.5703125" style="9" customWidth="1"/>
    <col min="10498" max="10498" width="52.5703125" style="9" customWidth="1"/>
    <col min="10499" max="10499" width="9" style="9" customWidth="1"/>
    <col min="10500" max="10500" width="20.7109375" style="9" customWidth="1"/>
    <col min="10501" max="10501" width="3.42578125" style="9" customWidth="1"/>
    <col min="10502" max="10503" width="20.7109375" style="9" customWidth="1"/>
    <col min="10504" max="10504" width="10.28515625" style="9" customWidth="1"/>
    <col min="10505" max="10505" width="13.140625" style="9" bestFit="1" customWidth="1"/>
    <col min="10506" max="10506" width="11.42578125" style="9"/>
    <col min="10507" max="10507" width="18.140625" style="9" bestFit="1" customWidth="1"/>
    <col min="10508" max="10508" width="12.28515625" style="9" bestFit="1" customWidth="1"/>
    <col min="10509" max="10509" width="13.7109375" style="9" bestFit="1" customWidth="1"/>
    <col min="10510" max="10752" width="11.42578125" style="9"/>
    <col min="10753" max="10753" width="15.5703125" style="9" customWidth="1"/>
    <col min="10754" max="10754" width="52.5703125" style="9" customWidth="1"/>
    <col min="10755" max="10755" width="9" style="9" customWidth="1"/>
    <col min="10756" max="10756" width="20.7109375" style="9" customWidth="1"/>
    <col min="10757" max="10757" width="3.42578125" style="9" customWidth="1"/>
    <col min="10758" max="10759" width="20.7109375" style="9" customWidth="1"/>
    <col min="10760" max="10760" width="10.28515625" style="9" customWidth="1"/>
    <col min="10761" max="10761" width="13.140625" style="9" bestFit="1" customWidth="1"/>
    <col min="10762" max="10762" width="11.42578125" style="9"/>
    <col min="10763" max="10763" width="18.140625" style="9" bestFit="1" customWidth="1"/>
    <col min="10764" max="10764" width="12.28515625" style="9" bestFit="1" customWidth="1"/>
    <col min="10765" max="10765" width="13.7109375" style="9" bestFit="1" customWidth="1"/>
    <col min="10766" max="11008" width="11.42578125" style="9"/>
    <col min="11009" max="11009" width="15.5703125" style="9" customWidth="1"/>
    <col min="11010" max="11010" width="52.5703125" style="9" customWidth="1"/>
    <col min="11011" max="11011" width="9" style="9" customWidth="1"/>
    <col min="11012" max="11012" width="20.7109375" style="9" customWidth="1"/>
    <col min="11013" max="11013" width="3.42578125" style="9" customWidth="1"/>
    <col min="11014" max="11015" width="20.7109375" style="9" customWidth="1"/>
    <col min="11016" max="11016" width="10.28515625" style="9" customWidth="1"/>
    <col min="11017" max="11017" width="13.140625" style="9" bestFit="1" customWidth="1"/>
    <col min="11018" max="11018" width="11.42578125" style="9"/>
    <col min="11019" max="11019" width="18.140625" style="9" bestFit="1" customWidth="1"/>
    <col min="11020" max="11020" width="12.28515625" style="9" bestFit="1" customWidth="1"/>
    <col min="11021" max="11021" width="13.7109375" style="9" bestFit="1" customWidth="1"/>
    <col min="11022" max="11264" width="11.42578125" style="9"/>
    <col min="11265" max="11265" width="15.5703125" style="9" customWidth="1"/>
    <col min="11266" max="11266" width="52.5703125" style="9" customWidth="1"/>
    <col min="11267" max="11267" width="9" style="9" customWidth="1"/>
    <col min="11268" max="11268" width="20.7109375" style="9" customWidth="1"/>
    <col min="11269" max="11269" width="3.42578125" style="9" customWidth="1"/>
    <col min="11270" max="11271" width="20.7109375" style="9" customWidth="1"/>
    <col min="11272" max="11272" width="10.28515625" style="9" customWidth="1"/>
    <col min="11273" max="11273" width="13.140625" style="9" bestFit="1" customWidth="1"/>
    <col min="11274" max="11274" width="11.42578125" style="9"/>
    <col min="11275" max="11275" width="18.140625" style="9" bestFit="1" customWidth="1"/>
    <col min="11276" max="11276" width="12.28515625" style="9" bestFit="1" customWidth="1"/>
    <col min="11277" max="11277" width="13.7109375" style="9" bestFit="1" customWidth="1"/>
    <col min="11278" max="11520" width="11.42578125" style="9"/>
    <col min="11521" max="11521" width="15.5703125" style="9" customWidth="1"/>
    <col min="11522" max="11522" width="52.5703125" style="9" customWidth="1"/>
    <col min="11523" max="11523" width="9" style="9" customWidth="1"/>
    <col min="11524" max="11524" width="20.7109375" style="9" customWidth="1"/>
    <col min="11525" max="11525" width="3.42578125" style="9" customWidth="1"/>
    <col min="11526" max="11527" width="20.7109375" style="9" customWidth="1"/>
    <col min="11528" max="11528" width="10.28515625" style="9" customWidth="1"/>
    <col min="11529" max="11529" width="13.140625" style="9" bestFit="1" customWidth="1"/>
    <col min="11530" max="11530" width="11.42578125" style="9"/>
    <col min="11531" max="11531" width="18.140625" style="9" bestFit="1" customWidth="1"/>
    <col min="11532" max="11532" width="12.28515625" style="9" bestFit="1" customWidth="1"/>
    <col min="11533" max="11533" width="13.7109375" style="9" bestFit="1" customWidth="1"/>
    <col min="11534" max="11776" width="11.42578125" style="9"/>
    <col min="11777" max="11777" width="15.5703125" style="9" customWidth="1"/>
    <col min="11778" max="11778" width="52.5703125" style="9" customWidth="1"/>
    <col min="11779" max="11779" width="9" style="9" customWidth="1"/>
    <col min="11780" max="11780" width="20.7109375" style="9" customWidth="1"/>
    <col min="11781" max="11781" width="3.42578125" style="9" customWidth="1"/>
    <col min="11782" max="11783" width="20.7109375" style="9" customWidth="1"/>
    <col min="11784" max="11784" width="10.28515625" style="9" customWidth="1"/>
    <col min="11785" max="11785" width="13.140625" style="9" bestFit="1" customWidth="1"/>
    <col min="11786" max="11786" width="11.42578125" style="9"/>
    <col min="11787" max="11787" width="18.140625" style="9" bestFit="1" customWidth="1"/>
    <col min="11788" max="11788" width="12.28515625" style="9" bestFit="1" customWidth="1"/>
    <col min="11789" max="11789" width="13.7109375" style="9" bestFit="1" customWidth="1"/>
    <col min="11790" max="12032" width="11.42578125" style="9"/>
    <col min="12033" max="12033" width="15.5703125" style="9" customWidth="1"/>
    <col min="12034" max="12034" width="52.5703125" style="9" customWidth="1"/>
    <col min="12035" max="12035" width="9" style="9" customWidth="1"/>
    <col min="12036" max="12036" width="20.7109375" style="9" customWidth="1"/>
    <col min="12037" max="12037" width="3.42578125" style="9" customWidth="1"/>
    <col min="12038" max="12039" width="20.7109375" style="9" customWidth="1"/>
    <col min="12040" max="12040" width="10.28515625" style="9" customWidth="1"/>
    <col min="12041" max="12041" width="13.140625" style="9" bestFit="1" customWidth="1"/>
    <col min="12042" max="12042" width="11.42578125" style="9"/>
    <col min="12043" max="12043" width="18.140625" style="9" bestFit="1" customWidth="1"/>
    <col min="12044" max="12044" width="12.28515625" style="9" bestFit="1" customWidth="1"/>
    <col min="12045" max="12045" width="13.7109375" style="9" bestFit="1" customWidth="1"/>
    <col min="12046" max="12288" width="11.42578125" style="9"/>
    <col min="12289" max="12289" width="15.5703125" style="9" customWidth="1"/>
    <col min="12290" max="12290" width="52.5703125" style="9" customWidth="1"/>
    <col min="12291" max="12291" width="9" style="9" customWidth="1"/>
    <col min="12292" max="12292" width="20.7109375" style="9" customWidth="1"/>
    <col min="12293" max="12293" width="3.42578125" style="9" customWidth="1"/>
    <col min="12294" max="12295" width="20.7109375" style="9" customWidth="1"/>
    <col min="12296" max="12296" width="10.28515625" style="9" customWidth="1"/>
    <col min="12297" max="12297" width="13.140625" style="9" bestFit="1" customWidth="1"/>
    <col min="12298" max="12298" width="11.42578125" style="9"/>
    <col min="12299" max="12299" width="18.140625" style="9" bestFit="1" customWidth="1"/>
    <col min="12300" max="12300" width="12.28515625" style="9" bestFit="1" customWidth="1"/>
    <col min="12301" max="12301" width="13.7109375" style="9" bestFit="1" customWidth="1"/>
    <col min="12302" max="12544" width="11.42578125" style="9"/>
    <col min="12545" max="12545" width="15.5703125" style="9" customWidth="1"/>
    <col min="12546" max="12546" width="52.5703125" style="9" customWidth="1"/>
    <col min="12547" max="12547" width="9" style="9" customWidth="1"/>
    <col min="12548" max="12548" width="20.7109375" style="9" customWidth="1"/>
    <col min="12549" max="12549" width="3.42578125" style="9" customWidth="1"/>
    <col min="12550" max="12551" width="20.7109375" style="9" customWidth="1"/>
    <col min="12552" max="12552" width="10.28515625" style="9" customWidth="1"/>
    <col min="12553" max="12553" width="13.140625" style="9" bestFit="1" customWidth="1"/>
    <col min="12554" max="12554" width="11.42578125" style="9"/>
    <col min="12555" max="12555" width="18.140625" style="9" bestFit="1" customWidth="1"/>
    <col min="12556" max="12556" width="12.28515625" style="9" bestFit="1" customWidth="1"/>
    <col min="12557" max="12557" width="13.7109375" style="9" bestFit="1" customWidth="1"/>
    <col min="12558" max="12800" width="11.42578125" style="9"/>
    <col min="12801" max="12801" width="15.5703125" style="9" customWidth="1"/>
    <col min="12802" max="12802" width="52.5703125" style="9" customWidth="1"/>
    <col min="12803" max="12803" width="9" style="9" customWidth="1"/>
    <col min="12804" max="12804" width="20.7109375" style="9" customWidth="1"/>
    <col min="12805" max="12805" width="3.42578125" style="9" customWidth="1"/>
    <col min="12806" max="12807" width="20.7109375" style="9" customWidth="1"/>
    <col min="12808" max="12808" width="10.28515625" style="9" customWidth="1"/>
    <col min="12809" max="12809" width="13.140625" style="9" bestFit="1" customWidth="1"/>
    <col min="12810" max="12810" width="11.42578125" style="9"/>
    <col min="12811" max="12811" width="18.140625" style="9" bestFit="1" customWidth="1"/>
    <col min="12812" max="12812" width="12.28515625" style="9" bestFit="1" customWidth="1"/>
    <col min="12813" max="12813" width="13.7109375" style="9" bestFit="1" customWidth="1"/>
    <col min="12814" max="13056" width="11.42578125" style="9"/>
    <col min="13057" max="13057" width="15.5703125" style="9" customWidth="1"/>
    <col min="13058" max="13058" width="52.5703125" style="9" customWidth="1"/>
    <col min="13059" max="13059" width="9" style="9" customWidth="1"/>
    <col min="13060" max="13060" width="20.7109375" style="9" customWidth="1"/>
    <col min="13061" max="13061" width="3.42578125" style="9" customWidth="1"/>
    <col min="13062" max="13063" width="20.7109375" style="9" customWidth="1"/>
    <col min="13064" max="13064" width="10.28515625" style="9" customWidth="1"/>
    <col min="13065" max="13065" width="13.140625" style="9" bestFit="1" customWidth="1"/>
    <col min="13066" max="13066" width="11.42578125" style="9"/>
    <col min="13067" max="13067" width="18.140625" style="9" bestFit="1" customWidth="1"/>
    <col min="13068" max="13068" width="12.28515625" style="9" bestFit="1" customWidth="1"/>
    <col min="13069" max="13069" width="13.7109375" style="9" bestFit="1" customWidth="1"/>
    <col min="13070" max="13312" width="11.42578125" style="9"/>
    <col min="13313" max="13313" width="15.5703125" style="9" customWidth="1"/>
    <col min="13314" max="13314" width="52.5703125" style="9" customWidth="1"/>
    <col min="13315" max="13315" width="9" style="9" customWidth="1"/>
    <col min="13316" max="13316" width="20.7109375" style="9" customWidth="1"/>
    <col min="13317" max="13317" width="3.42578125" style="9" customWidth="1"/>
    <col min="13318" max="13319" width="20.7109375" style="9" customWidth="1"/>
    <col min="13320" max="13320" width="10.28515625" style="9" customWidth="1"/>
    <col min="13321" max="13321" width="13.140625" style="9" bestFit="1" customWidth="1"/>
    <col min="13322" max="13322" width="11.42578125" style="9"/>
    <col min="13323" max="13323" width="18.140625" style="9" bestFit="1" customWidth="1"/>
    <col min="13324" max="13324" width="12.28515625" style="9" bestFit="1" customWidth="1"/>
    <col min="13325" max="13325" width="13.7109375" style="9" bestFit="1" customWidth="1"/>
    <col min="13326" max="13568" width="11.42578125" style="9"/>
    <col min="13569" max="13569" width="15.5703125" style="9" customWidth="1"/>
    <col min="13570" max="13570" width="52.5703125" style="9" customWidth="1"/>
    <col min="13571" max="13571" width="9" style="9" customWidth="1"/>
    <col min="13572" max="13572" width="20.7109375" style="9" customWidth="1"/>
    <col min="13573" max="13573" width="3.42578125" style="9" customWidth="1"/>
    <col min="13574" max="13575" width="20.7109375" style="9" customWidth="1"/>
    <col min="13576" max="13576" width="10.28515625" style="9" customWidth="1"/>
    <col min="13577" max="13577" width="13.140625" style="9" bestFit="1" customWidth="1"/>
    <col min="13578" max="13578" width="11.42578125" style="9"/>
    <col min="13579" max="13579" width="18.140625" style="9" bestFit="1" customWidth="1"/>
    <col min="13580" max="13580" width="12.28515625" style="9" bestFit="1" customWidth="1"/>
    <col min="13581" max="13581" width="13.7109375" style="9" bestFit="1" customWidth="1"/>
    <col min="13582" max="13824" width="11.42578125" style="9"/>
    <col min="13825" max="13825" width="15.5703125" style="9" customWidth="1"/>
    <col min="13826" max="13826" width="52.5703125" style="9" customWidth="1"/>
    <col min="13827" max="13827" width="9" style="9" customWidth="1"/>
    <col min="13828" max="13828" width="20.7109375" style="9" customWidth="1"/>
    <col min="13829" max="13829" width="3.42578125" style="9" customWidth="1"/>
    <col min="13830" max="13831" width="20.7109375" style="9" customWidth="1"/>
    <col min="13832" max="13832" width="10.28515625" style="9" customWidth="1"/>
    <col min="13833" max="13833" width="13.140625" style="9" bestFit="1" customWidth="1"/>
    <col min="13834" max="13834" width="11.42578125" style="9"/>
    <col min="13835" max="13835" width="18.140625" style="9" bestFit="1" customWidth="1"/>
    <col min="13836" max="13836" width="12.28515625" style="9" bestFit="1" customWidth="1"/>
    <col min="13837" max="13837" width="13.7109375" style="9" bestFit="1" customWidth="1"/>
    <col min="13838" max="14080" width="11.42578125" style="9"/>
    <col min="14081" max="14081" width="15.5703125" style="9" customWidth="1"/>
    <col min="14082" max="14082" width="52.5703125" style="9" customWidth="1"/>
    <col min="14083" max="14083" width="9" style="9" customWidth="1"/>
    <col min="14084" max="14084" width="20.7109375" style="9" customWidth="1"/>
    <col min="14085" max="14085" width="3.42578125" style="9" customWidth="1"/>
    <col min="14086" max="14087" width="20.7109375" style="9" customWidth="1"/>
    <col min="14088" max="14088" width="10.28515625" style="9" customWidth="1"/>
    <col min="14089" max="14089" width="13.140625" style="9" bestFit="1" customWidth="1"/>
    <col min="14090" max="14090" width="11.42578125" style="9"/>
    <col min="14091" max="14091" width="18.140625" style="9" bestFit="1" customWidth="1"/>
    <col min="14092" max="14092" width="12.28515625" style="9" bestFit="1" customWidth="1"/>
    <col min="14093" max="14093" width="13.7109375" style="9" bestFit="1" customWidth="1"/>
    <col min="14094" max="14336" width="11.42578125" style="9"/>
    <col min="14337" max="14337" width="15.5703125" style="9" customWidth="1"/>
    <col min="14338" max="14338" width="52.5703125" style="9" customWidth="1"/>
    <col min="14339" max="14339" width="9" style="9" customWidth="1"/>
    <col min="14340" max="14340" width="20.7109375" style="9" customWidth="1"/>
    <col min="14341" max="14341" width="3.42578125" style="9" customWidth="1"/>
    <col min="14342" max="14343" width="20.7109375" style="9" customWidth="1"/>
    <col min="14344" max="14344" width="10.28515625" style="9" customWidth="1"/>
    <col min="14345" max="14345" width="13.140625" style="9" bestFit="1" customWidth="1"/>
    <col min="14346" max="14346" width="11.42578125" style="9"/>
    <col min="14347" max="14347" width="18.140625" style="9" bestFit="1" customWidth="1"/>
    <col min="14348" max="14348" width="12.28515625" style="9" bestFit="1" customWidth="1"/>
    <col min="14349" max="14349" width="13.7109375" style="9" bestFit="1" customWidth="1"/>
    <col min="14350" max="14592" width="11.42578125" style="9"/>
    <col min="14593" max="14593" width="15.5703125" style="9" customWidth="1"/>
    <col min="14594" max="14594" width="52.5703125" style="9" customWidth="1"/>
    <col min="14595" max="14595" width="9" style="9" customWidth="1"/>
    <col min="14596" max="14596" width="20.7109375" style="9" customWidth="1"/>
    <col min="14597" max="14597" width="3.42578125" style="9" customWidth="1"/>
    <col min="14598" max="14599" width="20.7109375" style="9" customWidth="1"/>
    <col min="14600" max="14600" width="10.28515625" style="9" customWidth="1"/>
    <col min="14601" max="14601" width="13.140625" style="9" bestFit="1" customWidth="1"/>
    <col min="14602" max="14602" width="11.42578125" style="9"/>
    <col min="14603" max="14603" width="18.140625" style="9" bestFit="1" customWidth="1"/>
    <col min="14604" max="14604" width="12.28515625" style="9" bestFit="1" customWidth="1"/>
    <col min="14605" max="14605" width="13.7109375" style="9" bestFit="1" customWidth="1"/>
    <col min="14606" max="14848" width="11.42578125" style="9"/>
    <col min="14849" max="14849" width="15.5703125" style="9" customWidth="1"/>
    <col min="14850" max="14850" width="52.5703125" style="9" customWidth="1"/>
    <col min="14851" max="14851" width="9" style="9" customWidth="1"/>
    <col min="14852" max="14852" width="20.7109375" style="9" customWidth="1"/>
    <col min="14853" max="14853" width="3.42578125" style="9" customWidth="1"/>
    <col min="14854" max="14855" width="20.7109375" style="9" customWidth="1"/>
    <col min="14856" max="14856" width="10.28515625" style="9" customWidth="1"/>
    <col min="14857" max="14857" width="13.140625" style="9" bestFit="1" customWidth="1"/>
    <col min="14858" max="14858" width="11.42578125" style="9"/>
    <col min="14859" max="14859" width="18.140625" style="9" bestFit="1" customWidth="1"/>
    <col min="14860" max="14860" width="12.28515625" style="9" bestFit="1" customWidth="1"/>
    <col min="14861" max="14861" width="13.7109375" style="9" bestFit="1" customWidth="1"/>
    <col min="14862" max="15104" width="11.42578125" style="9"/>
    <col min="15105" max="15105" width="15.5703125" style="9" customWidth="1"/>
    <col min="15106" max="15106" width="52.5703125" style="9" customWidth="1"/>
    <col min="15107" max="15107" width="9" style="9" customWidth="1"/>
    <col min="15108" max="15108" width="20.7109375" style="9" customWidth="1"/>
    <col min="15109" max="15109" width="3.42578125" style="9" customWidth="1"/>
    <col min="15110" max="15111" width="20.7109375" style="9" customWidth="1"/>
    <col min="15112" max="15112" width="10.28515625" style="9" customWidth="1"/>
    <col min="15113" max="15113" width="13.140625" style="9" bestFit="1" customWidth="1"/>
    <col min="15114" max="15114" width="11.42578125" style="9"/>
    <col min="15115" max="15115" width="18.140625" style="9" bestFit="1" customWidth="1"/>
    <col min="15116" max="15116" width="12.28515625" style="9" bestFit="1" customWidth="1"/>
    <col min="15117" max="15117" width="13.7109375" style="9" bestFit="1" customWidth="1"/>
    <col min="15118" max="15360" width="11.42578125" style="9"/>
    <col min="15361" max="15361" width="15.5703125" style="9" customWidth="1"/>
    <col min="15362" max="15362" width="52.5703125" style="9" customWidth="1"/>
    <col min="15363" max="15363" width="9" style="9" customWidth="1"/>
    <col min="15364" max="15364" width="20.7109375" style="9" customWidth="1"/>
    <col min="15365" max="15365" width="3.42578125" style="9" customWidth="1"/>
    <col min="15366" max="15367" width="20.7109375" style="9" customWidth="1"/>
    <col min="15368" max="15368" width="10.28515625" style="9" customWidth="1"/>
    <col min="15369" max="15369" width="13.140625" style="9" bestFit="1" customWidth="1"/>
    <col min="15370" max="15370" width="11.42578125" style="9"/>
    <col min="15371" max="15371" width="18.140625" style="9" bestFit="1" customWidth="1"/>
    <col min="15372" max="15372" width="12.28515625" style="9" bestFit="1" customWidth="1"/>
    <col min="15373" max="15373" width="13.7109375" style="9" bestFit="1" customWidth="1"/>
    <col min="15374" max="15616" width="11.42578125" style="9"/>
    <col min="15617" max="15617" width="15.5703125" style="9" customWidth="1"/>
    <col min="15618" max="15618" width="52.5703125" style="9" customWidth="1"/>
    <col min="15619" max="15619" width="9" style="9" customWidth="1"/>
    <col min="15620" max="15620" width="20.7109375" style="9" customWidth="1"/>
    <col min="15621" max="15621" width="3.42578125" style="9" customWidth="1"/>
    <col min="15622" max="15623" width="20.7109375" style="9" customWidth="1"/>
    <col min="15624" max="15624" width="10.28515625" style="9" customWidth="1"/>
    <col min="15625" max="15625" width="13.140625" style="9" bestFit="1" customWidth="1"/>
    <col min="15626" max="15626" width="11.42578125" style="9"/>
    <col min="15627" max="15627" width="18.140625" style="9" bestFit="1" customWidth="1"/>
    <col min="15628" max="15628" width="12.28515625" style="9" bestFit="1" customWidth="1"/>
    <col min="15629" max="15629" width="13.7109375" style="9" bestFit="1" customWidth="1"/>
    <col min="15630" max="15872" width="11.42578125" style="9"/>
    <col min="15873" max="15873" width="15.5703125" style="9" customWidth="1"/>
    <col min="15874" max="15874" width="52.5703125" style="9" customWidth="1"/>
    <col min="15875" max="15875" width="9" style="9" customWidth="1"/>
    <col min="15876" max="15876" width="20.7109375" style="9" customWidth="1"/>
    <col min="15877" max="15877" width="3.42578125" style="9" customWidth="1"/>
    <col min="15878" max="15879" width="20.7109375" style="9" customWidth="1"/>
    <col min="15880" max="15880" width="10.28515625" style="9" customWidth="1"/>
    <col min="15881" max="15881" width="13.140625" style="9" bestFit="1" customWidth="1"/>
    <col min="15882" max="15882" width="11.42578125" style="9"/>
    <col min="15883" max="15883" width="18.140625" style="9" bestFit="1" customWidth="1"/>
    <col min="15884" max="15884" width="12.28515625" style="9" bestFit="1" customWidth="1"/>
    <col min="15885" max="15885" width="13.7109375" style="9" bestFit="1" customWidth="1"/>
    <col min="15886" max="16128" width="11.42578125" style="9"/>
    <col min="16129" max="16129" width="15.5703125" style="9" customWidth="1"/>
    <col min="16130" max="16130" width="52.5703125" style="9" customWidth="1"/>
    <col min="16131" max="16131" width="9" style="9" customWidth="1"/>
    <col min="16132" max="16132" width="20.7109375" style="9" customWidth="1"/>
    <col min="16133" max="16133" width="3.42578125" style="9" customWidth="1"/>
    <col min="16134" max="16135" width="20.7109375" style="9" customWidth="1"/>
    <col min="16136" max="16136" width="10.28515625" style="9" customWidth="1"/>
    <col min="16137" max="16137" width="13.140625" style="9" bestFit="1" customWidth="1"/>
    <col min="16138" max="16138" width="11.42578125" style="9"/>
    <col min="16139" max="16139" width="18.140625" style="9" bestFit="1" customWidth="1"/>
    <col min="16140" max="16140" width="12.28515625" style="9" bestFit="1" customWidth="1"/>
    <col min="16141" max="16141" width="13.7109375" style="9" bestFit="1" customWidth="1"/>
    <col min="16142" max="16384" width="11.42578125" style="9"/>
  </cols>
  <sheetData>
    <row r="1" spans="1:13" s="30" customFormat="1" ht="18" x14ac:dyDescent="0.25">
      <c r="A1" s="186"/>
      <c r="B1" s="187"/>
      <c r="C1" s="187"/>
      <c r="D1" s="187"/>
      <c r="E1" s="187"/>
      <c r="F1" s="187"/>
      <c r="G1" s="187"/>
      <c r="H1" s="188"/>
      <c r="I1" s="71"/>
    </row>
    <row r="2" spans="1:13" s="30" customFormat="1" ht="18.75" x14ac:dyDescent="0.3">
      <c r="A2" s="189" t="s">
        <v>71</v>
      </c>
      <c r="B2" s="190"/>
      <c r="C2" s="190"/>
      <c r="D2" s="190"/>
      <c r="E2" s="190"/>
      <c r="F2" s="190"/>
      <c r="G2" s="190"/>
      <c r="H2" s="191"/>
      <c r="I2" s="71"/>
    </row>
    <row r="3" spans="1:13" s="30" customFormat="1" ht="18.75" x14ac:dyDescent="0.3">
      <c r="A3" s="189" t="s">
        <v>1</v>
      </c>
      <c r="B3" s="190"/>
      <c r="C3" s="190"/>
      <c r="D3" s="190"/>
      <c r="E3" s="190"/>
      <c r="F3" s="190"/>
      <c r="G3" s="190"/>
      <c r="H3" s="191"/>
      <c r="I3" s="71"/>
    </row>
    <row r="4" spans="1:13" s="30" customFormat="1" ht="18.75" x14ac:dyDescent="0.3">
      <c r="A4" s="189" t="s">
        <v>72</v>
      </c>
      <c r="B4" s="190"/>
      <c r="C4" s="190"/>
      <c r="D4" s="190"/>
      <c r="E4" s="190"/>
      <c r="F4" s="190"/>
      <c r="G4" s="190"/>
      <c r="H4" s="191"/>
      <c r="I4" s="71"/>
    </row>
    <row r="5" spans="1:13" s="30" customFormat="1" ht="18.75" x14ac:dyDescent="0.3">
      <c r="A5" s="189" t="s">
        <v>106</v>
      </c>
      <c r="B5" s="190"/>
      <c r="C5" s="190"/>
      <c r="D5" s="190"/>
      <c r="E5" s="190"/>
      <c r="F5" s="190"/>
      <c r="G5" s="190"/>
      <c r="H5" s="191"/>
      <c r="I5" s="71"/>
    </row>
    <row r="6" spans="1:13" s="30" customFormat="1" ht="18.75" x14ac:dyDescent="0.3">
      <c r="A6" s="189" t="s">
        <v>3</v>
      </c>
      <c r="B6" s="190"/>
      <c r="C6" s="190"/>
      <c r="D6" s="190"/>
      <c r="E6" s="190"/>
      <c r="F6" s="190"/>
      <c r="G6" s="190"/>
      <c r="H6" s="191"/>
      <c r="I6" s="71"/>
    </row>
    <row r="7" spans="1:13" s="30" customFormat="1" ht="19.5" thickBot="1" x14ac:dyDescent="0.35">
      <c r="A7" s="72"/>
      <c r="B7" s="73"/>
      <c r="C7" s="73"/>
      <c r="D7" s="73"/>
      <c r="E7" s="73"/>
      <c r="F7" s="74"/>
      <c r="G7" s="74"/>
      <c r="H7" s="75"/>
      <c r="I7" s="71"/>
    </row>
    <row r="8" spans="1:13" s="80" customFormat="1" ht="18" x14ac:dyDescent="0.25">
      <c r="A8" s="76"/>
      <c r="B8" s="77"/>
      <c r="C8" s="78"/>
      <c r="D8" s="79">
        <v>44104</v>
      </c>
      <c r="E8" s="79"/>
      <c r="F8" s="79">
        <v>43738</v>
      </c>
      <c r="G8" s="79" t="s">
        <v>4</v>
      </c>
      <c r="H8" s="79" t="s">
        <v>5</v>
      </c>
      <c r="I8" s="71"/>
    </row>
    <row r="9" spans="1:13" s="80" customFormat="1" ht="18" customHeight="1" x14ac:dyDescent="0.25">
      <c r="A9" s="76"/>
      <c r="B9" s="77"/>
      <c r="C9" s="81"/>
      <c r="D9" s="79"/>
      <c r="E9" s="53"/>
      <c r="F9" s="30"/>
      <c r="G9" s="30"/>
      <c r="H9" s="30"/>
      <c r="I9" s="71"/>
    </row>
    <row r="10" spans="1:13" s="89" customFormat="1" ht="34.5" customHeight="1" x14ac:dyDescent="0.25">
      <c r="A10" s="82">
        <v>43</v>
      </c>
      <c r="B10" s="83" t="s">
        <v>99</v>
      </c>
      <c r="C10" s="84"/>
      <c r="D10" s="85">
        <f>D12+D13</f>
        <v>2765414</v>
      </c>
      <c r="E10" s="86"/>
      <c r="F10" s="85">
        <f>F12+F13</f>
        <v>3494944</v>
      </c>
      <c r="G10" s="87">
        <f>(D10-F10)</f>
        <v>-729530</v>
      </c>
      <c r="H10" s="5">
        <f>G10/F10</f>
        <v>-0.20873868079145189</v>
      </c>
      <c r="I10" s="88"/>
      <c r="K10" s="6"/>
      <c r="L10" s="90"/>
      <c r="M10" s="90"/>
    </row>
    <row r="11" spans="1:13" s="89" customFormat="1" ht="18" customHeight="1" x14ac:dyDescent="0.25">
      <c r="A11" s="91"/>
      <c r="B11" s="91"/>
      <c r="C11" s="92"/>
      <c r="D11" s="93"/>
      <c r="E11" s="94"/>
      <c r="F11" s="93"/>
      <c r="G11" s="93"/>
      <c r="H11" s="93"/>
      <c r="I11" s="88"/>
    </row>
    <row r="12" spans="1:13" s="98" customFormat="1" ht="18" customHeight="1" x14ac:dyDescent="0.2">
      <c r="A12" s="95">
        <v>4390</v>
      </c>
      <c r="B12" s="95" t="s">
        <v>73</v>
      </c>
      <c r="C12" s="96"/>
      <c r="D12" s="87">
        <v>3021935</v>
      </c>
      <c r="E12" s="97"/>
      <c r="F12" s="87">
        <v>3532922</v>
      </c>
      <c r="G12" s="87">
        <f>(D12-F12)</f>
        <v>-510987</v>
      </c>
      <c r="H12" s="5">
        <f>G12/F12</f>
        <v>-0.14463580005445917</v>
      </c>
      <c r="I12" s="88"/>
    </row>
    <row r="13" spans="1:13" s="98" customFormat="1" ht="18" customHeight="1" x14ac:dyDescent="0.2">
      <c r="A13" s="95">
        <v>4395</v>
      </c>
      <c r="B13" s="95" t="s">
        <v>74</v>
      </c>
      <c r="C13" s="96"/>
      <c r="D13" s="99">
        <v>-256521</v>
      </c>
      <c r="E13" s="94"/>
      <c r="F13" s="99">
        <v>-37978</v>
      </c>
      <c r="G13" s="87">
        <f>(D13-F13)</f>
        <v>-218543</v>
      </c>
      <c r="H13" s="100">
        <f>-G13/F13</f>
        <v>-5.7544631102217076</v>
      </c>
      <c r="I13" s="88"/>
    </row>
    <row r="14" spans="1:13" s="98" customFormat="1" ht="18" customHeight="1" x14ac:dyDescent="0.2">
      <c r="A14" s="95"/>
      <c r="B14" s="95"/>
      <c r="C14" s="96"/>
      <c r="D14" s="99"/>
      <c r="E14" s="94"/>
      <c r="F14" s="99"/>
      <c r="G14" s="99"/>
      <c r="H14" s="99"/>
      <c r="I14" s="88"/>
    </row>
    <row r="15" spans="1:13" s="101" customFormat="1" ht="30" customHeight="1" x14ac:dyDescent="0.25">
      <c r="A15" s="82">
        <v>6</v>
      </c>
      <c r="B15" s="82" t="s">
        <v>75</v>
      </c>
      <c r="C15" s="84"/>
      <c r="D15" s="85">
        <v>834382</v>
      </c>
      <c r="E15" s="86"/>
      <c r="F15" s="85">
        <v>4043104</v>
      </c>
      <c r="G15" s="87">
        <f>(D15-F15)</f>
        <v>-3208722</v>
      </c>
      <c r="H15" s="5">
        <f>G15/F15</f>
        <v>-0.79362836078418952</v>
      </c>
      <c r="I15" s="88"/>
      <c r="K15" s="7"/>
      <c r="L15" s="102"/>
      <c r="M15" s="103"/>
    </row>
    <row r="16" spans="1:13" s="89" customFormat="1" ht="18" customHeight="1" x14ac:dyDescent="0.25">
      <c r="A16" s="95"/>
      <c r="B16" s="95"/>
      <c r="C16" s="96"/>
      <c r="D16" s="99"/>
      <c r="E16" s="94"/>
      <c r="F16" s="99"/>
      <c r="G16" s="99"/>
      <c r="H16" s="99"/>
      <c r="I16" s="88"/>
      <c r="L16" s="90"/>
    </row>
    <row r="17" spans="1:13" s="89" customFormat="1" ht="30" customHeight="1" x14ac:dyDescent="0.25">
      <c r="A17" s="108"/>
      <c r="B17" s="82" t="s">
        <v>100</v>
      </c>
      <c r="C17" s="109"/>
      <c r="D17" s="85">
        <f>D10-D15</f>
        <v>1931032</v>
      </c>
      <c r="E17" s="97"/>
      <c r="F17" s="85">
        <f>F10-F15</f>
        <v>-548160</v>
      </c>
      <c r="G17" s="87">
        <f>(D17-F17)</f>
        <v>2479192</v>
      </c>
      <c r="H17" s="5">
        <f>-G17/F17</f>
        <v>4.5227524810274371</v>
      </c>
      <c r="I17" s="88"/>
      <c r="K17" s="6"/>
    </row>
    <row r="18" spans="1:13" s="89" customFormat="1" ht="12.75" customHeight="1" x14ac:dyDescent="0.25">
      <c r="A18" s="108"/>
      <c r="B18" s="82"/>
      <c r="C18" s="109"/>
      <c r="D18" s="85"/>
      <c r="E18" s="97"/>
      <c r="F18" s="85"/>
      <c r="G18" s="87"/>
      <c r="H18" s="5"/>
      <c r="I18" s="88"/>
      <c r="K18" s="6"/>
    </row>
    <row r="19" spans="1:13" s="89" customFormat="1" ht="30" customHeight="1" x14ac:dyDescent="0.25">
      <c r="A19" s="110">
        <v>47</v>
      </c>
      <c r="B19" s="111" t="s">
        <v>101</v>
      </c>
      <c r="C19" s="84"/>
      <c r="D19" s="85">
        <f>D21+D22</f>
        <v>43656518</v>
      </c>
      <c r="E19" s="97"/>
      <c r="F19" s="85">
        <f>F21+F22</f>
        <v>47440804</v>
      </c>
      <c r="G19" s="87">
        <f>(D19-F19)</f>
        <v>-3784286</v>
      </c>
      <c r="H19" s="5">
        <f>G19/F19</f>
        <v>-7.9768589082090599E-2</v>
      </c>
      <c r="I19" s="88"/>
      <c r="K19" s="8"/>
      <c r="M19" s="90"/>
    </row>
    <row r="20" spans="1:13" s="98" customFormat="1" ht="18" customHeight="1" x14ac:dyDescent="0.2">
      <c r="A20" s="95"/>
      <c r="B20" s="95"/>
      <c r="C20" s="96"/>
      <c r="D20" s="99"/>
      <c r="E20" s="94"/>
      <c r="F20" s="99"/>
      <c r="G20" s="99"/>
      <c r="H20" s="99"/>
      <c r="I20" s="88"/>
    </row>
    <row r="21" spans="1:13" s="89" customFormat="1" ht="18" customHeight="1" x14ac:dyDescent="0.25">
      <c r="A21" s="95">
        <v>4705</v>
      </c>
      <c r="B21" s="95" t="s">
        <v>97</v>
      </c>
      <c r="C21" s="96"/>
      <c r="D21" s="87">
        <v>43340318</v>
      </c>
      <c r="E21" s="97"/>
      <c r="F21" s="87">
        <v>47440804</v>
      </c>
      <c r="G21" s="87">
        <f>(D21-F21)</f>
        <v>-4100486</v>
      </c>
      <c r="H21" s="5">
        <f>G21/F21</f>
        <v>-8.6433737505797748E-2</v>
      </c>
      <c r="I21" s="88"/>
    </row>
    <row r="22" spans="1:13" s="113" customFormat="1" ht="18" customHeight="1" x14ac:dyDescent="0.25">
      <c r="A22" s="95">
        <v>4722</v>
      </c>
      <c r="B22" s="95" t="s">
        <v>98</v>
      </c>
      <c r="C22" s="96"/>
      <c r="D22" s="112">
        <v>316200</v>
      </c>
      <c r="E22" s="94"/>
      <c r="F22" s="112">
        <v>0</v>
      </c>
      <c r="G22" s="87">
        <f>(D22-F22)</f>
        <v>316200</v>
      </c>
      <c r="H22" s="5"/>
      <c r="I22" s="88"/>
    </row>
    <row r="23" spans="1:13" s="113" customFormat="1" ht="18" customHeight="1" x14ac:dyDescent="0.25">
      <c r="A23" s="95"/>
      <c r="B23" s="95"/>
      <c r="C23" s="96"/>
      <c r="D23" s="99"/>
      <c r="E23" s="94"/>
      <c r="F23" s="99"/>
      <c r="G23" s="99"/>
      <c r="H23" s="99"/>
      <c r="I23" s="88"/>
    </row>
    <row r="24" spans="1:13" s="89" customFormat="1" ht="30" customHeight="1" x14ac:dyDescent="0.25">
      <c r="A24" s="82"/>
      <c r="B24" s="82" t="s">
        <v>77</v>
      </c>
      <c r="C24" s="84"/>
      <c r="D24" s="85">
        <f>D26+D36+D43</f>
        <v>51241044</v>
      </c>
      <c r="E24" s="97"/>
      <c r="F24" s="85">
        <f>F26+F36+F43</f>
        <v>50376871</v>
      </c>
      <c r="G24" s="87">
        <f>(D24-F24)</f>
        <v>864173</v>
      </c>
      <c r="H24" s="5">
        <f>G24/F24</f>
        <v>1.7154161877183677E-2</v>
      </c>
      <c r="I24" s="88"/>
      <c r="K24" s="8"/>
      <c r="M24" s="90"/>
    </row>
    <row r="25" spans="1:13" s="89" customFormat="1" ht="18" customHeight="1" x14ac:dyDescent="0.25">
      <c r="A25" s="114"/>
      <c r="B25" s="114"/>
      <c r="C25" s="115"/>
      <c r="D25" s="116"/>
      <c r="E25" s="94"/>
      <c r="F25" s="116"/>
      <c r="G25" s="116"/>
      <c r="H25" s="116"/>
      <c r="I25" s="88"/>
      <c r="K25" s="90"/>
    </row>
    <row r="26" spans="1:13" s="89" customFormat="1" ht="18" customHeight="1" x14ac:dyDescent="0.25">
      <c r="A26" s="117">
        <v>51</v>
      </c>
      <c r="B26" s="117" t="s">
        <v>78</v>
      </c>
      <c r="C26" s="118"/>
      <c r="D26" s="119">
        <f>SUM(D28:D34)</f>
        <v>47818028</v>
      </c>
      <c r="E26" s="97"/>
      <c r="F26" s="119">
        <f>SUM(F28:F34)</f>
        <v>46813760</v>
      </c>
      <c r="G26" s="87">
        <f>(D26-F26)</f>
        <v>1004268</v>
      </c>
      <c r="H26" s="5">
        <f>G26/F26</f>
        <v>2.1452410573301526E-2</v>
      </c>
      <c r="I26" s="88"/>
      <c r="K26" s="6"/>
      <c r="L26" s="90"/>
    </row>
    <row r="27" spans="1:13" s="89" customFormat="1" ht="18" customHeight="1" x14ac:dyDescent="0.25">
      <c r="A27" s="104"/>
      <c r="B27" s="104"/>
      <c r="C27" s="105"/>
      <c r="D27" s="93"/>
      <c r="E27" s="94"/>
      <c r="F27" s="93"/>
      <c r="G27" s="93"/>
      <c r="H27" s="93"/>
      <c r="I27" s="88"/>
      <c r="L27" s="90"/>
    </row>
    <row r="28" spans="1:13" s="98" customFormat="1" ht="18" customHeight="1" x14ac:dyDescent="0.2">
      <c r="A28" s="95">
        <v>5101</v>
      </c>
      <c r="B28" s="95" t="s">
        <v>79</v>
      </c>
      <c r="C28" s="96"/>
      <c r="D28" s="87">
        <v>17307296</v>
      </c>
      <c r="E28" s="97"/>
      <c r="F28" s="87">
        <v>14933145</v>
      </c>
      <c r="G28" s="87">
        <f>(D28-F28)</f>
        <v>2374151</v>
      </c>
      <c r="H28" s="5">
        <f>G28/F28</f>
        <v>0.1589853309533926</v>
      </c>
      <c r="I28" s="88"/>
    </row>
    <row r="29" spans="1:13" s="98" customFormat="1" ht="18" customHeight="1" x14ac:dyDescent="0.2">
      <c r="A29" s="95">
        <v>5103</v>
      </c>
      <c r="B29" s="95" t="s">
        <v>80</v>
      </c>
      <c r="C29" s="96"/>
      <c r="D29" s="87">
        <v>4419912</v>
      </c>
      <c r="E29" s="97"/>
      <c r="F29" s="87">
        <v>4223852</v>
      </c>
      <c r="G29" s="87">
        <f t="shared" ref="G29:G34" si="0">(D29-F29)</f>
        <v>196060</v>
      </c>
      <c r="H29" s="5">
        <f t="shared" ref="H29:H34" si="1">G29/F29</f>
        <v>4.6417346062314686E-2</v>
      </c>
      <c r="I29" s="88"/>
    </row>
    <row r="30" spans="1:13" s="98" customFormat="1" ht="18" customHeight="1" x14ac:dyDescent="0.2">
      <c r="A30" s="95">
        <v>5104</v>
      </c>
      <c r="B30" s="95" t="s">
        <v>81</v>
      </c>
      <c r="C30" s="96"/>
      <c r="D30" s="87">
        <v>1072960</v>
      </c>
      <c r="E30" s="97"/>
      <c r="F30" s="87">
        <v>931848</v>
      </c>
      <c r="G30" s="87">
        <f t="shared" si="0"/>
        <v>141112</v>
      </c>
      <c r="H30" s="5">
        <f t="shared" si="1"/>
        <v>0.15143242245516436</v>
      </c>
      <c r="I30" s="88"/>
    </row>
    <row r="31" spans="1:13" s="98" customFormat="1" ht="18" customHeight="1" x14ac:dyDescent="0.2">
      <c r="A31" s="95">
        <v>5107</v>
      </c>
      <c r="B31" s="95" t="s">
        <v>82</v>
      </c>
      <c r="C31" s="96"/>
      <c r="D31" s="87">
        <v>8228418</v>
      </c>
      <c r="E31" s="97"/>
      <c r="F31" s="87">
        <v>7295650</v>
      </c>
      <c r="G31" s="87">
        <f t="shared" si="0"/>
        <v>932768</v>
      </c>
      <c r="H31" s="5">
        <f t="shared" si="1"/>
        <v>0.1278526245091253</v>
      </c>
      <c r="I31" s="88"/>
    </row>
    <row r="32" spans="1:13" s="98" customFormat="1" ht="18" customHeight="1" x14ac:dyDescent="0.2">
      <c r="A32" s="95">
        <v>5108</v>
      </c>
      <c r="B32" s="95" t="s">
        <v>83</v>
      </c>
      <c r="C32" s="96"/>
      <c r="D32" s="87">
        <v>1348311</v>
      </c>
      <c r="E32" s="97"/>
      <c r="F32" s="87">
        <v>8319505</v>
      </c>
      <c r="G32" s="87">
        <f t="shared" si="0"/>
        <v>-6971194</v>
      </c>
      <c r="H32" s="5">
        <f t="shared" si="1"/>
        <v>-0.83793374726020353</v>
      </c>
      <c r="I32" s="88"/>
    </row>
    <row r="33" spans="1:13" s="120" customFormat="1" ht="18" customHeight="1" x14ac:dyDescent="0.2">
      <c r="A33" s="95">
        <v>5111</v>
      </c>
      <c r="B33" s="95" t="s">
        <v>84</v>
      </c>
      <c r="C33" s="96"/>
      <c r="D33" s="87">
        <v>15413107</v>
      </c>
      <c r="E33" s="97"/>
      <c r="F33" s="87">
        <v>11076081</v>
      </c>
      <c r="G33" s="87">
        <f t="shared" si="0"/>
        <v>4337026</v>
      </c>
      <c r="H33" s="5">
        <f t="shared" si="1"/>
        <v>0.39156683668167469</v>
      </c>
      <c r="I33" s="88"/>
    </row>
    <row r="34" spans="1:13" s="120" customFormat="1" ht="18" customHeight="1" x14ac:dyDescent="0.2">
      <c r="A34" s="95">
        <v>5120</v>
      </c>
      <c r="B34" s="95" t="s">
        <v>85</v>
      </c>
      <c r="C34" s="96"/>
      <c r="D34" s="107">
        <v>28024</v>
      </c>
      <c r="E34" s="97"/>
      <c r="F34" s="107">
        <v>33679</v>
      </c>
      <c r="G34" s="87">
        <f t="shared" si="0"/>
        <v>-5655</v>
      </c>
      <c r="H34" s="5">
        <f t="shared" si="1"/>
        <v>-0.16790878589031741</v>
      </c>
      <c r="I34" s="88"/>
    </row>
    <row r="35" spans="1:13" s="98" customFormat="1" ht="18" customHeight="1" x14ac:dyDescent="0.2">
      <c r="A35" s="114"/>
      <c r="B35" s="114"/>
      <c r="C35" s="115"/>
      <c r="D35" s="116"/>
      <c r="E35" s="94"/>
      <c r="F35" s="116"/>
      <c r="G35" s="116"/>
      <c r="H35" s="116"/>
      <c r="I35" s="88"/>
    </row>
    <row r="36" spans="1:13" s="98" customFormat="1" ht="36" customHeight="1" x14ac:dyDescent="0.25">
      <c r="A36" s="121">
        <v>53</v>
      </c>
      <c r="B36" s="122" t="s">
        <v>86</v>
      </c>
      <c r="C36" s="123"/>
      <c r="D36" s="119">
        <f>SUM(D38:D40)</f>
        <v>1885925</v>
      </c>
      <c r="E36" s="97"/>
      <c r="F36" s="119">
        <f>SUM(F38:F40)</f>
        <v>3392964</v>
      </c>
      <c r="G36" s="87">
        <f>(D36-F36)</f>
        <v>-1507039</v>
      </c>
      <c r="H36" s="5">
        <f>G36/F36</f>
        <v>-0.44416592690049173</v>
      </c>
      <c r="I36" s="88"/>
      <c r="K36" s="6"/>
    </row>
    <row r="37" spans="1:13" s="98" customFormat="1" ht="18" customHeight="1" x14ac:dyDescent="0.25">
      <c r="A37" s="104"/>
      <c r="B37" s="104"/>
      <c r="C37" s="105"/>
      <c r="D37" s="93"/>
      <c r="E37" s="94"/>
      <c r="F37" s="93"/>
      <c r="G37" s="93"/>
      <c r="H37" s="93"/>
      <c r="I37" s="88"/>
    </row>
    <row r="38" spans="1:13" s="98" customFormat="1" ht="18" customHeight="1" x14ac:dyDescent="0.2">
      <c r="A38" s="95">
        <v>5360</v>
      </c>
      <c r="B38" s="95" t="s">
        <v>87</v>
      </c>
      <c r="C38" s="96"/>
      <c r="D38" s="87">
        <v>979849</v>
      </c>
      <c r="E38" s="97"/>
      <c r="F38" s="87">
        <v>899526</v>
      </c>
      <c r="G38" s="87">
        <f>(D38-F38)</f>
        <v>80323</v>
      </c>
      <c r="H38" s="5">
        <f>G38/F38</f>
        <v>8.9294806375802366E-2</v>
      </c>
      <c r="I38" s="88"/>
    </row>
    <row r="39" spans="1:13" s="98" customFormat="1" ht="18" customHeight="1" x14ac:dyDescent="0.2">
      <c r="A39" s="95">
        <v>5366</v>
      </c>
      <c r="B39" s="95" t="s">
        <v>88</v>
      </c>
      <c r="C39" s="96"/>
      <c r="D39" s="87">
        <v>855590</v>
      </c>
      <c r="E39" s="97"/>
      <c r="F39" s="87">
        <v>827889</v>
      </c>
      <c r="G39" s="87">
        <f>(D39-F39)</f>
        <v>27701</v>
      </c>
      <c r="H39" s="5">
        <f>G39/F39</f>
        <v>3.3459799562501738E-2</v>
      </c>
      <c r="I39" s="88"/>
    </row>
    <row r="40" spans="1:13" s="98" customFormat="1" ht="18" customHeight="1" x14ac:dyDescent="0.2">
      <c r="A40" s="95">
        <v>5368</v>
      </c>
      <c r="B40" s="95" t="s">
        <v>95</v>
      </c>
      <c r="C40" s="96"/>
      <c r="D40" s="107">
        <v>50486</v>
      </c>
      <c r="E40" s="97"/>
      <c r="F40" s="107">
        <v>1665549</v>
      </c>
      <c r="G40" s="87">
        <f>(D40-F40)</f>
        <v>-1615063</v>
      </c>
      <c r="H40" s="5">
        <f>G40/F40</f>
        <v>-0.96968807282163416</v>
      </c>
      <c r="I40" s="88"/>
    </row>
    <row r="41" spans="1:13" s="98" customFormat="1" ht="18" customHeight="1" x14ac:dyDescent="0.2">
      <c r="A41" s="95"/>
      <c r="B41" s="95"/>
      <c r="C41" s="96"/>
      <c r="D41" s="99"/>
      <c r="E41" s="94"/>
      <c r="F41" s="99"/>
      <c r="G41" s="99"/>
      <c r="H41" s="99"/>
      <c r="I41" s="88"/>
    </row>
    <row r="42" spans="1:13" s="124" customFormat="1" ht="18" customHeight="1" x14ac:dyDescent="0.2">
      <c r="A42" s="169"/>
      <c r="C42" s="170"/>
      <c r="D42" s="120"/>
      <c r="E42" s="94"/>
      <c r="F42" s="120"/>
      <c r="G42" s="120"/>
      <c r="H42" s="120"/>
      <c r="I42" s="88"/>
    </row>
    <row r="43" spans="1:13" s="124" customFormat="1" ht="18" customHeight="1" x14ac:dyDescent="0.25">
      <c r="A43" s="104">
        <v>57</v>
      </c>
      <c r="B43" s="104" t="s">
        <v>76</v>
      </c>
      <c r="C43" s="92"/>
      <c r="D43" s="125">
        <v>1537091</v>
      </c>
      <c r="E43" s="97"/>
      <c r="F43" s="125">
        <v>170147</v>
      </c>
      <c r="G43" s="87">
        <f>(D43-F43)</f>
        <v>1366944</v>
      </c>
      <c r="H43" s="5">
        <f>G43/F43</f>
        <v>8.0339000981504221</v>
      </c>
      <c r="I43" s="88"/>
    </row>
    <row r="44" spans="1:13" s="124" customFormat="1" ht="18" customHeight="1" x14ac:dyDescent="0.25">
      <c r="A44" s="104"/>
      <c r="B44" s="104"/>
      <c r="C44" s="105"/>
      <c r="D44" s="93"/>
      <c r="E44" s="94"/>
      <c r="F44" s="93"/>
      <c r="G44" s="93"/>
      <c r="H44" s="93"/>
      <c r="I44" s="88"/>
    </row>
    <row r="45" spans="1:13" s="124" customFormat="1" ht="27" customHeight="1" x14ac:dyDescent="0.25">
      <c r="A45" s="108"/>
      <c r="B45" s="82" t="s">
        <v>102</v>
      </c>
      <c r="C45" s="109"/>
      <c r="D45" s="85">
        <f>D17+D19-D24</f>
        <v>-5653494</v>
      </c>
      <c r="E45" s="97"/>
      <c r="F45" s="85">
        <f>F17+F19-F24</f>
        <v>-3484227</v>
      </c>
      <c r="G45" s="87">
        <f>(D45-F45)</f>
        <v>-2169267</v>
      </c>
      <c r="H45" s="5">
        <f>-G45/F45</f>
        <v>-0.62259634633449545</v>
      </c>
      <c r="I45" s="88"/>
      <c r="K45" s="6"/>
    </row>
    <row r="46" spans="1:13" s="124" customFormat="1" ht="18" customHeight="1" x14ac:dyDescent="0.25">
      <c r="A46" s="95"/>
      <c r="B46" s="91"/>
      <c r="C46" s="96"/>
      <c r="D46" s="93"/>
      <c r="E46" s="94"/>
      <c r="F46" s="93"/>
      <c r="G46" s="93"/>
      <c r="H46" s="93"/>
      <c r="I46" s="88"/>
    </row>
    <row r="47" spans="1:13" s="124" customFormat="1" ht="18" customHeight="1" x14ac:dyDescent="0.25">
      <c r="A47" s="104"/>
      <c r="B47" s="104" t="s">
        <v>89</v>
      </c>
      <c r="C47" s="105"/>
      <c r="D47" s="106">
        <f>SUM(D49:D52)</f>
        <v>1984043</v>
      </c>
      <c r="E47" s="106"/>
      <c r="F47" s="106">
        <f>SUM(F49:F52)</f>
        <v>3533051</v>
      </c>
      <c r="G47" s="87">
        <f>(D47-F47)</f>
        <v>-1549008</v>
      </c>
      <c r="H47" s="5">
        <f>G47/F47</f>
        <v>-0.43843352388629542</v>
      </c>
      <c r="I47" s="88"/>
      <c r="K47" s="6"/>
      <c r="M47" s="90"/>
    </row>
    <row r="48" spans="1:13" s="124" customFormat="1" ht="18" customHeight="1" x14ac:dyDescent="0.25">
      <c r="A48" s="104"/>
      <c r="B48" s="104"/>
      <c r="C48" s="105"/>
      <c r="D48" s="106"/>
      <c r="E48" s="106"/>
      <c r="F48" s="106"/>
      <c r="G48" s="87"/>
      <c r="H48" s="5"/>
      <c r="I48" s="88"/>
      <c r="K48" s="6"/>
      <c r="M48" s="90"/>
    </row>
    <row r="49" spans="1:252" s="124" customFormat="1" ht="18" customHeight="1" x14ac:dyDescent="0.25">
      <c r="A49" s="95">
        <v>41</v>
      </c>
      <c r="B49" s="95" t="s">
        <v>103</v>
      </c>
      <c r="C49" s="96"/>
      <c r="D49" s="87">
        <v>0</v>
      </c>
      <c r="E49" s="97"/>
      <c r="F49" s="87">
        <v>9287</v>
      </c>
      <c r="G49" s="87">
        <f>(D49-F49)</f>
        <v>-9287</v>
      </c>
      <c r="H49" s="5">
        <f>G49/F49</f>
        <v>-1</v>
      </c>
      <c r="I49" s="167"/>
      <c r="K49" s="6"/>
      <c r="M49" s="90"/>
    </row>
    <row r="50" spans="1:252" s="124" customFormat="1" ht="18" customHeight="1" x14ac:dyDescent="0.2">
      <c r="A50" s="95">
        <v>44</v>
      </c>
      <c r="B50" s="95" t="s">
        <v>96</v>
      </c>
      <c r="C50" s="96"/>
      <c r="D50" s="99">
        <v>7440</v>
      </c>
      <c r="E50" s="94"/>
      <c r="F50" s="87">
        <v>102926</v>
      </c>
      <c r="G50" s="87">
        <f>(D50-F50)</f>
        <v>-95486</v>
      </c>
      <c r="H50" s="5">
        <f>G50/F50</f>
        <v>-0.92771505741989391</v>
      </c>
      <c r="I50" s="167"/>
    </row>
    <row r="51" spans="1:252" s="124" customFormat="1" ht="18" customHeight="1" x14ac:dyDescent="0.2">
      <c r="A51" s="95">
        <v>4802</v>
      </c>
      <c r="B51" s="95" t="s">
        <v>90</v>
      </c>
      <c r="C51" s="96"/>
      <c r="D51" s="87">
        <v>341805</v>
      </c>
      <c r="E51" s="97"/>
      <c r="F51" s="87">
        <v>189571</v>
      </c>
      <c r="G51" s="87">
        <f>(D51-F51)</f>
        <v>152234</v>
      </c>
      <c r="H51" s="5">
        <f>G51/F51</f>
        <v>0.80304476950588433</v>
      </c>
      <c r="I51" s="88"/>
    </row>
    <row r="52" spans="1:252" s="124" customFormat="1" ht="18" customHeight="1" x14ac:dyDescent="0.2">
      <c r="A52" s="95">
        <v>4808</v>
      </c>
      <c r="B52" s="95" t="s">
        <v>91</v>
      </c>
      <c r="C52" s="96"/>
      <c r="D52" s="107">
        <v>1634798</v>
      </c>
      <c r="E52" s="97"/>
      <c r="F52" s="107">
        <v>3231267</v>
      </c>
      <c r="G52" s="87">
        <f>(D52-F52)</f>
        <v>-1596469</v>
      </c>
      <c r="H52" s="5">
        <f>G52/F52</f>
        <v>-0.49406904474313018</v>
      </c>
      <c r="I52" s="88"/>
    </row>
    <row r="53" spans="1:252" s="124" customFormat="1" ht="18" customHeight="1" x14ac:dyDescent="0.2">
      <c r="A53" s="95"/>
      <c r="B53" s="95"/>
      <c r="C53" s="96"/>
      <c r="D53" s="99"/>
      <c r="E53" s="94"/>
      <c r="F53" s="99"/>
      <c r="G53" s="99"/>
      <c r="H53" s="99"/>
      <c r="I53" s="88"/>
    </row>
    <row r="54" spans="1:252" s="124" customFormat="1" ht="18" customHeight="1" x14ac:dyDescent="0.25">
      <c r="A54" s="104">
        <v>58</v>
      </c>
      <c r="B54" s="104" t="s">
        <v>92</v>
      </c>
      <c r="C54" s="105"/>
      <c r="D54" s="106">
        <f>SUM(D56:D57)</f>
        <v>6579</v>
      </c>
      <c r="E54" s="97"/>
      <c r="F54" s="106">
        <f>SUM(F56:F57)</f>
        <v>114500</v>
      </c>
      <c r="G54" s="87">
        <f>(D54-F54)</f>
        <v>-107921</v>
      </c>
      <c r="H54" s="5">
        <f>G54/F54</f>
        <v>-0.94254148471615717</v>
      </c>
      <c r="I54" s="88"/>
      <c r="K54" s="6"/>
      <c r="M54" s="90"/>
    </row>
    <row r="55" spans="1:252" s="124" customFormat="1" ht="18" customHeight="1" x14ac:dyDescent="0.25">
      <c r="A55" s="104"/>
      <c r="B55" s="104"/>
      <c r="C55" s="105"/>
      <c r="D55" s="93"/>
      <c r="E55" s="94"/>
      <c r="F55" s="93"/>
      <c r="G55" s="93"/>
      <c r="H55" s="93"/>
      <c r="I55" s="88"/>
    </row>
    <row r="56" spans="1:252" s="124" customFormat="1" ht="18" customHeight="1" x14ac:dyDescent="0.2">
      <c r="A56" s="95">
        <v>5802</v>
      </c>
      <c r="B56" s="95" t="s">
        <v>93</v>
      </c>
      <c r="C56" s="96"/>
      <c r="D56" s="87">
        <v>6574</v>
      </c>
      <c r="E56" s="97"/>
      <c r="F56" s="87">
        <v>8742</v>
      </c>
      <c r="G56" s="87">
        <f>(D56-F56)</f>
        <v>-2168</v>
      </c>
      <c r="H56" s="5">
        <f>G56/F56</f>
        <v>-0.24799816975520475</v>
      </c>
      <c r="I56" s="88"/>
    </row>
    <row r="57" spans="1:252" s="124" customFormat="1" ht="18" customHeight="1" x14ac:dyDescent="0.2">
      <c r="A57" s="95">
        <v>5890</v>
      </c>
      <c r="B57" s="95" t="s">
        <v>92</v>
      </c>
      <c r="C57" s="96"/>
      <c r="D57" s="107">
        <v>5</v>
      </c>
      <c r="E57" s="97"/>
      <c r="F57" s="107">
        <v>105758</v>
      </c>
      <c r="G57" s="87">
        <f>(D57-F57)</f>
        <v>-105753</v>
      </c>
      <c r="H57" s="5"/>
      <c r="I57" s="88"/>
    </row>
    <row r="58" spans="1:252" s="124" customFormat="1" ht="18" customHeight="1" x14ac:dyDescent="0.2">
      <c r="A58" s="95"/>
      <c r="B58" s="95"/>
      <c r="C58" s="96"/>
      <c r="D58" s="99"/>
      <c r="E58" s="94"/>
      <c r="F58" s="99"/>
      <c r="G58" s="99"/>
      <c r="H58" s="99"/>
      <c r="I58" s="88"/>
    </row>
    <row r="59" spans="1:252" s="128" customFormat="1" ht="23.25" customHeight="1" x14ac:dyDescent="0.25">
      <c r="A59" s="110"/>
      <c r="B59" s="110" t="s">
        <v>104</v>
      </c>
      <c r="C59" s="126"/>
      <c r="D59" s="127">
        <f>D45+D47-D54</f>
        <v>-3676030</v>
      </c>
      <c r="E59" s="86"/>
      <c r="F59" s="127">
        <f>F45+F47-F54</f>
        <v>-65676</v>
      </c>
      <c r="G59" s="87">
        <f>(D59-F59)</f>
        <v>-3610354</v>
      </c>
      <c r="H59" s="5">
        <f>-G59/F59</f>
        <v>-54.972196845118461</v>
      </c>
      <c r="I59" s="88"/>
      <c r="K59" s="6"/>
      <c r="M59" s="129"/>
    </row>
    <row r="60" spans="1:252" s="133" customFormat="1" ht="18" customHeight="1" x14ac:dyDescent="0.2">
      <c r="A60" s="130"/>
      <c r="B60" s="130"/>
      <c r="C60" s="131"/>
      <c r="D60" s="132"/>
      <c r="E60" s="94"/>
      <c r="I60" s="134"/>
    </row>
    <row r="61" spans="1:252" s="133" customFormat="1" ht="18" customHeight="1" x14ac:dyDescent="0.2">
      <c r="A61" s="135"/>
      <c r="C61" s="136"/>
      <c r="D61" s="94"/>
      <c r="E61" s="94"/>
      <c r="I61" s="134"/>
    </row>
    <row r="62" spans="1:252" s="133" customFormat="1" ht="18" customHeight="1" x14ac:dyDescent="0.25">
      <c r="A62" s="137"/>
      <c r="B62" s="137"/>
      <c r="C62" s="138"/>
      <c r="D62" s="137"/>
      <c r="E62" s="137"/>
      <c r="I62" s="134"/>
    </row>
    <row r="63" spans="1:252" s="133" customFormat="1" ht="18" customHeight="1" x14ac:dyDescent="0.25">
      <c r="A63" s="137"/>
      <c r="B63" s="137"/>
      <c r="C63" s="138"/>
      <c r="D63" s="137"/>
      <c r="E63" s="137"/>
      <c r="I63" s="134"/>
    </row>
    <row r="64" spans="1:252" s="143" customFormat="1" ht="18" customHeight="1" x14ac:dyDescent="0.25">
      <c r="A64" s="183" t="s">
        <v>62</v>
      </c>
      <c r="B64" s="183"/>
      <c r="C64" s="139"/>
      <c r="D64" s="140"/>
      <c r="E64" s="184" t="s">
        <v>64</v>
      </c>
      <c r="F64" s="184"/>
      <c r="G64" s="184"/>
      <c r="H64" s="141"/>
      <c r="I64" s="142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  <c r="BF64" s="141"/>
      <c r="BG64" s="141"/>
      <c r="BH64" s="141"/>
      <c r="BI64" s="141"/>
      <c r="BJ64" s="141"/>
      <c r="BK64" s="141"/>
      <c r="BL64" s="141"/>
      <c r="BM64" s="141"/>
      <c r="BN64" s="141"/>
      <c r="BO64" s="141"/>
      <c r="BP64" s="141"/>
      <c r="BQ64" s="141"/>
      <c r="BR64" s="141"/>
      <c r="BS64" s="141"/>
      <c r="BT64" s="141"/>
      <c r="BU64" s="141"/>
      <c r="BV64" s="141"/>
      <c r="BW64" s="141"/>
      <c r="BX64" s="141"/>
      <c r="BY64" s="141"/>
      <c r="BZ64" s="141"/>
      <c r="CA64" s="141"/>
      <c r="CB64" s="141"/>
      <c r="CC64" s="141"/>
      <c r="CD64" s="141"/>
      <c r="CE64" s="141"/>
      <c r="CF64" s="141"/>
      <c r="CG64" s="141"/>
      <c r="CH64" s="141"/>
      <c r="CI64" s="141"/>
      <c r="CJ64" s="141"/>
      <c r="CK64" s="141"/>
      <c r="CL64" s="141"/>
      <c r="CM64" s="141"/>
      <c r="CN64" s="141"/>
      <c r="CO64" s="141"/>
      <c r="CP64" s="141"/>
      <c r="CQ64" s="141"/>
      <c r="CR64" s="141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1"/>
      <c r="DE64" s="141"/>
      <c r="DF64" s="141"/>
      <c r="DG64" s="141"/>
      <c r="DH64" s="141"/>
      <c r="DI64" s="141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1"/>
      <c r="DV64" s="141"/>
      <c r="DW64" s="141"/>
      <c r="DX64" s="141"/>
      <c r="DY64" s="141"/>
      <c r="DZ64" s="141"/>
      <c r="EA64" s="141"/>
      <c r="EB64" s="141"/>
      <c r="EC64" s="141"/>
      <c r="ED64" s="141"/>
      <c r="EE64" s="141"/>
      <c r="EF64" s="141"/>
      <c r="EG64" s="141"/>
      <c r="EH64" s="141"/>
      <c r="EI64" s="141"/>
      <c r="EJ64" s="141"/>
      <c r="EK64" s="141"/>
      <c r="EL64" s="141"/>
      <c r="EM64" s="141"/>
      <c r="EN64" s="141"/>
      <c r="EO64" s="141"/>
      <c r="EP64" s="141"/>
      <c r="EQ64" s="141"/>
      <c r="ER64" s="141"/>
      <c r="ES64" s="141"/>
      <c r="ET64" s="141"/>
      <c r="EU64" s="141"/>
      <c r="EV64" s="141"/>
      <c r="EW64" s="141"/>
      <c r="EX64" s="141"/>
      <c r="EY64" s="141"/>
      <c r="EZ64" s="141"/>
      <c r="FA64" s="141"/>
      <c r="FB64" s="141"/>
      <c r="FC64" s="141"/>
      <c r="FD64" s="141"/>
      <c r="FE64" s="141"/>
      <c r="FF64" s="141"/>
      <c r="FG64" s="141"/>
      <c r="FH64" s="141"/>
      <c r="FI64" s="141"/>
      <c r="FJ64" s="141"/>
      <c r="FK64" s="141"/>
      <c r="FL64" s="141"/>
      <c r="FM64" s="141"/>
      <c r="FN64" s="141"/>
      <c r="FO64" s="141"/>
      <c r="FP64" s="141"/>
      <c r="FQ64" s="141"/>
      <c r="FR64" s="141"/>
      <c r="FS64" s="141"/>
      <c r="FT64" s="141"/>
      <c r="FU64" s="141"/>
      <c r="FV64" s="141"/>
      <c r="FW64" s="141"/>
      <c r="FX64" s="141"/>
      <c r="FY64" s="141"/>
      <c r="FZ64" s="141"/>
      <c r="GA64" s="141"/>
      <c r="GB64" s="141"/>
      <c r="GC64" s="141"/>
      <c r="GD64" s="141"/>
      <c r="GE64" s="141"/>
      <c r="GF64" s="141"/>
      <c r="GG64" s="141"/>
      <c r="GH64" s="141"/>
      <c r="GI64" s="141"/>
      <c r="GJ64" s="141"/>
      <c r="GK64" s="141"/>
      <c r="GL64" s="141"/>
      <c r="GM64" s="141"/>
      <c r="GN64" s="141"/>
      <c r="GO64" s="141"/>
      <c r="GP64" s="141"/>
      <c r="GQ64" s="141"/>
      <c r="GR64" s="141"/>
      <c r="GS64" s="141"/>
      <c r="GT64" s="141"/>
      <c r="GU64" s="141"/>
      <c r="GV64" s="141"/>
      <c r="GW64" s="141"/>
      <c r="GX64" s="141"/>
      <c r="GY64" s="141"/>
      <c r="GZ64" s="141"/>
      <c r="HA64" s="141"/>
      <c r="HB64" s="141"/>
      <c r="HC64" s="141"/>
      <c r="HD64" s="141"/>
      <c r="HE64" s="141"/>
      <c r="HF64" s="141"/>
      <c r="HG64" s="141"/>
      <c r="HH64" s="141"/>
      <c r="HI64" s="141"/>
      <c r="HJ64" s="141"/>
      <c r="HK64" s="141"/>
      <c r="HL64" s="141"/>
      <c r="HM64" s="141"/>
      <c r="HN64" s="141"/>
      <c r="HO64" s="141"/>
      <c r="HP64" s="141"/>
      <c r="HQ64" s="141"/>
      <c r="HR64" s="141"/>
      <c r="HS64" s="141"/>
      <c r="HT64" s="141"/>
      <c r="HU64" s="141"/>
      <c r="HV64" s="141"/>
      <c r="HW64" s="141"/>
      <c r="HX64" s="141"/>
      <c r="HY64" s="141"/>
      <c r="HZ64" s="141"/>
      <c r="IA64" s="141"/>
      <c r="IB64" s="141"/>
      <c r="IC64" s="141"/>
      <c r="ID64" s="141"/>
      <c r="IE64" s="141"/>
      <c r="IF64" s="141"/>
      <c r="IG64" s="141"/>
      <c r="IH64" s="141"/>
      <c r="II64" s="141"/>
      <c r="IJ64" s="141"/>
      <c r="IK64" s="141"/>
      <c r="IL64" s="141"/>
      <c r="IM64" s="141"/>
      <c r="IN64" s="141"/>
      <c r="IO64" s="141"/>
      <c r="IP64" s="141"/>
      <c r="IQ64" s="141"/>
      <c r="IR64" s="141"/>
    </row>
    <row r="65" spans="1:252" s="143" customFormat="1" ht="18" customHeight="1" x14ac:dyDescent="0.2">
      <c r="A65" s="182" t="s">
        <v>65</v>
      </c>
      <c r="B65" s="182"/>
      <c r="C65" s="144"/>
      <c r="D65" s="145"/>
      <c r="E65" s="185" t="s">
        <v>67</v>
      </c>
      <c r="F65" s="185"/>
      <c r="G65" s="185"/>
      <c r="H65" s="141"/>
      <c r="I65" s="142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  <c r="BC65" s="141"/>
      <c r="BD65" s="141"/>
      <c r="BE65" s="141"/>
      <c r="BF65" s="141"/>
      <c r="BG65" s="141"/>
      <c r="BH65" s="141"/>
      <c r="BI65" s="141"/>
      <c r="BJ65" s="141"/>
      <c r="BK65" s="141"/>
      <c r="BL65" s="141"/>
      <c r="BM65" s="141"/>
      <c r="BN65" s="141"/>
      <c r="BO65" s="141"/>
      <c r="BP65" s="141"/>
      <c r="BQ65" s="141"/>
      <c r="BR65" s="141"/>
      <c r="BS65" s="141"/>
      <c r="BT65" s="141"/>
      <c r="BU65" s="141"/>
      <c r="BV65" s="141"/>
      <c r="BW65" s="141"/>
      <c r="BX65" s="141"/>
      <c r="BY65" s="141"/>
      <c r="BZ65" s="141"/>
      <c r="CA65" s="141"/>
      <c r="CB65" s="141"/>
      <c r="CC65" s="141"/>
      <c r="CD65" s="141"/>
      <c r="CE65" s="141"/>
      <c r="CF65" s="141"/>
      <c r="CG65" s="141"/>
      <c r="CH65" s="141"/>
      <c r="CI65" s="141"/>
      <c r="CJ65" s="141"/>
      <c r="CK65" s="141"/>
      <c r="CL65" s="141"/>
      <c r="CM65" s="141"/>
      <c r="CN65" s="141"/>
      <c r="CO65" s="141"/>
      <c r="CP65" s="141"/>
      <c r="CQ65" s="141"/>
      <c r="CR65" s="141"/>
      <c r="CS65" s="141"/>
      <c r="CT65" s="141"/>
      <c r="CU65" s="141"/>
      <c r="CV65" s="141"/>
      <c r="CW65" s="141"/>
      <c r="CX65" s="141"/>
      <c r="CY65" s="141"/>
      <c r="CZ65" s="141"/>
      <c r="DA65" s="141"/>
      <c r="DB65" s="141"/>
      <c r="DC65" s="141"/>
      <c r="DD65" s="141"/>
      <c r="DE65" s="141"/>
      <c r="DF65" s="141"/>
      <c r="DG65" s="141"/>
      <c r="DH65" s="141"/>
      <c r="DI65" s="141"/>
      <c r="DJ65" s="141"/>
      <c r="DK65" s="141"/>
      <c r="DL65" s="141"/>
      <c r="DM65" s="141"/>
      <c r="DN65" s="141"/>
      <c r="DO65" s="141"/>
      <c r="DP65" s="141"/>
      <c r="DQ65" s="141"/>
      <c r="DR65" s="141"/>
      <c r="DS65" s="141"/>
      <c r="DT65" s="141"/>
      <c r="DU65" s="141"/>
      <c r="DV65" s="141"/>
      <c r="DW65" s="141"/>
      <c r="DX65" s="141"/>
      <c r="DY65" s="141"/>
      <c r="DZ65" s="141"/>
      <c r="EA65" s="141"/>
      <c r="EB65" s="141"/>
      <c r="EC65" s="141"/>
      <c r="ED65" s="141"/>
      <c r="EE65" s="141"/>
      <c r="EF65" s="141"/>
      <c r="EG65" s="141"/>
      <c r="EH65" s="141"/>
      <c r="EI65" s="141"/>
      <c r="EJ65" s="141"/>
      <c r="EK65" s="141"/>
      <c r="EL65" s="141"/>
      <c r="EM65" s="141"/>
      <c r="EN65" s="141"/>
      <c r="EO65" s="141"/>
      <c r="EP65" s="141"/>
      <c r="EQ65" s="141"/>
      <c r="ER65" s="141"/>
      <c r="ES65" s="141"/>
      <c r="ET65" s="141"/>
      <c r="EU65" s="141"/>
      <c r="EV65" s="141"/>
      <c r="EW65" s="141"/>
      <c r="EX65" s="141"/>
      <c r="EY65" s="141"/>
      <c r="EZ65" s="141"/>
      <c r="FA65" s="141"/>
      <c r="FB65" s="141"/>
      <c r="FC65" s="141"/>
      <c r="FD65" s="141"/>
      <c r="FE65" s="141"/>
      <c r="FF65" s="141"/>
      <c r="FG65" s="141"/>
      <c r="FH65" s="141"/>
      <c r="FI65" s="141"/>
      <c r="FJ65" s="141"/>
      <c r="FK65" s="141"/>
      <c r="FL65" s="141"/>
      <c r="FM65" s="141"/>
      <c r="FN65" s="141"/>
      <c r="FO65" s="141"/>
      <c r="FP65" s="141"/>
      <c r="FQ65" s="141"/>
      <c r="FR65" s="141"/>
      <c r="FS65" s="141"/>
      <c r="FT65" s="141"/>
      <c r="FU65" s="141"/>
      <c r="FV65" s="141"/>
      <c r="FW65" s="141"/>
      <c r="FX65" s="141"/>
      <c r="FY65" s="141"/>
      <c r="FZ65" s="141"/>
      <c r="GA65" s="141"/>
      <c r="GB65" s="141"/>
      <c r="GC65" s="141"/>
      <c r="GD65" s="141"/>
      <c r="GE65" s="141"/>
      <c r="GF65" s="141"/>
      <c r="GG65" s="141"/>
      <c r="GH65" s="141"/>
      <c r="GI65" s="141"/>
      <c r="GJ65" s="141"/>
      <c r="GK65" s="141"/>
      <c r="GL65" s="141"/>
      <c r="GM65" s="141"/>
      <c r="GN65" s="141"/>
      <c r="GO65" s="141"/>
      <c r="GP65" s="141"/>
      <c r="GQ65" s="141"/>
      <c r="GR65" s="141"/>
      <c r="GS65" s="141"/>
      <c r="GT65" s="141"/>
      <c r="GU65" s="141"/>
      <c r="GV65" s="141"/>
      <c r="GW65" s="141"/>
      <c r="GX65" s="141"/>
      <c r="GY65" s="141"/>
      <c r="GZ65" s="141"/>
      <c r="HA65" s="141"/>
      <c r="HB65" s="141"/>
      <c r="HC65" s="141"/>
      <c r="HD65" s="141"/>
      <c r="HE65" s="141"/>
      <c r="HF65" s="141"/>
      <c r="HG65" s="141"/>
      <c r="HH65" s="141"/>
      <c r="HI65" s="141"/>
      <c r="HJ65" s="141"/>
      <c r="HK65" s="141"/>
      <c r="HL65" s="141"/>
      <c r="HM65" s="141"/>
      <c r="HN65" s="141"/>
      <c r="HO65" s="141"/>
      <c r="HP65" s="141"/>
      <c r="HQ65" s="141"/>
      <c r="HR65" s="141"/>
      <c r="HS65" s="141"/>
      <c r="HT65" s="141"/>
      <c r="HU65" s="141"/>
      <c r="HV65" s="141"/>
      <c r="HW65" s="141"/>
      <c r="HX65" s="141"/>
      <c r="HY65" s="141"/>
      <c r="HZ65" s="141"/>
      <c r="IA65" s="141"/>
      <c r="IB65" s="141"/>
      <c r="IC65" s="141"/>
      <c r="ID65" s="141"/>
      <c r="IE65" s="141"/>
      <c r="IF65" s="141"/>
      <c r="IG65" s="141"/>
      <c r="IH65" s="141"/>
      <c r="II65" s="141"/>
      <c r="IJ65" s="141"/>
      <c r="IK65" s="141"/>
      <c r="IL65" s="141"/>
      <c r="IM65" s="141"/>
      <c r="IN65" s="141"/>
      <c r="IO65" s="141"/>
      <c r="IP65" s="141"/>
      <c r="IQ65" s="141"/>
      <c r="IR65" s="141"/>
    </row>
    <row r="66" spans="1:252" s="143" customFormat="1" ht="18" customHeight="1" x14ac:dyDescent="0.2">
      <c r="A66" s="182" t="s">
        <v>68</v>
      </c>
      <c r="B66" s="182"/>
      <c r="C66" s="146"/>
      <c r="D66" s="147"/>
      <c r="E66" s="145" t="s">
        <v>70</v>
      </c>
      <c r="F66" s="141"/>
      <c r="G66" s="141"/>
      <c r="H66" s="141"/>
      <c r="I66" s="142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  <c r="BM66" s="141"/>
      <c r="BN66" s="141"/>
      <c r="BO66" s="141"/>
      <c r="BP66" s="141"/>
      <c r="BQ66" s="141"/>
      <c r="BR66" s="141"/>
      <c r="BS66" s="141"/>
      <c r="BT66" s="141"/>
      <c r="BU66" s="141"/>
      <c r="BV66" s="141"/>
      <c r="BW66" s="141"/>
      <c r="BX66" s="141"/>
      <c r="BY66" s="141"/>
      <c r="BZ66" s="141"/>
      <c r="CA66" s="141"/>
      <c r="CB66" s="141"/>
      <c r="CC66" s="141"/>
      <c r="CD66" s="141"/>
      <c r="CE66" s="141"/>
      <c r="CF66" s="141"/>
      <c r="CG66" s="141"/>
      <c r="CH66" s="141"/>
      <c r="CI66" s="141"/>
      <c r="CJ66" s="141"/>
      <c r="CK66" s="141"/>
      <c r="CL66" s="141"/>
      <c r="CM66" s="141"/>
      <c r="CN66" s="141"/>
      <c r="CO66" s="141"/>
      <c r="CP66" s="141"/>
      <c r="CQ66" s="141"/>
      <c r="CR66" s="141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1"/>
      <c r="DE66" s="141"/>
      <c r="DF66" s="141"/>
      <c r="DG66" s="141"/>
      <c r="DH66" s="141"/>
      <c r="DI66" s="141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1"/>
      <c r="DV66" s="141"/>
      <c r="DW66" s="141"/>
      <c r="DX66" s="141"/>
      <c r="DY66" s="141"/>
      <c r="DZ66" s="141"/>
      <c r="EA66" s="141"/>
      <c r="EB66" s="141"/>
      <c r="EC66" s="141"/>
      <c r="ED66" s="141"/>
      <c r="EE66" s="141"/>
      <c r="EF66" s="141"/>
      <c r="EG66" s="141"/>
      <c r="EH66" s="141"/>
      <c r="EI66" s="141"/>
      <c r="EJ66" s="141"/>
      <c r="EK66" s="141"/>
      <c r="EL66" s="141"/>
      <c r="EM66" s="141"/>
      <c r="EN66" s="141"/>
      <c r="EO66" s="141"/>
      <c r="EP66" s="141"/>
      <c r="EQ66" s="141"/>
      <c r="ER66" s="141"/>
      <c r="ES66" s="141"/>
      <c r="ET66" s="141"/>
      <c r="EU66" s="141"/>
      <c r="EV66" s="141"/>
      <c r="EW66" s="141"/>
      <c r="EX66" s="141"/>
      <c r="EY66" s="141"/>
      <c r="EZ66" s="141"/>
      <c r="FA66" s="141"/>
      <c r="FB66" s="141"/>
      <c r="FC66" s="141"/>
      <c r="FD66" s="141"/>
      <c r="FE66" s="141"/>
      <c r="FF66" s="141"/>
      <c r="FG66" s="141"/>
      <c r="FH66" s="141"/>
      <c r="FI66" s="141"/>
      <c r="FJ66" s="141"/>
      <c r="FK66" s="141"/>
      <c r="FL66" s="141"/>
      <c r="FM66" s="141"/>
      <c r="FN66" s="141"/>
      <c r="FO66" s="141"/>
      <c r="FP66" s="141"/>
      <c r="FQ66" s="141"/>
      <c r="FR66" s="141"/>
      <c r="FS66" s="141"/>
      <c r="FT66" s="141"/>
      <c r="FU66" s="141"/>
      <c r="FV66" s="141"/>
      <c r="FW66" s="141"/>
      <c r="FX66" s="141"/>
      <c r="FY66" s="141"/>
      <c r="FZ66" s="141"/>
      <c r="GA66" s="141"/>
      <c r="GB66" s="141"/>
      <c r="GC66" s="141"/>
      <c r="GD66" s="141"/>
      <c r="GE66" s="141"/>
      <c r="GF66" s="141"/>
      <c r="GG66" s="141"/>
      <c r="GH66" s="141"/>
      <c r="GI66" s="141"/>
      <c r="GJ66" s="141"/>
      <c r="GK66" s="141"/>
      <c r="GL66" s="141"/>
      <c r="GM66" s="141"/>
      <c r="GN66" s="141"/>
      <c r="GO66" s="141"/>
      <c r="GP66" s="141"/>
      <c r="GQ66" s="141"/>
      <c r="GR66" s="141"/>
      <c r="GS66" s="141"/>
      <c r="GT66" s="141"/>
      <c r="GU66" s="141"/>
      <c r="GV66" s="141"/>
      <c r="GW66" s="141"/>
      <c r="GX66" s="141"/>
      <c r="GY66" s="141"/>
      <c r="GZ66" s="141"/>
      <c r="HA66" s="141"/>
      <c r="HB66" s="141"/>
      <c r="HC66" s="141"/>
      <c r="HD66" s="141"/>
      <c r="HE66" s="141"/>
      <c r="HF66" s="141"/>
      <c r="HG66" s="141"/>
      <c r="HH66" s="141"/>
      <c r="HI66" s="141"/>
      <c r="HJ66" s="141"/>
      <c r="HK66" s="141"/>
      <c r="HL66" s="141"/>
      <c r="HM66" s="141"/>
      <c r="HN66" s="141"/>
      <c r="HO66" s="141"/>
      <c r="HP66" s="141"/>
      <c r="HQ66" s="141"/>
      <c r="HR66" s="141"/>
      <c r="HS66" s="141"/>
      <c r="HT66" s="141"/>
      <c r="HU66" s="141"/>
      <c r="HV66" s="141"/>
      <c r="HW66" s="141"/>
      <c r="HX66" s="141"/>
      <c r="HY66" s="141"/>
      <c r="HZ66" s="141"/>
      <c r="IA66" s="141"/>
      <c r="IB66" s="141"/>
      <c r="IC66" s="141"/>
      <c r="ID66" s="141"/>
      <c r="IE66" s="141"/>
      <c r="IF66" s="141"/>
      <c r="IG66" s="141"/>
      <c r="IH66" s="141"/>
      <c r="II66" s="141"/>
      <c r="IJ66" s="141"/>
      <c r="IK66" s="141"/>
      <c r="IL66" s="141"/>
      <c r="IM66" s="141"/>
      <c r="IN66" s="141"/>
      <c r="IO66" s="141"/>
      <c r="IP66" s="141"/>
      <c r="IQ66" s="141"/>
      <c r="IR66" s="141"/>
    </row>
    <row r="67" spans="1:252" s="143" customFormat="1" ht="18" customHeight="1" x14ac:dyDescent="0.25">
      <c r="A67" s="183" t="s">
        <v>63</v>
      </c>
      <c r="B67" s="183"/>
      <c r="C67" s="183"/>
      <c r="D67" s="183"/>
      <c r="E67" s="183"/>
      <c r="F67" s="183"/>
      <c r="G67" s="183"/>
      <c r="H67" s="183"/>
      <c r="I67" s="142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1"/>
      <c r="FE67" s="141"/>
      <c r="FF67" s="141"/>
      <c r="FG67" s="141"/>
      <c r="FH67" s="141"/>
      <c r="FI67" s="141"/>
      <c r="FJ67" s="141"/>
      <c r="FK67" s="141"/>
      <c r="FL67" s="141"/>
      <c r="FM67" s="141"/>
      <c r="FN67" s="141"/>
      <c r="FO67" s="141"/>
      <c r="FP67" s="141"/>
      <c r="FQ67" s="141"/>
      <c r="FR67" s="141"/>
      <c r="FS67" s="141"/>
      <c r="FT67" s="141"/>
      <c r="FU67" s="141"/>
      <c r="FV67" s="141"/>
      <c r="FW67" s="141"/>
      <c r="FX67" s="141"/>
      <c r="FY67" s="141"/>
      <c r="FZ67" s="141"/>
      <c r="GA67" s="141"/>
      <c r="GB67" s="141"/>
      <c r="GC67" s="141"/>
      <c r="GD67" s="141"/>
      <c r="GE67" s="141"/>
      <c r="GF67" s="141"/>
      <c r="GG67" s="141"/>
      <c r="GH67" s="141"/>
      <c r="GI67" s="141"/>
      <c r="GJ67" s="141"/>
      <c r="GK67" s="141"/>
      <c r="GL67" s="141"/>
      <c r="GM67" s="141"/>
      <c r="GN67" s="141"/>
      <c r="GO67" s="141"/>
      <c r="GP67" s="141"/>
      <c r="GQ67" s="141"/>
      <c r="GR67" s="141"/>
      <c r="GS67" s="141"/>
      <c r="GT67" s="141"/>
      <c r="GU67" s="141"/>
      <c r="GV67" s="141"/>
      <c r="GW67" s="141"/>
      <c r="GX67" s="141"/>
      <c r="GY67" s="141"/>
      <c r="GZ67" s="141"/>
      <c r="HA67" s="141"/>
      <c r="HB67" s="141"/>
      <c r="HC67" s="141"/>
      <c r="HD67" s="141"/>
      <c r="HE67" s="141"/>
      <c r="HF67" s="141"/>
      <c r="HG67" s="141"/>
      <c r="HH67" s="141"/>
      <c r="HI67" s="141"/>
      <c r="HJ67" s="141"/>
      <c r="HK67" s="141"/>
      <c r="HL67" s="141"/>
      <c r="HM67" s="141"/>
      <c r="HN67" s="141"/>
      <c r="HO67" s="141"/>
      <c r="HP67" s="141"/>
      <c r="HQ67" s="141"/>
      <c r="HR67" s="141"/>
      <c r="HS67" s="141"/>
      <c r="HT67" s="141"/>
      <c r="HU67" s="141"/>
      <c r="HV67" s="141"/>
      <c r="HW67" s="141"/>
      <c r="HX67" s="141"/>
      <c r="HY67" s="141"/>
      <c r="HZ67" s="141"/>
      <c r="IA67" s="141"/>
      <c r="IB67" s="141"/>
      <c r="IC67" s="141"/>
      <c r="ID67" s="141"/>
      <c r="IE67" s="141"/>
      <c r="IF67" s="141"/>
      <c r="IG67" s="141"/>
      <c r="IH67" s="141"/>
      <c r="II67" s="141"/>
      <c r="IJ67" s="141"/>
      <c r="IK67" s="141"/>
      <c r="IL67" s="141"/>
      <c r="IM67" s="141"/>
      <c r="IN67" s="141"/>
      <c r="IO67" s="141"/>
      <c r="IP67" s="141"/>
      <c r="IQ67" s="141"/>
      <c r="IR67" s="141"/>
    </row>
    <row r="68" spans="1:252" s="143" customFormat="1" ht="18" customHeight="1" x14ac:dyDescent="0.2">
      <c r="A68" s="182" t="s">
        <v>66</v>
      </c>
      <c r="B68" s="182"/>
      <c r="C68" s="182"/>
      <c r="D68" s="182"/>
      <c r="E68" s="182"/>
      <c r="F68" s="182"/>
      <c r="G68" s="182"/>
      <c r="H68" s="182"/>
      <c r="I68" s="142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1"/>
      <c r="FI68" s="141"/>
      <c r="FJ68" s="141"/>
      <c r="FK68" s="141"/>
      <c r="FL68" s="141"/>
      <c r="FM68" s="141"/>
      <c r="FN68" s="141"/>
      <c r="FO68" s="141"/>
      <c r="FP68" s="141"/>
      <c r="FQ68" s="141"/>
      <c r="FR68" s="141"/>
      <c r="FS68" s="141"/>
      <c r="FT68" s="141"/>
      <c r="FU68" s="141"/>
      <c r="FV68" s="141"/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1"/>
      <c r="GI68" s="141"/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1"/>
      <c r="GV68" s="141"/>
      <c r="GW68" s="141"/>
      <c r="GX68" s="141"/>
      <c r="GY68" s="141"/>
      <c r="GZ68" s="141"/>
      <c r="HA68" s="141"/>
      <c r="HB68" s="141"/>
      <c r="HC68" s="141"/>
      <c r="HD68" s="141"/>
      <c r="HE68" s="141"/>
      <c r="HF68" s="141"/>
      <c r="HG68" s="141"/>
      <c r="HH68" s="141"/>
      <c r="HI68" s="141"/>
      <c r="HJ68" s="141"/>
      <c r="HK68" s="141"/>
      <c r="HL68" s="141"/>
      <c r="HM68" s="141"/>
      <c r="HN68" s="141"/>
      <c r="HO68" s="141"/>
      <c r="HP68" s="141"/>
      <c r="HQ68" s="141"/>
      <c r="HR68" s="141"/>
      <c r="HS68" s="141"/>
      <c r="HT68" s="141"/>
      <c r="HU68" s="141"/>
      <c r="HV68" s="141"/>
      <c r="HW68" s="141"/>
      <c r="HX68" s="141"/>
      <c r="HY68" s="141"/>
      <c r="HZ68" s="141"/>
      <c r="IA68" s="141"/>
      <c r="IB68" s="141"/>
      <c r="IC68" s="141"/>
      <c r="ID68" s="141"/>
      <c r="IE68" s="141"/>
      <c r="IF68" s="141"/>
      <c r="IG68" s="141"/>
      <c r="IH68" s="141"/>
      <c r="II68" s="141"/>
      <c r="IJ68" s="141"/>
      <c r="IK68" s="141"/>
      <c r="IL68" s="141"/>
      <c r="IM68" s="141"/>
      <c r="IN68" s="141"/>
      <c r="IO68" s="141"/>
      <c r="IP68" s="141"/>
      <c r="IQ68" s="141"/>
      <c r="IR68" s="141"/>
    </row>
    <row r="69" spans="1:252" s="143" customFormat="1" ht="18" customHeight="1" x14ac:dyDescent="0.2">
      <c r="A69" s="182" t="s">
        <v>94</v>
      </c>
      <c r="B69" s="182"/>
      <c r="C69" s="182"/>
      <c r="D69" s="182"/>
      <c r="E69" s="182"/>
      <c r="F69" s="182"/>
      <c r="G69" s="182"/>
      <c r="H69" s="182"/>
      <c r="I69" s="142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1"/>
      <c r="FF69" s="141"/>
      <c r="FG69" s="141"/>
      <c r="FH69" s="141"/>
      <c r="FI69" s="141"/>
      <c r="FJ69" s="141"/>
      <c r="FK69" s="141"/>
      <c r="FL69" s="141"/>
      <c r="FM69" s="141"/>
      <c r="FN69" s="141"/>
      <c r="FO69" s="141"/>
      <c r="FP69" s="141"/>
      <c r="FQ69" s="141"/>
      <c r="FR69" s="141"/>
      <c r="FS69" s="141"/>
      <c r="FT69" s="141"/>
      <c r="FU69" s="141"/>
      <c r="FV69" s="141"/>
      <c r="FW69" s="141"/>
      <c r="FX69" s="141"/>
      <c r="FY69" s="141"/>
      <c r="FZ69" s="141"/>
      <c r="GA69" s="141"/>
      <c r="GB69" s="141"/>
      <c r="GC69" s="141"/>
      <c r="GD69" s="141"/>
      <c r="GE69" s="141"/>
      <c r="GF69" s="141"/>
      <c r="GG69" s="141"/>
      <c r="GH69" s="141"/>
      <c r="GI69" s="141"/>
      <c r="GJ69" s="141"/>
      <c r="GK69" s="141"/>
      <c r="GL69" s="141"/>
      <c r="GM69" s="141"/>
      <c r="GN69" s="141"/>
      <c r="GO69" s="141"/>
      <c r="GP69" s="141"/>
      <c r="GQ69" s="141"/>
      <c r="GR69" s="141"/>
      <c r="GS69" s="141"/>
      <c r="GT69" s="141"/>
      <c r="GU69" s="141"/>
      <c r="GV69" s="141"/>
      <c r="GW69" s="141"/>
      <c r="GX69" s="141"/>
      <c r="GY69" s="141"/>
      <c r="GZ69" s="141"/>
      <c r="HA69" s="141"/>
      <c r="HB69" s="141"/>
      <c r="HC69" s="141"/>
      <c r="HD69" s="141"/>
      <c r="HE69" s="141"/>
      <c r="HF69" s="141"/>
      <c r="HG69" s="141"/>
      <c r="HH69" s="141"/>
      <c r="HI69" s="141"/>
      <c r="HJ69" s="141"/>
      <c r="HK69" s="141"/>
      <c r="HL69" s="141"/>
      <c r="HM69" s="141"/>
      <c r="HN69" s="141"/>
      <c r="HO69" s="141"/>
      <c r="HP69" s="141"/>
      <c r="HQ69" s="141"/>
      <c r="HR69" s="141"/>
      <c r="HS69" s="141"/>
      <c r="HT69" s="141"/>
      <c r="HU69" s="141"/>
      <c r="HV69" s="141"/>
      <c r="HW69" s="141"/>
      <c r="HX69" s="141"/>
      <c r="HY69" s="141"/>
      <c r="HZ69" s="141"/>
      <c r="IA69" s="141"/>
      <c r="IB69" s="141"/>
      <c r="IC69" s="141"/>
      <c r="ID69" s="141"/>
      <c r="IE69" s="141"/>
      <c r="IF69" s="141"/>
      <c r="IG69" s="141"/>
      <c r="IH69" s="141"/>
      <c r="II69" s="141"/>
      <c r="IJ69" s="141"/>
      <c r="IK69" s="141"/>
      <c r="IL69" s="141"/>
      <c r="IM69" s="141"/>
      <c r="IN69" s="141"/>
      <c r="IO69" s="141"/>
      <c r="IP69" s="141"/>
      <c r="IQ69" s="141"/>
      <c r="IR69" s="141"/>
    </row>
    <row r="70" spans="1:252" s="98" customFormat="1" ht="18" customHeight="1" x14ac:dyDescent="0.2">
      <c r="A70" s="148"/>
      <c r="B70" s="148"/>
      <c r="C70" s="149"/>
      <c r="D70" s="148"/>
      <c r="E70" s="148"/>
      <c r="I70" s="150"/>
    </row>
    <row r="71" spans="1:252" s="98" customFormat="1" ht="18" customHeight="1" x14ac:dyDescent="0.2">
      <c r="A71" s="133"/>
      <c r="B71" s="133"/>
      <c r="C71" s="151"/>
      <c r="D71" s="133"/>
      <c r="E71" s="94"/>
      <c r="I71" s="150"/>
    </row>
    <row r="72" spans="1:252" s="98" customFormat="1" ht="18" customHeight="1" x14ac:dyDescent="0.2">
      <c r="A72" s="133"/>
      <c r="B72" s="133"/>
      <c r="C72" s="151"/>
      <c r="D72" s="133"/>
      <c r="E72" s="94"/>
      <c r="I72" s="150"/>
    </row>
    <row r="73" spans="1:252" s="98" customFormat="1" ht="18" customHeight="1" x14ac:dyDescent="0.2">
      <c r="A73" s="133"/>
      <c r="B73" s="133"/>
      <c r="C73" s="151"/>
      <c r="D73" s="133"/>
      <c r="E73" s="94"/>
      <c r="I73" s="150"/>
    </row>
    <row r="74" spans="1:252" s="98" customFormat="1" ht="18" customHeight="1" x14ac:dyDescent="0.2">
      <c r="A74" s="133"/>
      <c r="B74" s="133"/>
      <c r="C74" s="151"/>
      <c r="D74" s="133"/>
      <c r="E74" s="94"/>
      <c r="I74" s="150"/>
    </row>
    <row r="75" spans="1:252" s="98" customFormat="1" ht="18" customHeight="1" x14ac:dyDescent="0.2">
      <c r="A75" s="133"/>
      <c r="B75" s="133"/>
      <c r="C75" s="151"/>
      <c r="D75" s="133"/>
      <c r="E75" s="94"/>
      <c r="I75" s="150"/>
    </row>
    <row r="76" spans="1:252" s="98" customFormat="1" ht="18" customHeight="1" x14ac:dyDescent="0.2">
      <c r="A76" s="133"/>
      <c r="B76" s="133"/>
      <c r="C76" s="151"/>
      <c r="D76" s="133"/>
      <c r="E76" s="94"/>
      <c r="I76" s="150"/>
    </row>
    <row r="77" spans="1:252" s="98" customFormat="1" ht="18" customHeight="1" x14ac:dyDescent="0.2">
      <c r="A77" s="133"/>
      <c r="B77" s="133"/>
      <c r="C77" s="151"/>
      <c r="D77" s="133"/>
      <c r="E77" s="94"/>
      <c r="I77" s="150"/>
    </row>
    <row r="78" spans="1:252" s="98" customFormat="1" ht="18" customHeight="1" x14ac:dyDescent="0.2">
      <c r="A78" s="133"/>
      <c r="B78" s="133"/>
      <c r="C78" s="151"/>
      <c r="D78" s="133"/>
      <c r="E78" s="94"/>
      <c r="I78" s="150"/>
    </row>
    <row r="79" spans="1:252" s="98" customFormat="1" ht="18" customHeight="1" x14ac:dyDescent="0.2">
      <c r="A79" s="133"/>
      <c r="B79" s="133"/>
      <c r="C79" s="151"/>
      <c r="D79" s="133"/>
      <c r="E79" s="94"/>
      <c r="I79" s="150"/>
    </row>
    <row r="80" spans="1:252" s="98" customFormat="1" ht="18" customHeight="1" x14ac:dyDescent="0.2">
      <c r="A80" s="133"/>
      <c r="B80" s="133"/>
      <c r="C80" s="151"/>
      <c r="D80" s="133"/>
      <c r="E80" s="94"/>
      <c r="I80" s="150"/>
    </row>
    <row r="81" spans="1:9" s="98" customFormat="1" ht="18" customHeight="1" x14ac:dyDescent="0.2">
      <c r="A81" s="133"/>
      <c r="B81" s="133"/>
      <c r="C81" s="151"/>
      <c r="D81" s="133"/>
      <c r="E81" s="94"/>
      <c r="I81" s="150"/>
    </row>
    <row r="82" spans="1:9" s="98" customFormat="1" ht="18" customHeight="1" x14ac:dyDescent="0.2">
      <c r="A82" s="133"/>
      <c r="B82" s="133"/>
      <c r="C82" s="151"/>
      <c r="D82" s="133"/>
      <c r="E82" s="94"/>
      <c r="I82" s="150"/>
    </row>
    <row r="83" spans="1:9" s="98" customFormat="1" ht="18" customHeight="1" x14ac:dyDescent="0.2">
      <c r="A83" s="133"/>
      <c r="B83" s="133"/>
      <c r="C83" s="151"/>
      <c r="D83" s="133"/>
      <c r="E83" s="94"/>
      <c r="I83" s="150"/>
    </row>
    <row r="84" spans="1:9" s="98" customFormat="1" ht="18" customHeight="1" x14ac:dyDescent="0.2">
      <c r="A84" s="133"/>
      <c r="B84" s="133"/>
      <c r="C84" s="151"/>
      <c r="D84" s="133"/>
      <c r="E84" s="94"/>
      <c r="I84" s="150"/>
    </row>
    <row r="85" spans="1:9" s="98" customFormat="1" ht="18" customHeight="1" x14ac:dyDescent="0.2">
      <c r="A85" s="133"/>
      <c r="B85" s="133"/>
      <c r="C85" s="151"/>
      <c r="D85" s="133"/>
      <c r="E85" s="94"/>
      <c r="I85" s="150"/>
    </row>
    <row r="86" spans="1:9" s="98" customFormat="1" ht="18" customHeight="1" x14ac:dyDescent="0.2">
      <c r="A86" s="133"/>
      <c r="B86" s="133"/>
      <c r="C86" s="151"/>
      <c r="D86" s="133"/>
      <c r="E86" s="94"/>
      <c r="I86" s="150"/>
    </row>
    <row r="87" spans="1:9" s="98" customFormat="1" ht="18" customHeight="1" x14ac:dyDescent="0.2">
      <c r="A87" s="133"/>
      <c r="B87" s="133"/>
      <c r="C87" s="151"/>
      <c r="D87" s="133"/>
      <c r="E87" s="94"/>
      <c r="I87" s="150"/>
    </row>
    <row r="88" spans="1:9" s="98" customFormat="1" ht="18" customHeight="1" x14ac:dyDescent="0.2">
      <c r="A88" s="133"/>
      <c r="B88" s="133"/>
      <c r="C88" s="151"/>
      <c r="D88" s="133"/>
      <c r="E88" s="94"/>
      <c r="I88" s="150"/>
    </row>
    <row r="89" spans="1:9" s="98" customFormat="1" ht="18" customHeight="1" x14ac:dyDescent="0.2">
      <c r="A89" s="133"/>
      <c r="B89" s="133"/>
      <c r="C89" s="151"/>
      <c r="D89" s="133"/>
      <c r="E89" s="94"/>
      <c r="I89" s="150"/>
    </row>
    <row r="90" spans="1:9" s="98" customFormat="1" ht="18" customHeight="1" x14ac:dyDescent="0.2">
      <c r="A90" s="133"/>
      <c r="B90" s="133"/>
      <c r="C90" s="151"/>
      <c r="D90" s="133"/>
      <c r="E90" s="94"/>
      <c r="I90" s="150"/>
    </row>
    <row r="91" spans="1:9" s="98" customFormat="1" ht="18" customHeight="1" x14ac:dyDescent="0.2">
      <c r="A91" s="133"/>
      <c r="B91" s="133"/>
      <c r="C91" s="151"/>
      <c r="D91" s="133"/>
      <c r="E91" s="94"/>
      <c r="I91" s="150"/>
    </row>
    <row r="92" spans="1:9" s="98" customFormat="1" ht="18" customHeight="1" x14ac:dyDescent="0.2">
      <c r="A92" s="133"/>
      <c r="B92" s="133"/>
      <c r="C92" s="151"/>
      <c r="D92" s="133"/>
      <c r="E92" s="94"/>
      <c r="I92" s="150"/>
    </row>
    <row r="93" spans="1:9" s="98" customFormat="1" ht="18" customHeight="1" x14ac:dyDescent="0.2">
      <c r="A93" s="133"/>
      <c r="B93" s="133"/>
      <c r="C93" s="151"/>
      <c r="D93" s="133"/>
      <c r="E93" s="94"/>
      <c r="I93" s="150"/>
    </row>
    <row r="94" spans="1:9" s="98" customFormat="1" ht="18" customHeight="1" x14ac:dyDescent="0.25">
      <c r="A94" s="152"/>
      <c r="B94" s="153"/>
      <c r="C94" s="154"/>
      <c r="D94" s="155"/>
      <c r="E94" s="155"/>
      <c r="I94" s="150"/>
    </row>
    <row r="95" spans="1:9" s="98" customFormat="1" ht="18" customHeight="1" x14ac:dyDescent="0.25">
      <c r="A95" s="152"/>
      <c r="B95" s="153"/>
      <c r="C95" s="154"/>
      <c r="D95" s="155"/>
      <c r="E95" s="155"/>
      <c r="I95" s="150"/>
    </row>
    <row r="96" spans="1:9" s="98" customFormat="1" ht="18" customHeight="1" x14ac:dyDescent="0.25">
      <c r="A96" s="152"/>
      <c r="B96" s="153"/>
      <c r="C96" s="154"/>
      <c r="D96" s="155"/>
      <c r="E96" s="155"/>
      <c r="I96" s="150"/>
    </row>
    <row r="97" spans="1:9" s="98" customFormat="1" ht="18" customHeight="1" x14ac:dyDescent="0.25">
      <c r="A97" s="152"/>
      <c r="B97" s="153"/>
      <c r="C97" s="154"/>
      <c r="D97" s="155"/>
      <c r="E97" s="155"/>
      <c r="I97" s="150"/>
    </row>
    <row r="98" spans="1:9" s="98" customFormat="1" ht="18" customHeight="1" x14ac:dyDescent="0.25">
      <c r="A98" s="152"/>
      <c r="B98" s="153"/>
      <c r="C98" s="154"/>
      <c r="D98" s="155"/>
      <c r="E98" s="155"/>
      <c r="I98" s="150"/>
    </row>
    <row r="99" spans="1:9" s="98" customFormat="1" ht="18" customHeight="1" x14ac:dyDescent="0.25">
      <c r="A99" s="152"/>
      <c r="B99" s="153"/>
      <c r="C99" s="154"/>
      <c r="D99" s="155"/>
      <c r="E99" s="155"/>
      <c r="I99" s="150"/>
    </row>
    <row r="100" spans="1:9" s="98" customFormat="1" ht="18" customHeight="1" x14ac:dyDescent="0.2">
      <c r="A100" s="156"/>
      <c r="B100" s="156"/>
      <c r="C100" s="157"/>
      <c r="D100" s="155"/>
      <c r="E100" s="155"/>
      <c r="I100" s="150"/>
    </row>
    <row r="101" spans="1:9" s="98" customFormat="1" ht="18" customHeight="1" x14ac:dyDescent="0.25">
      <c r="A101" s="156"/>
      <c r="B101" s="158"/>
      <c r="C101" s="159"/>
      <c r="D101" s="155"/>
      <c r="E101" s="155"/>
      <c r="I101" s="150"/>
    </row>
    <row r="102" spans="1:9" s="98" customFormat="1" ht="18" customHeight="1" x14ac:dyDescent="0.25">
      <c r="A102" s="156"/>
      <c r="B102" s="158"/>
      <c r="C102" s="159"/>
      <c r="D102" s="155"/>
      <c r="E102" s="155"/>
      <c r="I102" s="150"/>
    </row>
    <row r="103" spans="1:9" s="98" customFormat="1" ht="18" customHeight="1" x14ac:dyDescent="0.25">
      <c r="A103" s="156"/>
      <c r="B103" s="158"/>
      <c r="C103" s="159"/>
      <c r="D103" s="155"/>
      <c r="E103" s="155"/>
      <c r="I103" s="150"/>
    </row>
    <row r="104" spans="1:9" s="98" customFormat="1" ht="18" customHeight="1" x14ac:dyDescent="0.25">
      <c r="A104" s="156"/>
      <c r="B104" s="158"/>
      <c r="C104" s="159"/>
      <c r="D104" s="155"/>
      <c r="E104" s="155"/>
      <c r="I104" s="150"/>
    </row>
    <row r="105" spans="1:9" s="164" customFormat="1" ht="18" customHeight="1" x14ac:dyDescent="0.2">
      <c r="A105" s="160"/>
      <c r="B105" s="161"/>
      <c r="C105" s="162"/>
      <c r="D105" s="163"/>
      <c r="E105" s="163"/>
      <c r="I105" s="165"/>
    </row>
    <row r="106" spans="1:9" s="164" customFormat="1" ht="18" customHeight="1" x14ac:dyDescent="0.2">
      <c r="A106" s="160"/>
      <c r="B106" s="161"/>
      <c r="C106" s="162"/>
      <c r="D106" s="163"/>
      <c r="E106" s="163"/>
      <c r="I106" s="165"/>
    </row>
    <row r="107" spans="1:9" s="164" customFormat="1" ht="18" customHeight="1" x14ac:dyDescent="0.2">
      <c r="A107" s="160"/>
      <c r="B107" s="161"/>
      <c r="C107" s="162"/>
      <c r="D107" s="163"/>
      <c r="E107" s="163"/>
      <c r="I107" s="165"/>
    </row>
    <row r="108" spans="1:9" s="164" customFormat="1" ht="18" customHeight="1" x14ac:dyDescent="0.2">
      <c r="A108" s="160"/>
      <c r="B108" s="161"/>
      <c r="C108" s="162"/>
      <c r="D108" s="163"/>
      <c r="E108" s="163"/>
      <c r="I108" s="165"/>
    </row>
    <row r="109" spans="1:9" s="164" customFormat="1" ht="18" customHeight="1" x14ac:dyDescent="0.2">
      <c r="A109" s="160"/>
      <c r="B109" s="161"/>
      <c r="C109" s="162"/>
      <c r="D109" s="163"/>
      <c r="E109" s="163"/>
      <c r="I109" s="165"/>
    </row>
    <row r="110" spans="1:9" s="164" customFormat="1" ht="18" customHeight="1" x14ac:dyDescent="0.2">
      <c r="A110" s="160"/>
      <c r="B110" s="161"/>
      <c r="C110" s="162"/>
      <c r="D110" s="163"/>
      <c r="E110" s="163"/>
      <c r="I110" s="165"/>
    </row>
    <row r="111" spans="1:9" s="164" customFormat="1" ht="18" customHeight="1" x14ac:dyDescent="0.2">
      <c r="A111" s="160"/>
      <c r="B111" s="161"/>
      <c r="C111" s="162"/>
      <c r="D111" s="163"/>
      <c r="E111" s="163"/>
      <c r="I111" s="165"/>
    </row>
    <row r="112" spans="1:9" s="164" customFormat="1" ht="18" customHeight="1" x14ac:dyDescent="0.2">
      <c r="A112" s="160"/>
      <c r="B112" s="161"/>
      <c r="C112" s="162"/>
      <c r="D112" s="163"/>
      <c r="E112" s="163"/>
      <c r="I112" s="165"/>
    </row>
    <row r="113" spans="1:9" s="164" customFormat="1" ht="18" customHeight="1" x14ac:dyDescent="0.2">
      <c r="A113" s="160"/>
      <c r="B113" s="161"/>
      <c r="C113" s="162"/>
      <c r="D113" s="163"/>
      <c r="E113" s="163"/>
      <c r="I113" s="165"/>
    </row>
    <row r="114" spans="1:9" s="164" customFormat="1" ht="18" customHeight="1" x14ac:dyDescent="0.2">
      <c r="A114" s="160"/>
      <c r="B114" s="161"/>
      <c r="C114" s="162"/>
      <c r="D114" s="163"/>
      <c r="E114" s="163"/>
      <c r="I114" s="165"/>
    </row>
    <row r="115" spans="1:9" s="164" customFormat="1" ht="18" customHeight="1" x14ac:dyDescent="0.2">
      <c r="A115" s="160"/>
      <c r="B115" s="161"/>
      <c r="C115" s="162"/>
      <c r="D115" s="163"/>
      <c r="E115" s="163"/>
      <c r="I115" s="165"/>
    </row>
    <row r="116" spans="1:9" s="164" customFormat="1" ht="18" customHeight="1" x14ac:dyDescent="0.2">
      <c r="A116" s="160"/>
      <c r="B116" s="161"/>
      <c r="C116" s="162"/>
      <c r="D116" s="163"/>
      <c r="E116" s="163"/>
      <c r="I116" s="165"/>
    </row>
    <row r="117" spans="1:9" s="164" customFormat="1" ht="18" customHeight="1" x14ac:dyDescent="0.2">
      <c r="A117" s="160"/>
      <c r="B117" s="161"/>
      <c r="C117" s="162"/>
      <c r="D117" s="163"/>
      <c r="E117" s="163"/>
      <c r="I117" s="165"/>
    </row>
    <row r="118" spans="1:9" s="164" customFormat="1" ht="18" customHeight="1" x14ac:dyDescent="0.2">
      <c r="A118" s="160"/>
      <c r="B118" s="161"/>
      <c r="C118" s="162"/>
      <c r="D118" s="163"/>
      <c r="E118" s="163"/>
      <c r="I118" s="165"/>
    </row>
    <row r="119" spans="1:9" s="164" customFormat="1" ht="18" customHeight="1" x14ac:dyDescent="0.2">
      <c r="A119" s="160"/>
      <c r="B119" s="161"/>
      <c r="C119" s="162"/>
      <c r="D119" s="163"/>
      <c r="E119" s="163"/>
      <c r="I119" s="165"/>
    </row>
    <row r="120" spans="1:9" s="164" customFormat="1" ht="18" customHeight="1" x14ac:dyDescent="0.2">
      <c r="A120" s="160"/>
      <c r="B120" s="161"/>
      <c r="C120" s="162"/>
      <c r="D120" s="163"/>
      <c r="E120" s="163"/>
      <c r="I120" s="165"/>
    </row>
    <row r="121" spans="1:9" s="164" customFormat="1" ht="18" customHeight="1" x14ac:dyDescent="0.2">
      <c r="A121" s="160"/>
      <c r="B121" s="161"/>
      <c r="C121" s="162"/>
      <c r="D121" s="163"/>
      <c r="E121" s="163"/>
      <c r="I121" s="165"/>
    </row>
    <row r="122" spans="1:9" s="164" customFormat="1" ht="18" customHeight="1" x14ac:dyDescent="0.2">
      <c r="A122" s="160"/>
      <c r="B122" s="161"/>
      <c r="C122" s="162"/>
      <c r="D122" s="163"/>
      <c r="E122" s="163"/>
      <c r="I122" s="165"/>
    </row>
    <row r="123" spans="1:9" s="164" customFormat="1" ht="18" customHeight="1" x14ac:dyDescent="0.2">
      <c r="A123" s="160"/>
      <c r="B123" s="161"/>
      <c r="C123" s="162"/>
      <c r="D123" s="163"/>
      <c r="E123" s="163"/>
      <c r="I123" s="165"/>
    </row>
    <row r="124" spans="1:9" s="164" customFormat="1" ht="18" customHeight="1" x14ac:dyDescent="0.2">
      <c r="A124" s="160"/>
      <c r="B124" s="161"/>
      <c r="C124" s="162"/>
      <c r="D124" s="163"/>
      <c r="E124" s="163"/>
      <c r="I124" s="165"/>
    </row>
    <row r="125" spans="1:9" s="164" customFormat="1" ht="18" customHeight="1" x14ac:dyDescent="0.2">
      <c r="A125" s="160"/>
      <c r="B125" s="161"/>
      <c r="C125" s="162"/>
      <c r="D125" s="163"/>
      <c r="E125" s="163"/>
      <c r="I125" s="165"/>
    </row>
    <row r="126" spans="1:9" s="164" customFormat="1" ht="18" customHeight="1" x14ac:dyDescent="0.2">
      <c r="A126" s="160"/>
      <c r="B126" s="161"/>
      <c r="C126" s="162"/>
      <c r="D126" s="163"/>
      <c r="E126" s="163"/>
      <c r="I126" s="165"/>
    </row>
    <row r="127" spans="1:9" s="164" customFormat="1" ht="18" customHeight="1" x14ac:dyDescent="0.2">
      <c r="A127" s="160"/>
      <c r="B127" s="161"/>
      <c r="C127" s="162"/>
      <c r="D127" s="163"/>
      <c r="E127" s="163"/>
      <c r="I127" s="165"/>
    </row>
    <row r="128" spans="1:9" s="164" customFormat="1" ht="18" customHeight="1" x14ac:dyDescent="0.2">
      <c r="A128" s="160"/>
      <c r="B128" s="161"/>
      <c r="C128" s="162"/>
      <c r="D128" s="163"/>
      <c r="E128" s="163"/>
      <c r="I128" s="165"/>
    </row>
    <row r="129" spans="1:9" s="164" customFormat="1" ht="18" customHeight="1" x14ac:dyDescent="0.2">
      <c r="A129" s="160"/>
      <c r="B129" s="161"/>
      <c r="C129" s="162"/>
      <c r="D129" s="163"/>
      <c r="E129" s="163"/>
      <c r="I129" s="165"/>
    </row>
    <row r="130" spans="1:9" s="164" customFormat="1" ht="18" customHeight="1" x14ac:dyDescent="0.2">
      <c r="A130" s="160"/>
      <c r="B130" s="161"/>
      <c r="C130" s="162"/>
      <c r="D130" s="163"/>
      <c r="E130" s="163"/>
      <c r="I130" s="165"/>
    </row>
    <row r="131" spans="1:9" s="164" customFormat="1" ht="18" customHeight="1" x14ac:dyDescent="0.2">
      <c r="A131" s="160"/>
      <c r="B131" s="161"/>
      <c r="C131" s="162"/>
      <c r="D131" s="163"/>
      <c r="E131" s="163"/>
      <c r="I131" s="165"/>
    </row>
    <row r="132" spans="1:9" s="164" customFormat="1" ht="18" customHeight="1" x14ac:dyDescent="0.2">
      <c r="A132" s="160"/>
      <c r="B132" s="161"/>
      <c r="C132" s="162"/>
      <c r="D132" s="163"/>
      <c r="E132" s="163"/>
      <c r="I132" s="165"/>
    </row>
    <row r="133" spans="1:9" s="164" customFormat="1" ht="18" customHeight="1" x14ac:dyDescent="0.2">
      <c r="A133" s="160"/>
      <c r="B133" s="161"/>
      <c r="C133" s="162"/>
      <c r="D133" s="163"/>
      <c r="E133" s="163"/>
      <c r="I133" s="165"/>
    </row>
    <row r="134" spans="1:9" s="164" customFormat="1" ht="18" customHeight="1" x14ac:dyDescent="0.2">
      <c r="A134" s="160"/>
      <c r="B134" s="161"/>
      <c r="C134" s="162"/>
      <c r="D134" s="163"/>
      <c r="E134" s="163"/>
      <c r="I134" s="165"/>
    </row>
    <row r="135" spans="1:9" s="164" customFormat="1" ht="18" customHeight="1" x14ac:dyDescent="0.2">
      <c r="A135" s="160"/>
      <c r="B135" s="161"/>
      <c r="C135" s="162"/>
      <c r="D135" s="163"/>
      <c r="E135" s="163"/>
      <c r="I135" s="165"/>
    </row>
    <row r="136" spans="1:9" s="164" customFormat="1" ht="18" customHeight="1" x14ac:dyDescent="0.2">
      <c r="A136" s="160"/>
      <c r="B136" s="161"/>
      <c r="C136" s="162"/>
      <c r="D136" s="163"/>
      <c r="E136" s="163"/>
      <c r="I136" s="165"/>
    </row>
    <row r="137" spans="1:9" s="164" customFormat="1" ht="18" customHeight="1" x14ac:dyDescent="0.2">
      <c r="A137" s="160"/>
      <c r="B137" s="161"/>
      <c r="C137" s="162"/>
      <c r="D137" s="163"/>
      <c r="E137" s="163"/>
      <c r="I137" s="165"/>
    </row>
    <row r="138" spans="1:9" s="164" customFormat="1" ht="18" customHeight="1" x14ac:dyDescent="0.2">
      <c r="A138" s="160"/>
      <c r="B138" s="161"/>
      <c r="C138" s="162"/>
      <c r="D138" s="163"/>
      <c r="E138" s="163"/>
      <c r="I138" s="165"/>
    </row>
    <row r="139" spans="1:9" s="164" customFormat="1" ht="18" customHeight="1" x14ac:dyDescent="0.2">
      <c r="A139" s="160"/>
      <c r="B139" s="161"/>
      <c r="C139" s="162"/>
      <c r="D139" s="163"/>
      <c r="E139" s="163"/>
      <c r="I139" s="165"/>
    </row>
    <row r="140" spans="1:9" s="164" customFormat="1" ht="18" customHeight="1" x14ac:dyDescent="0.2">
      <c r="A140" s="160"/>
      <c r="B140" s="161"/>
      <c r="C140" s="162"/>
      <c r="D140" s="163"/>
      <c r="E140" s="163"/>
      <c r="I140" s="165"/>
    </row>
    <row r="141" spans="1:9" s="164" customFormat="1" ht="18" customHeight="1" x14ac:dyDescent="0.2">
      <c r="A141" s="160"/>
      <c r="B141" s="161"/>
      <c r="C141" s="162"/>
      <c r="D141" s="163"/>
      <c r="E141" s="163"/>
      <c r="I141" s="165"/>
    </row>
    <row r="142" spans="1:9" s="164" customFormat="1" ht="18" customHeight="1" x14ac:dyDescent="0.2">
      <c r="A142" s="160"/>
      <c r="B142" s="161"/>
      <c r="C142" s="162"/>
      <c r="D142" s="163"/>
      <c r="E142" s="163"/>
      <c r="I142" s="165"/>
    </row>
    <row r="143" spans="1:9" s="164" customFormat="1" ht="18" customHeight="1" x14ac:dyDescent="0.2">
      <c r="A143" s="160"/>
      <c r="B143" s="161"/>
      <c r="C143" s="162"/>
      <c r="D143" s="163"/>
      <c r="E143" s="163"/>
      <c r="I143" s="165"/>
    </row>
    <row r="144" spans="1:9" s="164" customFormat="1" ht="18" customHeight="1" x14ac:dyDescent="0.2">
      <c r="A144" s="160"/>
      <c r="B144" s="161"/>
      <c r="C144" s="162"/>
      <c r="D144" s="163"/>
      <c r="E144" s="163"/>
      <c r="I144" s="165"/>
    </row>
    <row r="145" spans="1:9" s="164" customFormat="1" ht="18" customHeight="1" x14ac:dyDescent="0.2">
      <c r="A145" s="160"/>
      <c r="B145" s="161"/>
      <c r="C145" s="162"/>
      <c r="D145" s="163"/>
      <c r="E145" s="163"/>
      <c r="I145" s="165"/>
    </row>
    <row r="146" spans="1:9" s="164" customFormat="1" ht="18" customHeight="1" x14ac:dyDescent="0.2">
      <c r="A146" s="160"/>
      <c r="B146" s="161"/>
      <c r="C146" s="162"/>
      <c r="D146" s="163"/>
      <c r="E146" s="163"/>
      <c r="I146" s="165"/>
    </row>
    <row r="147" spans="1:9" s="164" customFormat="1" ht="18" customHeight="1" x14ac:dyDescent="0.2">
      <c r="A147" s="160"/>
      <c r="B147" s="161"/>
      <c r="C147" s="162"/>
      <c r="D147" s="163"/>
      <c r="E147" s="163"/>
      <c r="I147" s="165"/>
    </row>
    <row r="148" spans="1:9" s="164" customFormat="1" ht="18" customHeight="1" x14ac:dyDescent="0.2">
      <c r="A148" s="160"/>
      <c r="B148" s="161"/>
      <c r="C148" s="162"/>
      <c r="D148" s="163"/>
      <c r="E148" s="163"/>
      <c r="I148" s="165"/>
    </row>
    <row r="149" spans="1:9" s="164" customFormat="1" ht="18" customHeight="1" x14ac:dyDescent="0.2">
      <c r="A149" s="160"/>
      <c r="B149" s="161"/>
      <c r="C149" s="162"/>
      <c r="D149" s="163"/>
      <c r="E149" s="163"/>
      <c r="I149" s="165"/>
    </row>
    <row r="150" spans="1:9" s="164" customFormat="1" ht="18" customHeight="1" x14ac:dyDescent="0.2">
      <c r="A150" s="160"/>
      <c r="B150" s="161"/>
      <c r="C150" s="162"/>
      <c r="D150" s="163"/>
      <c r="E150" s="163"/>
      <c r="I150" s="165"/>
    </row>
    <row r="151" spans="1:9" s="164" customFormat="1" ht="18" customHeight="1" x14ac:dyDescent="0.2">
      <c r="A151" s="160"/>
      <c r="B151" s="161"/>
      <c r="C151" s="162"/>
      <c r="D151" s="163"/>
      <c r="E151" s="163"/>
      <c r="I151" s="165"/>
    </row>
    <row r="152" spans="1:9" s="164" customFormat="1" ht="18" customHeight="1" x14ac:dyDescent="0.2">
      <c r="A152" s="160"/>
      <c r="B152" s="161"/>
      <c r="C152" s="162"/>
      <c r="D152" s="163"/>
      <c r="E152" s="163"/>
      <c r="I152" s="165"/>
    </row>
    <row r="153" spans="1:9" s="164" customFormat="1" ht="18" customHeight="1" x14ac:dyDescent="0.2">
      <c r="A153" s="160"/>
      <c r="B153" s="161"/>
      <c r="C153" s="162"/>
      <c r="D153" s="163"/>
      <c r="E153" s="163"/>
      <c r="I153" s="165"/>
    </row>
    <row r="154" spans="1:9" s="164" customFormat="1" ht="18" customHeight="1" x14ac:dyDescent="0.2">
      <c r="A154" s="160"/>
      <c r="B154" s="161"/>
      <c r="C154" s="162"/>
      <c r="D154" s="163"/>
      <c r="E154" s="163"/>
      <c r="I154" s="165"/>
    </row>
    <row r="155" spans="1:9" ht="18" customHeight="1" x14ac:dyDescent="0.2">
      <c r="A155" s="160"/>
      <c r="B155" s="161"/>
      <c r="C155" s="162"/>
      <c r="D155" s="163"/>
      <c r="E155" s="163"/>
    </row>
    <row r="156" spans="1:9" ht="18" customHeight="1" x14ac:dyDescent="0.2">
      <c r="A156" s="160"/>
      <c r="B156" s="161"/>
      <c r="C156" s="162"/>
      <c r="D156" s="163"/>
      <c r="E156" s="163"/>
    </row>
    <row r="157" spans="1:9" ht="18" customHeight="1" x14ac:dyDescent="0.2">
      <c r="A157" s="160"/>
      <c r="B157" s="161"/>
      <c r="C157" s="162"/>
      <c r="D157" s="163"/>
      <c r="E157" s="163"/>
    </row>
    <row r="158" spans="1:9" ht="18" customHeight="1" x14ac:dyDescent="0.2">
      <c r="A158" s="160"/>
      <c r="B158" s="161"/>
      <c r="C158" s="162"/>
      <c r="D158" s="163"/>
      <c r="E158" s="163"/>
    </row>
    <row r="159" spans="1:9" ht="18" customHeight="1" x14ac:dyDescent="0.2">
      <c r="A159" s="160"/>
      <c r="B159" s="161"/>
      <c r="C159" s="162"/>
      <c r="D159" s="163"/>
      <c r="E159" s="163"/>
    </row>
    <row r="160" spans="1:9" ht="18" customHeight="1" x14ac:dyDescent="0.2">
      <c r="A160" s="160"/>
      <c r="B160" s="161"/>
      <c r="C160" s="162"/>
      <c r="D160" s="163"/>
      <c r="E160" s="163"/>
    </row>
    <row r="161" spans="1:5" ht="18" customHeight="1" x14ac:dyDescent="0.2">
      <c r="A161" s="160"/>
      <c r="B161" s="161"/>
      <c r="C161" s="162"/>
      <c r="D161" s="163"/>
      <c r="E161" s="163"/>
    </row>
    <row r="162" spans="1:5" ht="18" customHeight="1" x14ac:dyDescent="0.2">
      <c r="A162" s="160"/>
      <c r="B162" s="161"/>
      <c r="C162" s="162"/>
      <c r="D162" s="163"/>
      <c r="E162" s="163"/>
    </row>
    <row r="163" spans="1:5" ht="18" customHeight="1" x14ac:dyDescent="0.2">
      <c r="A163" s="160"/>
      <c r="B163" s="161"/>
      <c r="C163" s="162"/>
      <c r="D163" s="164"/>
      <c r="E163" s="164"/>
    </row>
    <row r="164" spans="1:5" ht="18" customHeight="1" x14ac:dyDescent="0.2">
      <c r="A164" s="160"/>
      <c r="B164" s="161"/>
      <c r="C164" s="162"/>
      <c r="D164" s="164"/>
      <c r="E164" s="164"/>
    </row>
    <row r="165" spans="1:5" ht="18" customHeight="1" x14ac:dyDescent="0.2">
      <c r="A165" s="160"/>
      <c r="B165" s="161"/>
      <c r="C165" s="162"/>
      <c r="D165" s="164"/>
      <c r="E165" s="164"/>
    </row>
    <row r="166" spans="1:5" ht="18" customHeight="1" x14ac:dyDescent="0.2">
      <c r="A166" s="160"/>
      <c r="B166" s="161"/>
      <c r="C166" s="162"/>
      <c r="D166" s="164"/>
      <c r="E166" s="164"/>
    </row>
    <row r="167" spans="1:5" ht="18" customHeight="1" x14ac:dyDescent="0.2">
      <c r="A167" s="160"/>
      <c r="B167" s="161"/>
      <c r="C167" s="162"/>
      <c r="D167" s="164"/>
      <c r="E167" s="164"/>
    </row>
    <row r="168" spans="1:5" ht="18" customHeight="1" x14ac:dyDescent="0.2">
      <c r="A168" s="160"/>
      <c r="B168" s="161"/>
      <c r="C168" s="162"/>
      <c r="D168" s="164"/>
      <c r="E168" s="164"/>
    </row>
    <row r="169" spans="1:5" ht="18" customHeight="1" x14ac:dyDescent="0.2">
      <c r="A169" s="160"/>
      <c r="B169" s="161"/>
      <c r="C169" s="162"/>
      <c r="D169" s="164"/>
      <c r="E169" s="164"/>
    </row>
    <row r="170" spans="1:5" ht="18" customHeight="1" x14ac:dyDescent="0.2">
      <c r="A170" s="160"/>
      <c r="B170" s="161"/>
      <c r="C170" s="162"/>
      <c r="D170" s="164"/>
      <c r="E170" s="164"/>
    </row>
    <row r="171" spans="1:5" ht="18" customHeight="1" x14ac:dyDescent="0.2">
      <c r="A171" s="160"/>
      <c r="B171" s="161"/>
      <c r="C171" s="162"/>
      <c r="D171" s="164"/>
      <c r="E171" s="164"/>
    </row>
    <row r="172" spans="1:5" ht="18" customHeight="1" x14ac:dyDescent="0.2">
      <c r="A172" s="160"/>
      <c r="B172" s="161"/>
      <c r="C172" s="162"/>
      <c r="D172" s="164"/>
      <c r="E172" s="164"/>
    </row>
    <row r="173" spans="1:5" ht="18" customHeight="1" x14ac:dyDescent="0.2">
      <c r="A173" s="160"/>
      <c r="B173" s="161"/>
      <c r="C173" s="162"/>
      <c r="D173" s="164"/>
      <c r="E173" s="164"/>
    </row>
    <row r="174" spans="1:5" ht="18" customHeight="1" x14ac:dyDescent="0.2">
      <c r="A174" s="160"/>
      <c r="B174" s="161"/>
      <c r="C174" s="162"/>
      <c r="D174" s="164"/>
      <c r="E174" s="164"/>
    </row>
    <row r="175" spans="1:5" ht="18" customHeight="1" x14ac:dyDescent="0.2">
      <c r="A175" s="160"/>
      <c r="B175" s="161"/>
      <c r="C175" s="162"/>
      <c r="D175" s="164"/>
      <c r="E175" s="164"/>
    </row>
    <row r="176" spans="1:5" ht="18" customHeight="1" x14ac:dyDescent="0.2">
      <c r="A176" s="160"/>
      <c r="B176" s="161"/>
      <c r="C176" s="162"/>
      <c r="D176" s="164"/>
      <c r="E176" s="164"/>
    </row>
    <row r="177" spans="1:5" x14ac:dyDescent="0.2">
      <c r="A177" s="160"/>
      <c r="B177" s="161"/>
      <c r="C177" s="162"/>
      <c r="D177" s="164"/>
      <c r="E177" s="164"/>
    </row>
    <row r="178" spans="1:5" x14ac:dyDescent="0.2">
      <c r="A178" s="160"/>
      <c r="B178" s="161"/>
      <c r="C178" s="162"/>
      <c r="D178" s="164"/>
      <c r="E178" s="164"/>
    </row>
    <row r="179" spans="1:5" x14ac:dyDescent="0.2">
      <c r="A179" s="160"/>
      <c r="B179" s="161"/>
      <c r="C179" s="162"/>
      <c r="D179" s="164"/>
      <c r="E179" s="164"/>
    </row>
    <row r="180" spans="1:5" x14ac:dyDescent="0.2">
      <c r="A180" s="160"/>
      <c r="B180" s="161"/>
      <c r="C180" s="162"/>
      <c r="D180" s="164"/>
      <c r="E180" s="164"/>
    </row>
    <row r="181" spans="1:5" x14ac:dyDescent="0.2">
      <c r="A181" s="160"/>
      <c r="B181" s="161"/>
      <c r="C181" s="162"/>
      <c r="D181" s="164"/>
      <c r="E181" s="164"/>
    </row>
    <row r="182" spans="1:5" x14ac:dyDescent="0.2">
      <c r="A182" s="160"/>
      <c r="B182" s="161"/>
      <c r="C182" s="162"/>
      <c r="D182" s="164"/>
      <c r="E182" s="164"/>
    </row>
    <row r="183" spans="1:5" x14ac:dyDescent="0.2">
      <c r="A183" s="160"/>
      <c r="B183" s="161"/>
      <c r="C183" s="162"/>
      <c r="D183" s="164"/>
      <c r="E183" s="164"/>
    </row>
    <row r="184" spans="1:5" x14ac:dyDescent="0.2">
      <c r="A184" s="160"/>
      <c r="B184" s="161"/>
      <c r="C184" s="162"/>
      <c r="D184" s="164"/>
      <c r="E184" s="164"/>
    </row>
    <row r="185" spans="1:5" x14ac:dyDescent="0.2">
      <c r="A185" s="160"/>
      <c r="B185" s="161"/>
      <c r="C185" s="162"/>
      <c r="D185" s="164"/>
      <c r="E185" s="164"/>
    </row>
    <row r="186" spans="1:5" x14ac:dyDescent="0.2">
      <c r="A186" s="160"/>
      <c r="B186" s="161"/>
      <c r="C186" s="162"/>
      <c r="D186" s="164"/>
      <c r="E186" s="164"/>
    </row>
    <row r="187" spans="1:5" x14ac:dyDescent="0.2">
      <c r="A187" s="160"/>
      <c r="B187" s="161"/>
      <c r="C187" s="162"/>
      <c r="D187" s="164"/>
      <c r="E187" s="164"/>
    </row>
    <row r="188" spans="1:5" x14ac:dyDescent="0.2">
      <c r="A188" s="160"/>
      <c r="B188" s="161"/>
      <c r="C188" s="162"/>
      <c r="D188" s="164"/>
      <c r="E188" s="164"/>
    </row>
    <row r="189" spans="1:5" x14ac:dyDescent="0.2">
      <c r="A189" s="160"/>
      <c r="B189" s="161"/>
      <c r="C189" s="162"/>
      <c r="D189" s="164"/>
      <c r="E189" s="164"/>
    </row>
    <row r="190" spans="1:5" x14ac:dyDescent="0.2">
      <c r="A190" s="160"/>
      <c r="B190" s="161"/>
      <c r="C190" s="162"/>
      <c r="D190" s="164"/>
      <c r="E190" s="164"/>
    </row>
    <row r="191" spans="1:5" x14ac:dyDescent="0.2">
      <c r="A191" s="160"/>
      <c r="B191" s="161"/>
      <c r="C191" s="162"/>
      <c r="D191" s="164"/>
      <c r="E191" s="164"/>
    </row>
    <row r="192" spans="1:5" x14ac:dyDescent="0.2">
      <c r="A192" s="160"/>
      <c r="B192" s="161"/>
      <c r="C192" s="162"/>
      <c r="D192" s="164"/>
      <c r="E192" s="164"/>
    </row>
    <row r="193" spans="1:5" x14ac:dyDescent="0.2">
      <c r="A193" s="166"/>
      <c r="B193" s="9"/>
      <c r="C193" s="61"/>
      <c r="D193" s="164"/>
      <c r="E193" s="164"/>
    </row>
    <row r="194" spans="1:5" x14ac:dyDescent="0.2">
      <c r="A194" s="166"/>
      <c r="B194" s="9"/>
      <c r="C194" s="61"/>
    </row>
    <row r="195" spans="1:5" x14ac:dyDescent="0.2">
      <c r="A195" s="166"/>
      <c r="B195" s="9"/>
      <c r="C195" s="61"/>
    </row>
    <row r="196" spans="1:5" x14ac:dyDescent="0.2">
      <c r="A196" s="166"/>
      <c r="B196" s="9"/>
      <c r="C196" s="61"/>
    </row>
    <row r="197" spans="1:5" x14ac:dyDescent="0.2">
      <c r="A197" s="166"/>
      <c r="B197" s="9"/>
      <c r="C197" s="61"/>
    </row>
    <row r="198" spans="1:5" x14ac:dyDescent="0.2">
      <c r="A198" s="166"/>
      <c r="B198" s="9"/>
      <c r="C198" s="61"/>
    </row>
    <row r="199" spans="1:5" x14ac:dyDescent="0.2">
      <c r="A199" s="166"/>
      <c r="B199" s="9"/>
      <c r="C199" s="61"/>
    </row>
    <row r="200" spans="1:5" x14ac:dyDescent="0.2">
      <c r="A200" s="166"/>
      <c r="B200" s="9"/>
      <c r="C200" s="61"/>
    </row>
    <row r="201" spans="1:5" x14ac:dyDescent="0.2">
      <c r="A201" s="166"/>
      <c r="B201" s="9"/>
      <c r="C201" s="61"/>
    </row>
    <row r="202" spans="1:5" x14ac:dyDescent="0.2">
      <c r="A202" s="166"/>
      <c r="B202" s="9"/>
      <c r="C202" s="61"/>
    </row>
    <row r="203" spans="1:5" x14ac:dyDescent="0.2">
      <c r="A203" s="166"/>
      <c r="B203" s="9"/>
      <c r="C203" s="61"/>
    </row>
    <row r="204" spans="1:5" x14ac:dyDescent="0.2">
      <c r="A204" s="166"/>
      <c r="B204" s="9"/>
      <c r="C204" s="61"/>
    </row>
    <row r="205" spans="1:5" x14ac:dyDescent="0.2">
      <c r="A205" s="166"/>
      <c r="B205" s="9"/>
      <c r="C205" s="61"/>
    </row>
    <row r="206" spans="1:5" x14ac:dyDescent="0.2">
      <c r="A206" s="166"/>
      <c r="B206" s="9"/>
      <c r="C206" s="61"/>
    </row>
    <row r="207" spans="1:5" x14ac:dyDescent="0.2">
      <c r="A207" s="166"/>
      <c r="B207" s="9"/>
      <c r="C207" s="61"/>
    </row>
    <row r="208" spans="1:5" x14ac:dyDescent="0.2">
      <c r="A208" s="166"/>
      <c r="B208" s="9"/>
      <c r="C208" s="61"/>
    </row>
    <row r="209" spans="1:3" x14ac:dyDescent="0.2">
      <c r="A209" s="166"/>
      <c r="B209" s="9"/>
      <c r="C209" s="61"/>
    </row>
    <row r="210" spans="1:3" x14ac:dyDescent="0.2">
      <c r="A210" s="166"/>
      <c r="B210" s="9"/>
      <c r="C210" s="61"/>
    </row>
    <row r="211" spans="1:3" x14ac:dyDescent="0.2">
      <c r="A211" s="166"/>
      <c r="B211" s="9"/>
      <c r="C211" s="61"/>
    </row>
    <row r="212" spans="1:3" x14ac:dyDescent="0.2">
      <c r="A212" s="166"/>
      <c r="B212" s="9"/>
      <c r="C212" s="61"/>
    </row>
    <row r="213" spans="1:3" x14ac:dyDescent="0.2">
      <c r="A213" s="166"/>
      <c r="B213" s="9"/>
      <c r="C213" s="61"/>
    </row>
    <row r="214" spans="1:3" x14ac:dyDescent="0.2">
      <c r="A214" s="166"/>
      <c r="B214" s="9"/>
      <c r="C214" s="61"/>
    </row>
    <row r="215" spans="1:3" x14ac:dyDescent="0.2">
      <c r="A215" s="166"/>
      <c r="B215" s="9"/>
      <c r="C215" s="61"/>
    </row>
    <row r="216" spans="1:3" x14ac:dyDescent="0.2">
      <c r="A216" s="166"/>
      <c r="B216" s="9"/>
      <c r="C216" s="61"/>
    </row>
    <row r="217" spans="1:3" x14ac:dyDescent="0.2">
      <c r="A217" s="166"/>
      <c r="B217" s="9"/>
      <c r="C217" s="61"/>
    </row>
    <row r="218" spans="1:3" x14ac:dyDescent="0.2">
      <c r="A218" s="166"/>
      <c r="B218" s="9"/>
      <c r="C218" s="61"/>
    </row>
    <row r="219" spans="1:3" x14ac:dyDescent="0.2">
      <c r="A219" s="166"/>
      <c r="B219" s="9"/>
      <c r="C219" s="61"/>
    </row>
    <row r="220" spans="1:3" x14ac:dyDescent="0.2">
      <c r="A220" s="166"/>
      <c r="B220" s="9"/>
      <c r="C220" s="61"/>
    </row>
    <row r="221" spans="1:3" x14ac:dyDescent="0.2">
      <c r="A221" s="166"/>
      <c r="B221" s="9"/>
      <c r="C221" s="61"/>
    </row>
    <row r="222" spans="1:3" x14ac:dyDescent="0.2">
      <c r="A222" s="166"/>
      <c r="B222" s="9"/>
      <c r="C222" s="61"/>
    </row>
    <row r="223" spans="1:3" x14ac:dyDescent="0.2">
      <c r="A223" s="166"/>
      <c r="B223" s="9"/>
      <c r="C223" s="61"/>
    </row>
    <row r="224" spans="1:3" x14ac:dyDescent="0.2">
      <c r="A224" s="166"/>
      <c r="B224" s="9"/>
      <c r="C224" s="61"/>
    </row>
    <row r="225" spans="1:3" x14ac:dyDescent="0.2">
      <c r="A225" s="166"/>
      <c r="B225" s="9"/>
      <c r="C225" s="61"/>
    </row>
    <row r="226" spans="1:3" x14ac:dyDescent="0.2">
      <c r="A226" s="166"/>
      <c r="B226" s="9"/>
      <c r="C226" s="61"/>
    </row>
    <row r="227" spans="1:3" x14ac:dyDescent="0.2">
      <c r="A227" s="166"/>
      <c r="B227" s="9"/>
      <c r="C227" s="61"/>
    </row>
    <row r="228" spans="1:3" x14ac:dyDescent="0.2">
      <c r="A228" s="166"/>
      <c r="B228" s="9"/>
      <c r="C228" s="61"/>
    </row>
    <row r="229" spans="1:3" x14ac:dyDescent="0.2">
      <c r="A229" s="166"/>
      <c r="B229" s="9"/>
      <c r="C229" s="61"/>
    </row>
    <row r="230" spans="1:3" x14ac:dyDescent="0.2">
      <c r="A230" s="166"/>
      <c r="B230" s="9"/>
      <c r="C230" s="61"/>
    </row>
    <row r="231" spans="1:3" x14ac:dyDescent="0.2">
      <c r="A231" s="166"/>
      <c r="B231" s="9"/>
      <c r="C231" s="61"/>
    </row>
    <row r="232" spans="1:3" x14ac:dyDescent="0.2">
      <c r="A232" s="166"/>
      <c r="B232" s="9"/>
      <c r="C232" s="61"/>
    </row>
    <row r="233" spans="1:3" x14ac:dyDescent="0.2">
      <c r="A233" s="166"/>
      <c r="B233" s="9"/>
      <c r="C233" s="61"/>
    </row>
    <row r="234" spans="1:3" x14ac:dyDescent="0.2">
      <c r="A234" s="166"/>
      <c r="B234" s="9"/>
      <c r="C234" s="61"/>
    </row>
    <row r="235" spans="1:3" x14ac:dyDescent="0.2">
      <c r="A235" s="166"/>
      <c r="B235" s="9"/>
      <c r="C235" s="61"/>
    </row>
    <row r="236" spans="1:3" x14ac:dyDescent="0.2">
      <c r="A236" s="166"/>
      <c r="B236" s="9"/>
      <c r="C236" s="61"/>
    </row>
    <row r="237" spans="1:3" x14ac:dyDescent="0.2">
      <c r="A237" s="166"/>
      <c r="B237" s="9"/>
      <c r="C237" s="61"/>
    </row>
    <row r="238" spans="1:3" x14ac:dyDescent="0.2">
      <c r="A238" s="166"/>
      <c r="B238" s="9"/>
      <c r="C238" s="61"/>
    </row>
    <row r="239" spans="1:3" x14ac:dyDescent="0.2">
      <c r="A239" s="166"/>
      <c r="B239" s="9"/>
      <c r="C239" s="61"/>
    </row>
    <row r="240" spans="1:3" x14ac:dyDescent="0.2">
      <c r="A240" s="166"/>
      <c r="B240" s="9"/>
      <c r="C240" s="61"/>
    </row>
    <row r="241" spans="1:3" x14ac:dyDescent="0.2">
      <c r="A241" s="166"/>
      <c r="B241" s="9"/>
      <c r="C241" s="61"/>
    </row>
    <row r="242" spans="1:3" x14ac:dyDescent="0.2">
      <c r="A242" s="166"/>
      <c r="B242" s="9"/>
      <c r="C242" s="61"/>
    </row>
    <row r="243" spans="1:3" x14ac:dyDescent="0.2">
      <c r="A243" s="166"/>
      <c r="B243" s="9"/>
      <c r="C243" s="61"/>
    </row>
    <row r="244" spans="1:3" x14ac:dyDescent="0.2">
      <c r="A244" s="166"/>
      <c r="B244" s="9"/>
      <c r="C244" s="61"/>
    </row>
    <row r="245" spans="1:3" x14ac:dyDescent="0.2">
      <c r="A245" s="166"/>
      <c r="B245" s="9"/>
      <c r="C245" s="61"/>
    </row>
    <row r="246" spans="1:3" x14ac:dyDescent="0.2">
      <c r="A246" s="166"/>
      <c r="B246" s="9"/>
      <c r="C246" s="61"/>
    </row>
    <row r="247" spans="1:3" x14ac:dyDescent="0.2">
      <c r="A247" s="166"/>
      <c r="B247" s="9"/>
      <c r="C247" s="61"/>
    </row>
    <row r="248" spans="1:3" x14ac:dyDescent="0.2">
      <c r="A248" s="166"/>
      <c r="B248" s="9"/>
      <c r="C248" s="61"/>
    </row>
    <row r="249" spans="1:3" x14ac:dyDescent="0.2">
      <c r="A249" s="166"/>
      <c r="B249" s="9"/>
      <c r="C249" s="61"/>
    </row>
    <row r="250" spans="1:3" x14ac:dyDescent="0.2">
      <c r="A250" s="166"/>
      <c r="B250" s="9"/>
      <c r="C250" s="61"/>
    </row>
    <row r="251" spans="1:3" x14ac:dyDescent="0.2">
      <c r="A251" s="166"/>
      <c r="B251" s="9"/>
      <c r="C251" s="61"/>
    </row>
    <row r="252" spans="1:3" x14ac:dyDescent="0.2">
      <c r="A252" s="166"/>
      <c r="B252" s="9"/>
      <c r="C252" s="61"/>
    </row>
    <row r="253" spans="1:3" x14ac:dyDescent="0.2">
      <c r="A253" s="166"/>
      <c r="B253" s="9"/>
      <c r="C253" s="61"/>
    </row>
    <row r="254" spans="1:3" x14ac:dyDescent="0.2">
      <c r="A254" s="166"/>
      <c r="B254" s="9"/>
      <c r="C254" s="61"/>
    </row>
    <row r="255" spans="1:3" x14ac:dyDescent="0.2">
      <c r="A255" s="166"/>
      <c r="B255" s="9"/>
      <c r="C255" s="61"/>
    </row>
    <row r="256" spans="1:3" x14ac:dyDescent="0.2">
      <c r="A256" s="166"/>
      <c r="B256" s="9"/>
      <c r="C256" s="61"/>
    </row>
    <row r="257" spans="1:3" x14ac:dyDescent="0.2">
      <c r="A257" s="166"/>
      <c r="B257" s="9"/>
      <c r="C257" s="61"/>
    </row>
    <row r="258" spans="1:3" x14ac:dyDescent="0.2">
      <c r="A258" s="166"/>
      <c r="B258" s="9"/>
      <c r="C258" s="61"/>
    </row>
    <row r="259" spans="1:3" x14ac:dyDescent="0.2">
      <c r="A259" s="166"/>
      <c r="B259" s="9"/>
      <c r="C259" s="61"/>
    </row>
    <row r="260" spans="1:3" x14ac:dyDescent="0.2">
      <c r="A260" s="166"/>
      <c r="B260" s="9"/>
      <c r="C260" s="61"/>
    </row>
    <row r="261" spans="1:3" x14ac:dyDescent="0.2">
      <c r="A261" s="166"/>
      <c r="B261" s="9"/>
      <c r="C261" s="61"/>
    </row>
    <row r="262" spans="1:3" x14ac:dyDescent="0.2">
      <c r="A262" s="166"/>
      <c r="B262" s="9"/>
      <c r="C262" s="61"/>
    </row>
    <row r="263" spans="1:3" x14ac:dyDescent="0.2">
      <c r="A263" s="166"/>
      <c r="B263" s="9"/>
      <c r="C263" s="61"/>
    </row>
    <row r="264" spans="1:3" x14ac:dyDescent="0.2">
      <c r="A264" s="166"/>
      <c r="B264" s="9"/>
      <c r="C264" s="61"/>
    </row>
    <row r="265" spans="1:3" x14ac:dyDescent="0.2">
      <c r="A265" s="166"/>
      <c r="B265" s="9"/>
      <c r="C265" s="61"/>
    </row>
  </sheetData>
  <sheetProtection algorithmName="SHA-512" hashValue="wGJmmJPLfzMAJ/uWPDyWlOdvwXWRroTGj/fPq1ai5NPYEbzJZvarW5n/muD9H3qtVA/JVToLB6lFHvtlIXYAgw==" saltValue="G+j5dnWhQgwYvvO7+I7mKw==" spinCount="100000" sheet="1"/>
  <mergeCells count="14">
    <mergeCell ref="A68:H68"/>
    <mergeCell ref="A69:H69"/>
    <mergeCell ref="A64:B64"/>
    <mergeCell ref="E64:G64"/>
    <mergeCell ref="A65:B65"/>
    <mergeCell ref="E65:G65"/>
    <mergeCell ref="A66:B66"/>
    <mergeCell ref="A67:H67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55" fitToHeight="2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dcterms:created xsi:type="dcterms:W3CDTF">2020-05-14T17:16:29Z</dcterms:created>
  <dcterms:modified xsi:type="dcterms:W3CDTF">2020-11-13T14:42:46Z</dcterms:modified>
</cp:coreProperties>
</file>