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enedor\Users\fespitia\Documents\AÑO 2023\CONTABILIDAD\BALANCES Y ESTADOS FINANCIEROS\ESTADOS FINANCIEROS\4. Abril\"/>
    </mc:Choice>
  </mc:AlternateContent>
  <xr:revisionPtr revIDLastSave="0" documentId="13_ncr:1_{17AE5907-BE5A-46A9-9A30-307E4ABC85DE}" xr6:coauthVersionLast="36" xr6:coauthVersionMax="36" xr10:uidLastSave="{00000000-0000-0000-0000-000000000000}"/>
  <bookViews>
    <workbookView xWindow="0" yWindow="0" windowWidth="28800" windowHeight="9525" xr2:uid="{0B11FD67-83F9-4BBA-A139-47F782CF5067}"/>
  </bookViews>
  <sheets>
    <sheet name="E S_FINANCIERA" sheetId="76" r:id="rId1"/>
    <sheet name="E RESULTADOS" sheetId="77" r:id="rId2"/>
  </sheets>
  <externalReferences>
    <externalReference r:id="rId3"/>
  </externalReferences>
  <definedNames>
    <definedName name="_xlnm._FilterDatabase" localSheetId="1" hidden="1">'E RESULTADOS'!$A$2:$J$55</definedName>
    <definedName name="ACREEDORES" localSheetId="1">#REF!</definedName>
    <definedName name="ACREEDORES" localSheetId="0">#REF!</definedName>
    <definedName name="ACREEDORES">#REF!</definedName>
    <definedName name="ACTIVO" localSheetId="1">#REF!</definedName>
    <definedName name="ACTIVO" localSheetId="0">#REF!</definedName>
    <definedName name="ACTIVO">#REF!</definedName>
    <definedName name="ACTIVOS_ADQUIRIDOS_DE_INSTITUCIONES_INSCRITAS" localSheetId="1">#REF!</definedName>
    <definedName name="ACTIVOS_ADQUIRIDOS_DE_INSTITUCIONES_INSCRITAS" localSheetId="0">#REF!</definedName>
    <definedName name="ACTIVOS_ADQUIRIDOS_DE_INSTITUCIONES_INSCRITAS">#REF!</definedName>
    <definedName name="AGOTAMIENTO" localSheetId="1">#REF!</definedName>
    <definedName name="AGOTAMIENTO" localSheetId="0">#REF!</definedName>
    <definedName name="AGOTAMIENTO">#REF!</definedName>
    <definedName name="AGOTAMIENTO_ACUMULADO_DE_RECURSOS_NO_RENOVABLES__CR___1684_AGOTAMIENTO_ACUMULADO" localSheetId="1">#REF!</definedName>
    <definedName name="AGOTAMIENTO_ACUMULADO_DE_RECURSOS_NO_RENOVABLES__CR___1684_AGOTAMIENTO_ACUMULADO" localSheetId="0">#REF!</definedName>
    <definedName name="AGOTAMIENTO_ACUMULADO_DE_RECURSOS_NO_RENOVABLES__CR___1684_AGOTAMIENTO_ACUMULADO">#REF!</definedName>
    <definedName name="AJUSTE_DE_EJERCICIOS_ANTERIORES" localSheetId="1">#REF!</definedName>
    <definedName name="AJUSTE_DE_EJERCICIOS_ANTERIORES" localSheetId="0">#REF!</definedName>
    <definedName name="AJUSTE_DE_EJERCICIOS_ANTERIORES">#REF!</definedName>
    <definedName name="AJUSTES_POR_INFLACION" localSheetId="1">#REF!</definedName>
    <definedName name="AJUSTES_POR_INFLACION" localSheetId="0">#REF!</definedName>
    <definedName name="AJUSTES_POR_INFLACION">#REF!</definedName>
    <definedName name="AMORTIZACION_ACUMULADA_DE_BIENES_ENTREGADOS_A_TERCEROS_CR" localSheetId="1">#REF!</definedName>
    <definedName name="AMORTIZACION_ACUMULADA_DE_BIENES_ENTREGADOS_A_TERCEROS_CR" localSheetId="0">#REF!</definedName>
    <definedName name="AMORTIZACION_ACUMULADA_DE_BIENES_ENTREGADOS_A_TERCEROS_CR">#REF!</definedName>
    <definedName name="AMORTIZACION_ACUMULADA_DE_INTANGIBLES__CR" localSheetId="1">#REF!</definedName>
    <definedName name="AMORTIZACION_ACUMULADA_DE_INTANGIBLES__CR" localSheetId="0">#REF!</definedName>
    <definedName name="AMORTIZACION_ACUMULADA_DE_INTANGIBLES__CR">#REF!</definedName>
    <definedName name="AMORTIZACION_ACUMULADA_DE_INVERSIONES_DE_RECURSOS_NO_RENOVABLES__CR" localSheetId="1">#REF!</definedName>
    <definedName name="AMORTIZACION_ACUMULADA_DE_INVERSIONES_DE_RECURSOS_NO_RENOVABLES__CR" localSheetId="0">#REF!</definedName>
    <definedName name="AMORTIZACION_ACUMULADA_DE_INVERSIONES_DE_RECURSOS_NO_RENOVABLES__CR">#REF!</definedName>
    <definedName name="AMORTIZACION_ACUMULADA_DE_RECURSOS_RENOVABLES__CR" localSheetId="1">#REF!</definedName>
    <definedName name="AMORTIZACION_ACUMULADA_DE_RECURSOS_RENOVABLES__CR" localSheetId="0">#REF!</definedName>
    <definedName name="AMORTIZACION_ACUMULADA_DE_RECURSOS_RENOVABLES__CR">#REF!</definedName>
    <definedName name="APORTES_POR_COBRAR_A_ENTIDADES_AFILIADAS" localSheetId="1">#REF!</definedName>
    <definedName name="APORTES_POR_COBRAR_A_ENTIDADES_AFILIADAS" localSheetId="0">#REF!</definedName>
    <definedName name="APORTES_POR_COBRAR_A_ENTIDADES_AFILIADAS">#REF!</definedName>
    <definedName name="APORTES_POR_PAGAR_A_AFILIADOS" localSheetId="1">#REF!</definedName>
    <definedName name="APORTES_POR_PAGAR_A_AFILIADOS" localSheetId="0">#REF!</definedName>
    <definedName name="APORTES_POR_PAGAR_A_AFILIADOS">#REF!</definedName>
    <definedName name="_xlnm.Print_Area" localSheetId="1">'E RESULTADOS'!$A$1:$H$62</definedName>
    <definedName name="_xlnm.Print_Area" localSheetId="0">'E S_FINANCIERA'!$A$1:$Q$63</definedName>
    <definedName name="AVANCES_Y_ANTICIPOS_ENTREGADOS" localSheetId="1">#REF!</definedName>
    <definedName name="AVANCES_Y_ANTICIPOS_ENTREGADOS" localSheetId="0">#REF!</definedName>
    <definedName name="AVANCES_Y_ANTICIPOS_ENTREGADOS">#REF!</definedName>
    <definedName name="AVANCES_Y_ANTICIPOS_RECIBIDOS" localSheetId="1">#REF!</definedName>
    <definedName name="AVANCES_Y_ANTICIPOS_RECIBIDOS" localSheetId="0">#REF!</definedName>
    <definedName name="AVANCES_Y_ANTICIPOS_RECIBIDOS">#REF!</definedName>
    <definedName name="BANCOS_Y_CORPORACIONES" localSheetId="1">#REF!</definedName>
    <definedName name="BANCOS_Y_CORPORACIONES" localSheetId="0">#REF!</definedName>
    <definedName name="BANCOS_Y_CORPORACIONES">#REF!</definedName>
    <definedName name="BIENES_COMERCIALIZADOS" localSheetId="1">#REF!</definedName>
    <definedName name="BIENES_COMERCIALIZADOS" localSheetId="0">#REF!</definedName>
    <definedName name="BIENES_COMERCIALIZADOS">#REF!</definedName>
    <definedName name="BIENES_DE_ARTE_Y_CULTURA" localSheetId="1">#REF!</definedName>
    <definedName name="BIENES_DE_ARTE_Y_CULTURA" localSheetId="0">#REF!</definedName>
    <definedName name="BIENES_DE_ARTE_Y_CULTURA">#REF!</definedName>
    <definedName name="BIENES_DE_BENEFICIO_Y_USO_PUBLICO_EN_CONSTRUCCION" localSheetId="1">#REF!</definedName>
    <definedName name="BIENES_DE_BENEFICIO_Y_USO_PUBLICO_EN_CONSTRUCCION" localSheetId="0">#REF!</definedName>
    <definedName name="BIENES_DE_BENEFICIO_Y_USO_PUBLICO_EN_CONSTRUCCION">#REF!</definedName>
    <definedName name="BIENES_DE_USO_PUBLICO" localSheetId="1">#REF!</definedName>
    <definedName name="BIENES_DE_USO_PUBLICO" localSheetId="0">#REF!</definedName>
    <definedName name="BIENES_DE_USO_PUBLICO">#REF!</definedName>
    <definedName name="BIENES_ENTREGADOS_A_TERCEROS" localSheetId="1">#REF!</definedName>
    <definedName name="BIENES_ENTREGADOS_A_TERCEROS" localSheetId="0">#REF!</definedName>
    <definedName name="BIENES_ENTREGADOS_A_TERCEROS">#REF!</definedName>
    <definedName name="BIENES_ENTREGADOS_EN_CUSTODIA" localSheetId="1">#REF!</definedName>
    <definedName name="BIENES_ENTREGADOS_EN_CUSTODIA" localSheetId="0">#REF!</definedName>
    <definedName name="BIENES_ENTREGADOS_EN_CUSTODIA">#REF!</definedName>
    <definedName name="BIENES_HISTORICOS_Y_CULTURALES" localSheetId="1">#REF!</definedName>
    <definedName name="BIENES_HISTORICOS_Y_CULTURALES" localSheetId="0">#REF!</definedName>
    <definedName name="BIENES_HISTORICOS_Y_CULTURALES">#REF!</definedName>
    <definedName name="BIENES_MUEBLES_EN_BODEGA" localSheetId="1">#REF!</definedName>
    <definedName name="BIENES_MUEBLES_EN_BODEGA" localSheetId="0">#REF!</definedName>
    <definedName name="BIENES_MUEBLES_EN_BODEGA">#REF!</definedName>
    <definedName name="BIENES_PRODUCIDOS" localSheetId="1">#REF!</definedName>
    <definedName name="BIENES_PRODUCIDOS" localSheetId="0">#REF!</definedName>
    <definedName name="BIENES_PRODUCIDOS">#REF!</definedName>
    <definedName name="BIENES_RECIBIDOS_EN_ARRENDAMIENTO_FINANCIERO" localSheetId="1">#REF!</definedName>
    <definedName name="BIENES_RECIBIDOS_EN_ARRENDAMIENTO_FINANCIERO" localSheetId="0">#REF!</definedName>
    <definedName name="BIENES_RECIBIDOS_EN_ARRENDAMIENTO_FINANCIERO">#REF!</definedName>
    <definedName name="BIENES_RECIBIDOS_EN_CUSTODIA" localSheetId="1">#REF!</definedName>
    <definedName name="BIENES_RECIBIDOS_EN_CUSTODIA" localSheetId="0">#REF!</definedName>
    <definedName name="BIENES_RECIBIDOS_EN_CUSTODIA">#REF!</definedName>
    <definedName name="BIENES_RECIBIDOS_EN_DACION_DE_PAGO" localSheetId="1">#REF!</definedName>
    <definedName name="BIENES_RECIBIDOS_EN_DACION_DE_PAGO" localSheetId="0">#REF!</definedName>
    <definedName name="BIENES_RECIBIDOS_EN_DACION_DE_PAGO">#REF!</definedName>
    <definedName name="BONOS" localSheetId="1">#REF!</definedName>
    <definedName name="BONOS" localSheetId="0">#REF!</definedName>
    <definedName name="BONOS">#REF!</definedName>
    <definedName name="BONOS_Y_TITULOS_PENSIONALES" localSheetId="1">#REF!</definedName>
    <definedName name="BONOS_Y_TITULOS_PENSIONALES" localSheetId="0">#REF!</definedName>
    <definedName name="BONOS_Y_TITULOS_PENSIONALES">#REF!</definedName>
    <definedName name="CAJA" localSheetId="1">#REF!</definedName>
    <definedName name="CAJA" localSheetId="0">#REF!</definedName>
    <definedName name="CAJA">#REF!</definedName>
    <definedName name="CAPITAL_AUTORIZADO_Y_PAGADO" localSheetId="1">#REF!</definedName>
    <definedName name="CAPITAL_AUTORIZADO_Y_PAGADO" localSheetId="0">#REF!</definedName>
    <definedName name="CAPITAL_AUTORIZADO_Y_PAGADO">#REF!</definedName>
    <definedName name="CAPITAL_FISCAL" localSheetId="1">#REF!</definedName>
    <definedName name="CAPITAL_FISCAL" localSheetId="0">#REF!</definedName>
    <definedName name="CAPITAL_FISCAL">#REF!</definedName>
    <definedName name="CAPITAL_GARANTIA_EMITIDO" localSheetId="1">#REF!</definedName>
    <definedName name="CAPITAL_GARANTIA_EMITIDO" localSheetId="0">#REF!</definedName>
    <definedName name="CAPITAL_GARANTIA_EMITIDO">#REF!</definedName>
    <definedName name="CAPITAL_GARANTIA_OTORGADO" localSheetId="1">#REF!</definedName>
    <definedName name="CAPITAL_GARANTIA_OTORGADO" localSheetId="0">#REF!</definedName>
    <definedName name="CAPITAL_GARANTIA_OTORGADO">#REF!</definedName>
    <definedName name="CARGOS_DIFERIDOS" localSheetId="1">#REF!</definedName>
    <definedName name="CARGOS_DIFERIDOS" localSheetId="0">#REF!</definedName>
    <definedName name="CARGOS_DIFERIDOS">#REF!</definedName>
    <definedName name="CIERRE_DE_INGRESOS__GASTOS_Y_COSTOS" localSheetId="1">#REF!</definedName>
    <definedName name="CIERRE_DE_INGRESOS__GASTOS_Y_COSTOS" localSheetId="0">#REF!</definedName>
    <definedName name="CIERRE_DE_INGRESOS__GASTOS_Y_COSTOS">#REF!</definedName>
    <definedName name="CONSTRUCCIONES_EN_CURSO" localSheetId="1">#REF!</definedName>
    <definedName name="CONSTRUCCIONES_EN_CURSO" localSheetId="0">#REF!</definedName>
    <definedName name="CONSTRUCCIONES_EN_CURSO">#REF!</definedName>
    <definedName name="CONTRATISTAS" localSheetId="1">#REF!</definedName>
    <definedName name="CONTRATISTAS" localSheetId="0">#REF!</definedName>
    <definedName name="CONTRATISTAS">#REF!</definedName>
    <definedName name="CONTRATOS_DE_ARRENDAMIENTO_FINANCIERO" localSheetId="1">#REF!</definedName>
    <definedName name="CONTRATOS_DE_ARRENDAMIENTO_FINANCIERO" localSheetId="0">#REF!</definedName>
    <definedName name="CONTRATOS_DE_ARRENDAMIENTO_FINANCIERO">#REF!</definedName>
    <definedName name="CORRECCION_MONETARIA" localSheetId="1">#REF!</definedName>
    <definedName name="CORRECCION_MONETARIA" localSheetId="0">#REF!</definedName>
    <definedName name="CORRECCION_MONETARIA">#REF!</definedName>
    <definedName name="COSTOS_DE_SERVICIOS" localSheetId="1">#REF!</definedName>
    <definedName name="COSTOS_DE_SERVICIOS" localSheetId="0">#REF!</definedName>
    <definedName name="COSTOS_DE_SERVICIOS">#REF!</definedName>
    <definedName name="CREDITOS_DIFERIDOS" localSheetId="1">#REF!</definedName>
    <definedName name="CREDITOS_DIFERIDOS" localSheetId="0">#REF!</definedName>
    <definedName name="CREDITOS_DIFERIDOS">#REF!</definedName>
    <definedName name="CREDITOS_JUDICIALES" localSheetId="1">#REF!</definedName>
    <definedName name="CREDITOS_JUDICIALES" localSheetId="0">#REF!</definedName>
    <definedName name="CREDITOS_JUDICIALES">#REF!</definedName>
    <definedName name="CUENTAS_DE_ORDEN_ACREEDORAS_FIDUCIARIAS" localSheetId="1">#REF!</definedName>
    <definedName name="CUENTAS_DE_ORDEN_ACREEDORAS_FIDUCIARIAS" localSheetId="0">#REF!</definedName>
    <definedName name="CUENTAS_DE_ORDEN_ACREEDORAS_FIDUCIARIAS">#REF!</definedName>
    <definedName name="CUENTAS_DE_ORDEN_DEUDORAS_FIDUCIARIAS" localSheetId="1">#REF!</definedName>
    <definedName name="CUENTAS_DE_ORDEN_DEUDORAS_FIDUCIARIAS" localSheetId="0">#REF!</definedName>
    <definedName name="CUENTAS_DE_ORDEN_DEUDORAS_FIDUCIARIAS">#REF!</definedName>
    <definedName name="CUENTAS_POR_COBRAR" localSheetId="1">#REF!</definedName>
    <definedName name="CUENTAS_POR_COBRAR" localSheetId="0">#REF!</definedName>
    <definedName name="CUENTAS_POR_COBRAR">#REF!</definedName>
    <definedName name="DD" localSheetId="1">#REF!</definedName>
    <definedName name="DD" localSheetId="0">#REF!</definedName>
    <definedName name="DD">#REF!</definedName>
    <definedName name="DE_RENTA_FIJA" localSheetId="1">#REF!</definedName>
    <definedName name="DE_RENTA_FIJA" localSheetId="0">#REF!</definedName>
    <definedName name="DE_RENTA_FIJA">#REF!</definedName>
    <definedName name="DE_RENTA_VARIABLE" localSheetId="1">#REF!</definedName>
    <definedName name="DE_RENTA_VARIABLE" localSheetId="0">#REF!</definedName>
    <definedName name="DE_RENTA_VARIABLE">#REF!</definedName>
    <definedName name="DEPOSITOS_ENTREGADOS" localSheetId="1">#REF!</definedName>
    <definedName name="DEPOSITOS_ENTREGADOS" localSheetId="0">#REF!</definedName>
    <definedName name="DEPOSITOS_ENTREGADOS">#REF!</definedName>
    <definedName name="DEPOSITOS_RECIBIDOS_DE_TERCEROS" localSheetId="1">#REF!</definedName>
    <definedName name="DEPOSITOS_RECIBIDOS_DE_TERCEROS" localSheetId="0">#REF!</definedName>
    <definedName name="DEPOSITOS_RECIBIDOS_DE_TERCEROS">#REF!</definedName>
    <definedName name="DEPRECIACION" localSheetId="1">#REF!</definedName>
    <definedName name="DEPRECIACION" localSheetId="0">#REF!</definedName>
    <definedName name="DEPRECIACION">#REF!</definedName>
    <definedName name="DEPRECIACION_ACUMULADA__CR" localSheetId="1">#REF!</definedName>
    <definedName name="DEPRECIACION_ACUMULADA__CR" localSheetId="0">#REF!</definedName>
    <definedName name="DEPRECIACION_ACUMULADA__CR">#REF!</definedName>
    <definedName name="DEPRECIACION_DIFERIDA" localSheetId="1">#REF!</definedName>
    <definedName name="DEPRECIACION_DIFERIDA" localSheetId="0">#REF!</definedName>
    <definedName name="DEPRECIACION_DIFERIDA">#REF!</definedName>
    <definedName name="DERECHOS_CONTINGENTES_POR_CONTRA__CR" localSheetId="1">#REF!</definedName>
    <definedName name="DERECHOS_CONTINGENTES_POR_CONTRA__CR" localSheetId="0">#REF!</definedName>
    <definedName name="DERECHOS_CONTINGENTES_POR_CONTRA__CR">#REF!</definedName>
    <definedName name="DEUDORAS_DE_CONTROL_POR_CONTRA__CR" localSheetId="1">#REF!</definedName>
    <definedName name="DEUDORAS_DE_CONTROL_POR_CONTRA__CR" localSheetId="0">#REF!</definedName>
    <definedName name="DEUDORAS_DE_CONTROL_POR_CONTRA__CR">#REF!</definedName>
    <definedName name="DEUDORAS_FIDUCIARIAS_POR_CONTRA__CR" localSheetId="1">#REF!</definedName>
    <definedName name="DEUDORAS_FIDUCIARIAS_POR_CONTRA__CR" localSheetId="0">#REF!</definedName>
    <definedName name="DEUDORAS_FIDUCIARIAS_POR_CONTRA__CR">#REF!</definedName>
    <definedName name="DEUDORAS_FISCALES_POR_CONTRA__CR" localSheetId="1">#REF!</definedName>
    <definedName name="DEUDORAS_FISCALES_POR_CONTRA__CR" localSheetId="0">#REF!</definedName>
    <definedName name="DEUDORAS_FISCALES_POR_CONTRA__CR">#REF!</definedName>
    <definedName name="DEVOLUCIONES__REBAJAS_Y_DESCUENTOS_EN_VENTA_DE__SERVICIOS__DB" localSheetId="1">#REF!</definedName>
    <definedName name="DEVOLUCIONES__REBAJAS_Y_DESCUENTOS_EN_VENTA_DE__SERVICIOS__DB" localSheetId="0">#REF!</definedName>
    <definedName name="DEVOLUCIONES__REBAJAS_Y_DESCUENTOS_EN_VENTA_DE__SERVICIOS__DB">#REF!</definedName>
    <definedName name="DEVOLUCIONES__REBAJAS_Y_DESCUENTOS_EN_VENTA_DE_BIENES__DB" localSheetId="1">#REF!</definedName>
    <definedName name="DEVOLUCIONES__REBAJAS_Y_DESCUENTOS_EN_VENTA_DE_BIENES__DB" localSheetId="0">#REF!</definedName>
    <definedName name="DEVOLUCIONES__REBAJAS_Y_DESCUENTOS_EN_VENTA_DE_BIENES__DB">#REF!</definedName>
    <definedName name="DIVIDENDOS_Y_PARTICIPACIONES_DECRETADOS" localSheetId="1">#REF!</definedName>
    <definedName name="DIVIDENDOS_Y_PARTICIPACIONES_DECRETADOS" localSheetId="0">#REF!</definedName>
    <definedName name="DIVIDENDOS_Y_PARTICIPACIONES_DECRETADOS">#REF!</definedName>
    <definedName name="EDIFICACIONES" localSheetId="1">#REF!</definedName>
    <definedName name="EDIFICACIONES" localSheetId="0">#REF!</definedName>
    <definedName name="EDIFICACIONES">#REF!</definedName>
    <definedName name="EE" localSheetId="1">#REF!</definedName>
    <definedName name="EE" localSheetId="0">#REF!</definedName>
    <definedName name="EE">#REF!</definedName>
    <definedName name="EN_PODER_DE_TERCEROS" localSheetId="1">#REF!</definedName>
    <definedName name="EN_PODER_DE_TERCEROS" localSheetId="0">#REF!</definedName>
    <definedName name="EN_PODER_DE_TERCEROS">#REF!</definedName>
    <definedName name="EN_TRANSITO" localSheetId="1">#REF!</definedName>
    <definedName name="EN_TRANSITO" localSheetId="0">#REF!</definedName>
    <definedName name="EN_TRANSITO">#REF!</definedName>
    <definedName name="EQUIPO_CIENTIFICO" localSheetId="1">#REF!</definedName>
    <definedName name="EQUIPO_CIENTIFICO" localSheetId="0">#REF!</definedName>
    <definedName name="EQUIPO_CIENTIFICO">#REF!</definedName>
    <definedName name="EQUIPO_DE_TRANSPORTE__TRACCION_Y_ELEVACION" localSheetId="1">#REF!</definedName>
    <definedName name="EQUIPO_DE_TRANSPORTE__TRACCION_Y_ELEVACION" localSheetId="0">#REF!</definedName>
    <definedName name="EQUIPO_DE_TRANSPORTE__TRACCION_Y_ELEVACION">#REF!</definedName>
    <definedName name="EQUIPOS_DE_COMUNICACION_Y_COMPUTACION" localSheetId="1">#REF!</definedName>
    <definedName name="EQUIPOS_DE_COMUNICACION_Y_COMPUTACION" localSheetId="0">#REF!</definedName>
    <definedName name="EQUIPOS_DE_COMUNICACION_Y_COMPUTACION">#REF!</definedName>
    <definedName name="EQUIPOS_Y_MATERIALES_EN_DEPOSITO" localSheetId="1">#REF!</definedName>
    <definedName name="EQUIPOS_Y_MATERIALES_EN_DEPOSITO" localSheetId="0">#REF!</definedName>
    <definedName name="EQUIPOS_Y_MATERIALES_EN_DEPOSITO">#REF!</definedName>
    <definedName name="EXTERNA" localSheetId="1">#REF!</definedName>
    <definedName name="EXTERNA" localSheetId="0">#REF!</definedName>
    <definedName name="EXTERNA">#REF!</definedName>
    <definedName name="EXTRAORDINARIOS" localSheetId="1">#REF!</definedName>
    <definedName name="EXTRAORDINARIOS" localSheetId="0">#REF!</definedName>
    <definedName name="EXTRAORDINARIOS">#REF!</definedName>
    <definedName name="FG" localSheetId="1">#REF!</definedName>
    <definedName name="FG" localSheetId="0">#REF!</definedName>
    <definedName name="FG">#REF!</definedName>
    <definedName name="FINANCIEROS" localSheetId="1">#REF!</definedName>
    <definedName name="FINANCIEROS" localSheetId="0">#REF!</definedName>
    <definedName name="FINANCIEROS">#REF!</definedName>
    <definedName name="FONDOS_INTERBANCARIOS_COMPRADOS_Y_PACTOS_DE_RECOMPRA" localSheetId="1">#REF!</definedName>
    <definedName name="FONDOS_INTERBANCARIOS_COMPRADOS_Y_PACTOS_DE_RECOMPRA" localSheetId="0">#REF!</definedName>
    <definedName name="FONDOS_INTERBANCARIOS_COMPRADOS_Y_PACTOS_DE_RECOMPRA">#REF!</definedName>
    <definedName name="GASTOS_FINANCIEROS_POR_PAGAR" localSheetId="1">#REF!</definedName>
    <definedName name="GASTOS_FINANCIEROS_POR_PAGAR" localSheetId="0">#REF!</definedName>
    <definedName name="GASTOS_FINANCIEROS_POR_PAGAR">#REF!</definedName>
    <definedName name="GASTOS_PAGADOS_POR_ANTICIPADO" localSheetId="1">#REF!</definedName>
    <definedName name="GASTOS_PAGADOS_POR_ANTICIPADO" localSheetId="0">#REF!</definedName>
    <definedName name="GASTOS_PAGADOS_POR_ANTICIPADO">#REF!</definedName>
    <definedName name="GENERALES" localSheetId="1">#REF!</definedName>
    <definedName name="GENERALES" localSheetId="0">#REF!</definedName>
    <definedName name="GENERALES">#REF!</definedName>
    <definedName name="HECTOR" localSheetId="1">#REF!</definedName>
    <definedName name="HECTOR" localSheetId="0">#REF!</definedName>
    <definedName name="HECTOR">#REF!</definedName>
    <definedName name="II" localSheetId="1">#REF!</definedName>
    <definedName name="II" localSheetId="0">#REF!</definedName>
    <definedName name="II">#REF!</definedName>
    <definedName name="IMPUESTOS__CONTRIBUCIONES_Y_TASAS_POR_PAGAR" localSheetId="1">#REF!</definedName>
    <definedName name="IMPUESTOS__CONTRIBUCIONES_Y_TASAS_POR_PAGAR" localSheetId="0">#REF!</definedName>
    <definedName name="IMPUESTOS__CONTRIBUCIONES_Y_TASAS_POR_PAGAR">#REF!</definedName>
    <definedName name="IMPUESTOS_AL_VALOR_AGREGADO_IVA" localSheetId="1">#REF!</definedName>
    <definedName name="IMPUESTOS_AL_VALOR_AGREGADO_IVA" localSheetId="0">#REF!</definedName>
    <definedName name="IMPUESTOS_AL_VALOR_AGREGADO_IVA">#REF!</definedName>
    <definedName name="INGRESOS" localSheetId="1">#REF!</definedName>
    <definedName name="INGRESOS" localSheetId="0">#REF!</definedName>
    <definedName name="INGRESOS">#REF!</definedName>
    <definedName name="INGRESOS_RECIBIDOS_POR_ANTICIPADO" localSheetId="1">#REF!</definedName>
    <definedName name="INGRESOS_RECIBIDOS_POR_ANTICIPADO" localSheetId="0">#REF!</definedName>
    <definedName name="INGRESOS_RECIBIDOS_POR_ANTICIPADO">#REF!</definedName>
    <definedName name="INTANGIBLES" localSheetId="1">#REF!</definedName>
    <definedName name="INTANGIBLES" localSheetId="0">#REF!</definedName>
    <definedName name="INTANGIBLES">#REF!</definedName>
    <definedName name="INTERNA" localSheetId="1">#REF!</definedName>
    <definedName name="INTERNA" localSheetId="0">#REF!</definedName>
    <definedName name="INTERNA">#REF!</definedName>
    <definedName name="INVERSIONES_EN_EXPLOTACION_DE_RECURSOS_NO_RENOVABLES" localSheetId="1">#REF!</definedName>
    <definedName name="INVERSIONES_EN_EXPLOTACION_DE_RECURSOS_NO_RENOVABLES" localSheetId="0">#REF!</definedName>
    <definedName name="INVERSIONES_EN_EXPLOTACION_DE_RECURSOS_NO_RENOVABLES">#REF!</definedName>
    <definedName name="jorge" localSheetId="1">#REF!</definedName>
    <definedName name="jorge" localSheetId="0">#REF!</definedName>
    <definedName name="jorge">#REF!</definedName>
    <definedName name="JUDI" localSheetId="1">#REF!</definedName>
    <definedName name="JUDI" localSheetId="0">#REF!</definedName>
    <definedName name="JUDI">#REF!</definedName>
    <definedName name="JUDITH" localSheetId="1">#REF!</definedName>
    <definedName name="JUDITH" localSheetId="0">#REF!</definedName>
    <definedName name="JUDITH">#REF!</definedName>
    <definedName name="JUDY" localSheetId="1">#REF!</definedName>
    <definedName name="JUDY" localSheetId="0">#REF!</definedName>
    <definedName name="JUDY">#REF!</definedName>
    <definedName name="JUEGOS_DE_SUERTE_Y_AZAR" localSheetId="1">#REF!</definedName>
    <definedName name="JUEGOS_DE_SUERTE_Y_AZAR" localSheetId="0">#REF!</definedName>
    <definedName name="JUEGOS_DE_SUERTE_Y_AZAR">#REF!</definedName>
    <definedName name="KJ" localSheetId="1">#REF!</definedName>
    <definedName name="KJ" localSheetId="0">#REF!</definedName>
    <definedName name="KJ">#REF!</definedName>
    <definedName name="MAQUINARIA__PLANTA_Y_EQUIPO_EN_MONTAJE" localSheetId="1">#REF!</definedName>
    <definedName name="MAQUINARIA__PLANTA_Y_EQUIPO_EN_MONTAJE" localSheetId="0">#REF!</definedName>
    <definedName name="MAQUINARIA__PLANTA_Y_EQUIPO_EN_MONTAJE">#REF!</definedName>
    <definedName name="MAQUINARIA__PLANTA_Y_EQUIPO_EN_TRANSITO" localSheetId="1">#REF!</definedName>
    <definedName name="MAQUINARIA__PLANTA_Y_EQUIPO_EN_TRANSITO" localSheetId="0">#REF!</definedName>
    <definedName name="MAQUINARIA__PLANTA_Y_EQUIPO_EN_TRANSITO">#REF!</definedName>
    <definedName name="MAQUINARIA_Y_EQUIPO" localSheetId="1">#REF!</definedName>
    <definedName name="MAQUINARIA_Y_EQUIPO" localSheetId="0">#REF!</definedName>
    <definedName name="MAQUINARIA_Y_EQUIPO">#REF!</definedName>
    <definedName name="MERCANCIAS_EN_EXISTENCIA" localSheetId="1">#REF!</definedName>
    <definedName name="MERCANCIAS_EN_EXISTENCIA" localSheetId="0">#REF!</definedName>
    <definedName name="MERCANCIAS_EN_EXISTENCIA">#REF!</definedName>
    <definedName name="MERCANCIAS_PROCESADAS" localSheetId="1">#REF!</definedName>
    <definedName name="MERCANCIAS_PROCESADAS" localSheetId="0">#REF!</definedName>
    <definedName name="MERCANCIAS_PROCESADAS">#REF!</definedName>
    <definedName name="MUEBLES__ENSERES_Y_EQUIPOS_DE_OFICINA" localSheetId="1">#REF!</definedName>
    <definedName name="MUEBLES__ENSERES_Y_EQUIPOS_DE_OFICINA" localSheetId="0">#REF!</definedName>
    <definedName name="MUEBLES__ENSERES_Y_EQUIPOS_DE_OFICINA">#REF!</definedName>
    <definedName name="NN" localSheetId="1">#REF!</definedName>
    <definedName name="NN" localSheetId="0">#REF!</definedName>
    <definedName name="NN">#REF!</definedName>
    <definedName name="NO_TRIBUTARIOS" localSheetId="1">#REF!</definedName>
    <definedName name="NO_TRIBUTARIOS" localSheetId="0">#REF!</definedName>
    <definedName name="NO_TRIBUTARIOS">#REF!</definedName>
    <definedName name="OBRAS_Y_MEJORAS_EN_PROPIEDAD_AJENA" localSheetId="1">#REF!</definedName>
    <definedName name="OBRAS_Y_MEJORAS_EN_PROPIEDAD_AJENA" localSheetId="0">#REF!</definedName>
    <definedName name="OBRAS_Y_MEJORAS_EN_PROPIEDAD_AJENA">#REF!</definedName>
    <definedName name="OPERACIONES_DE_BANCA_CENTRAL" localSheetId="1">#REF!</definedName>
    <definedName name="OPERACIONES_DE_BANCA_CENTRAL" localSheetId="0">#REF!</definedName>
    <definedName name="OPERACIONES_DE_BANCA_CENTRAL">#REF!</definedName>
    <definedName name="OPERACIONES_DE_CAPTACION_Y_SERVICIOS_FINANCIEROS" localSheetId="1">#REF!</definedName>
    <definedName name="OPERACIONES_DE_CAPTACION_Y_SERVICIOS_FINANCIEROS" localSheetId="0">#REF!</definedName>
    <definedName name="OPERACIONES_DE_CAPTACION_Y_SERVICIOS_FINANCIEROS">#REF!</definedName>
    <definedName name="OTRAS_CUENTAS_ACREEDORAS_DE_CONTROL" localSheetId="1">#REF!</definedName>
    <definedName name="OTRAS_CUENTAS_ACREEDORAS_DE_CONTROL" localSheetId="0">#REF!</definedName>
    <definedName name="OTRAS_CUENTAS_ACREEDORAS_DE_CONTROL">#REF!</definedName>
    <definedName name="OTRAS_CUENTAS_DEUDORAS_DE_CONTROL" localSheetId="1">#REF!</definedName>
    <definedName name="OTRAS_CUENTAS_DEUDORAS_DE_CONTROL" localSheetId="0">#REF!</definedName>
    <definedName name="OTRAS_CUENTAS_DEUDORAS_DE_CONTROL">#REF!</definedName>
    <definedName name="OTRAS_CUENTAS_POR_PAGAR" localSheetId="1">#REF!</definedName>
    <definedName name="OTRAS_CUENTAS_POR_PAGAR" localSheetId="0">#REF!</definedName>
    <definedName name="OTRAS_CUENTAS_POR_PAGAR">#REF!</definedName>
    <definedName name="OTRAS_RESPONSABILIDADES_CONTINGENTES" localSheetId="1">#REF!</definedName>
    <definedName name="OTRAS_RESPONSABILIDADES_CONTINGENTES" localSheetId="0">#REF!</definedName>
    <definedName name="OTRAS_RESPONSABILIDADES_CONTINGENTES">#REF!</definedName>
    <definedName name="OTRAS_TRANSFERENCIAS_GIRADAS" localSheetId="1">#REF!</definedName>
    <definedName name="OTRAS_TRANSFERENCIAS_GIRADAS" localSheetId="0">#REF!</definedName>
    <definedName name="OTRAS_TRANSFERENCIAS_GIRADAS">#REF!</definedName>
    <definedName name="OTRAS_TRANSFERENCIAS_RECIBIDAS" localSheetId="1">#REF!</definedName>
    <definedName name="OTRAS_TRANSFERENCIAS_RECIBIDAS" localSheetId="0">#REF!</definedName>
    <definedName name="OTRAS_TRANSFERENCIAS_RECIBIDAS">#REF!</definedName>
    <definedName name="OTROS_BONOS_Y_TITULOS_EMITIDOS" localSheetId="1">#REF!</definedName>
    <definedName name="OTROS_BONOS_Y_TITULOS_EMITIDOS" localSheetId="0">#REF!</definedName>
    <definedName name="OTROS_BONOS_Y_TITULOS_EMITIDOS">#REF!</definedName>
    <definedName name="OTROS_DERECHOS_CONTINGENTES" localSheetId="1">#REF!</definedName>
    <definedName name="OTROS_DERECHOS_CONTINGENTES" localSheetId="0">#REF!</definedName>
    <definedName name="OTROS_DERECHOS_CONTINGENTES">#REF!</definedName>
    <definedName name="OTROS_DEUDORES" localSheetId="1">#REF!</definedName>
    <definedName name="OTROS_DEUDORES" localSheetId="0">#REF!</definedName>
    <definedName name="OTROS_DEUDORES">#REF!</definedName>
    <definedName name="OTROS_SERVICIOS" localSheetId="1">#REF!</definedName>
    <definedName name="OTROS_SERVICIOS" localSheetId="0">#REF!</definedName>
    <definedName name="OTROS_SERVICIOS">#REF!</definedName>
    <definedName name="PASIVO" localSheetId="1">#REF!</definedName>
    <definedName name="PASIVO" localSheetId="0">#REF!</definedName>
    <definedName name="PASIVO">#REF!</definedName>
    <definedName name="PATRIMONIO_O_BIENES_FIDEICOMITIDOS" localSheetId="1">#REF!</definedName>
    <definedName name="PATRIMONIO_O_BIENES_FIDEICOMITIDOS" localSheetId="0">#REF!</definedName>
    <definedName name="PATRIMONIO_O_BIENES_FIDEICOMITIDOS">#REF!</definedName>
    <definedName name="PATRIMONIO_PUBLICO_INCORPORADO" localSheetId="1">#REF!</definedName>
    <definedName name="PATRIMONIO_PUBLICO_INCORPORADO" localSheetId="0">#REF!</definedName>
    <definedName name="PATRIMONIO_PUBLICO_INCORPORADO">#REF!</definedName>
    <definedName name="PENSIONES_DE_JUBILACION" localSheetId="1">#REF!</definedName>
    <definedName name="PENSIONES_DE_JUBILACION" localSheetId="0">#REF!</definedName>
    <definedName name="PENSIONES_DE_JUBILACION">#REF!</definedName>
    <definedName name="PENSIONES_POR_PAGAR" localSheetId="1">#REF!</definedName>
    <definedName name="PENSIONES_POR_PAGAR" localSheetId="0">#REF!</definedName>
    <definedName name="PENSIONES_POR_PAGAR">#REF!</definedName>
    <definedName name="pino" localSheetId="1">#REF!</definedName>
    <definedName name="pino" localSheetId="0">#REF!</definedName>
    <definedName name="pino">#REF!</definedName>
    <definedName name="PLANTAS_Y_DUCTOS" localSheetId="1">#REF!</definedName>
    <definedName name="PLANTAS_Y_DUCTOS" localSheetId="0">#REF!</definedName>
    <definedName name="PLANTAS_Y_DUCTOS">#REF!</definedName>
    <definedName name="PO" localSheetId="1">#REF!</definedName>
    <definedName name="PO" localSheetId="0">#REF!</definedName>
    <definedName name="PO">#REF!</definedName>
    <definedName name="PP" localSheetId="1">#REF!</definedName>
    <definedName name="PP" localSheetId="0">#REF!</definedName>
    <definedName name="PP">#REF!</definedName>
    <definedName name="PRESTAMOS_CONCEDIDOS" localSheetId="1">#REF!</definedName>
    <definedName name="PRESTAMOS_CONCEDIDOS" localSheetId="0">#REF!</definedName>
    <definedName name="PRESTAMOS_CONCEDIDOS">#REF!</definedName>
    <definedName name="PRIMA_EN_COLOCACION_DE_ACCIONES__CUOTAS_O_PARTES_DE_INTERES_SOCIAL" localSheetId="1">#REF!</definedName>
    <definedName name="PRIMA_EN_COLOCACION_DE_ACCIONES__CUOTAS_O_PARTES_DE_INTERES_SOCIAL" localSheetId="0">#REF!</definedName>
    <definedName name="PRIMA_EN_COLOCACION_DE_ACCIONES__CUOTAS_O_PARTES_DE_INTERES_SOCIAL">#REF!</definedName>
    <definedName name="PRINCIPAL_Y_SUBALTERNA" localSheetId="1">#REF!</definedName>
    <definedName name="PRINCIPAL_Y_SUBALTERNA" localSheetId="0">#REF!</definedName>
    <definedName name="PRINCIPAL_Y_SUBALTERNA">#REF!</definedName>
    <definedName name="PRODUCTOS_EN_PROCESO" localSheetId="1">#REF!</definedName>
    <definedName name="PRODUCTOS_EN_PROCESO" localSheetId="0">#REF!</definedName>
    <definedName name="PRODUCTOS_EN_PROCESO">#REF!</definedName>
    <definedName name="PROVEEDORES" localSheetId="1">#REF!</definedName>
    <definedName name="PROVEEDORES" localSheetId="0">#REF!</definedName>
    <definedName name="PROVEEDORES">#REF!</definedName>
    <definedName name="PROVISION__PARA_BIENES_RECIBIDOS_EN_PAGO__CR" localSheetId="1">#REF!</definedName>
    <definedName name="PROVISION__PARA_BIENES_RECIBIDOS_EN_PAGO__CR" localSheetId="0">#REF!</definedName>
    <definedName name="PROVISION__PARA_BIENES_RECIBIDOS_EN_PAGO__CR">#REF!</definedName>
    <definedName name="PROVISION_BIENES_DE_ARTE_Y_CULTURA__CR" localSheetId="1">#REF!</definedName>
    <definedName name="PROVISION_BIENES_DE_ARTE_Y_CULTURA__CR" localSheetId="0">#REF!</definedName>
    <definedName name="PROVISION_BIENES_DE_ARTE_Y_CULTURA__CR">#REF!</definedName>
    <definedName name="PROVISION_PARA_CONTINGENCIAS" localSheetId="1">#REF!</definedName>
    <definedName name="PROVISION_PARA_CONTINGENCIAS" localSheetId="0">#REF!</definedName>
    <definedName name="PROVISION_PARA_CONTINGENCIAS">#REF!</definedName>
    <definedName name="PROVISION_PARA_DEUDORES__CR" localSheetId="1">#REF!</definedName>
    <definedName name="PROVISION_PARA_DEUDORES__CR" localSheetId="0">#REF!</definedName>
    <definedName name="PROVISION_PARA_DEUDORES__CR">#REF!</definedName>
    <definedName name="PROVISION_PARA_OBLIGACIONES_FISCALES" localSheetId="1">#REF!</definedName>
    <definedName name="PROVISION_PARA_OBLIGACIONES_FISCALES" localSheetId="0">#REF!</definedName>
    <definedName name="PROVISION_PARA_OBLIGACIONES_FISCALES">#REF!</definedName>
    <definedName name="PROVISION_PARA_PRESTACIONES_SOCIALES" localSheetId="1">#REF!</definedName>
    <definedName name="PROVISION_PARA_PRESTACIONES_SOCIALES" localSheetId="0">#REF!</definedName>
    <definedName name="PROVISION_PARA_PRESTACIONES_SOCIALES">#REF!</definedName>
    <definedName name="PROVISION_PARA_PROTECCION_DE_INVENTARIOS__CR" localSheetId="1">#REF!</definedName>
    <definedName name="PROVISION_PARA_PROTECCION_DE_INVENTARIOS__CR" localSheetId="0">#REF!</definedName>
    <definedName name="PROVISION_PARA_PROTECCION_DE_INVENTARIOS__CR">#REF!</definedName>
    <definedName name="PROVISION_PARA_PROTECCION_DE_INVERSIONES__CR" localSheetId="1">#REF!</definedName>
    <definedName name="PROVISION_PARA_PROTECCION_DE_INVERSIONES__CR" localSheetId="0">#REF!</definedName>
    <definedName name="PROVISION_PARA_PROTECCION_DE_INVERSIONES__CR">#REF!</definedName>
    <definedName name="PROVISION_PARA_RENTAS_POR_COBRAR__CR" localSheetId="1">#REF!</definedName>
    <definedName name="PROVISION_PARA_RENTAS_POR_COBRAR__CR" localSheetId="0">#REF!</definedName>
    <definedName name="PROVISION_PARA_RENTAS_POR_COBRAR__CR">#REF!</definedName>
    <definedName name="PROVISION_PARA_SEGUROS" localSheetId="1">#REF!</definedName>
    <definedName name="PROVISION_PARA_SEGUROS" localSheetId="0">#REF!</definedName>
    <definedName name="PROVISION_PARA_SEGUROS">#REF!</definedName>
    <definedName name="PROVISIONES" localSheetId="1">#REF!</definedName>
    <definedName name="PROVISIONES" localSheetId="0">#REF!</definedName>
    <definedName name="PROVISIONES">#REF!</definedName>
    <definedName name="PROVISIONES__CR" localSheetId="1">#REF!</definedName>
    <definedName name="PROVISIONES__CR" localSheetId="0">#REF!</definedName>
    <definedName name="PROVISIONES__CR">#REF!</definedName>
    <definedName name="PROVISIONES_DIVERSAS" localSheetId="1">#REF!</definedName>
    <definedName name="PROVISIONES_DIVERSAS" localSheetId="0">#REF!</definedName>
    <definedName name="PROVISIONES_DIVERSAS">#REF!</definedName>
    <definedName name="RECAUDOS_A_FAVOR_DE_TERCEROS" localSheetId="1">#REF!</definedName>
    <definedName name="RECAUDOS_A_FAVOR_DE_TERCEROS" localSheetId="0">#REF!</definedName>
    <definedName name="RECAUDOS_A_FAVOR_DE_TERCEROS">#REF!</definedName>
    <definedName name="RECURSOS_NO_RENOVABLES" localSheetId="1">#REF!</definedName>
    <definedName name="RECURSOS_NO_RENOVABLES" localSheetId="0">#REF!</definedName>
    <definedName name="RECURSOS_NO_RENOVABLES">#REF!</definedName>
    <definedName name="RECURSOS_RENOVABLES" localSheetId="1">#REF!</definedName>
    <definedName name="RECURSOS_RENOVABLES" localSheetId="0">#REF!</definedName>
    <definedName name="RECURSOS_RENOVABLES">#REF!</definedName>
    <definedName name="REDES__LINEAS_Y_CABLES" localSheetId="1">#REF!</definedName>
    <definedName name="REDES__LINEAS_Y_CABLES" localSheetId="0">#REF!</definedName>
    <definedName name="REDES__LINEAS_Y_CABLES">#REF!</definedName>
    <definedName name="RENTAS_PARAFISCALES" localSheetId="1">#REF!</definedName>
    <definedName name="RENTAS_PARAFISCALES" localSheetId="0">#REF!</definedName>
    <definedName name="RENTAS_PARAFISCALES">#REF!</definedName>
    <definedName name="RESERVAS" localSheetId="1">#REF!</definedName>
    <definedName name="RESERVAS" localSheetId="0">#REF!</definedName>
    <definedName name="RESERVAS">#REF!</definedName>
    <definedName name="RESPONSABILIDADES" localSheetId="1">#REF!</definedName>
    <definedName name="RESPONSABILIDADES" localSheetId="0">#REF!</definedName>
    <definedName name="RESPONSABILIDADES">#REF!</definedName>
    <definedName name="RESULTADO_DEL_EJERCICIO" localSheetId="1">#REF!</definedName>
    <definedName name="RESULTADO_DEL_EJERCICIO" localSheetId="0">#REF!</definedName>
    <definedName name="RESULTADO_DEL_EJERCICIO">#REF!</definedName>
    <definedName name="RESULTADOS_DEL_EJERCICIO" localSheetId="1">#REF!</definedName>
    <definedName name="RESULTADOS_DEL_EJERCICIO" localSheetId="0">#REF!</definedName>
    <definedName name="RESULTADOS_DEL_EJERCICIO">#REF!</definedName>
    <definedName name="REVALORIZACION_DEL_PATRIMONIO" localSheetId="1">#REF!</definedName>
    <definedName name="REVALORIZACION_DEL_PATRIMONIO" localSheetId="0">#REF!</definedName>
    <definedName name="REVALORIZACION_DEL_PATRIMONIO">#REF!</definedName>
    <definedName name="REVALORIZACION_HACIENDA_PUBLICA" localSheetId="1">#REF!</definedName>
    <definedName name="REVALORIZACION_HACIENDA_PUBLICA" localSheetId="0">#REF!</definedName>
    <definedName name="REVALORIZACION_HACIENDA_PUBLICA">#REF!</definedName>
    <definedName name="RR" localSheetId="1">#REF!</definedName>
    <definedName name="RR" localSheetId="0">#REF!</definedName>
    <definedName name="RR">#REF!</definedName>
    <definedName name="SALARIOS_Y_PRESTACIONES_SOCIALES" localSheetId="1">#REF!</definedName>
    <definedName name="SALARIOS_Y_PRESTACIONES_SOCIALES" localSheetId="0">#REF!</definedName>
    <definedName name="SALARIOS_Y_PRESTACIONES_SOCIALES">#REF!</definedName>
    <definedName name="SEMOVIENTES" localSheetId="1">#REF!</definedName>
    <definedName name="SEMOVIENTES" localSheetId="0">#REF!</definedName>
    <definedName name="SEMOVIENTES">#REF!</definedName>
    <definedName name="SERVICIOS_DE_ACUEDUCTO__ALCANTARILLADO_Y_ASEO" localSheetId="1">#REF!</definedName>
    <definedName name="SERVICIOS_DE_ACUEDUCTO__ALCANTARILLADO_Y_ASEO" localSheetId="0">#REF!</definedName>
    <definedName name="SERVICIOS_DE_ACUEDUCTO__ALCANTARILLADO_Y_ASEO">#REF!</definedName>
    <definedName name="SERVICIOS_DE_ENERGIA" localSheetId="1">#REF!</definedName>
    <definedName name="SERVICIOS_DE_ENERGIA" localSheetId="0">#REF!</definedName>
    <definedName name="SERVICIOS_DE_ENERGIA">#REF!</definedName>
    <definedName name="SERVICIOS_DE_GAS" localSheetId="1">#REF!</definedName>
    <definedName name="SERVICIOS_DE_GAS" localSheetId="0">#REF!</definedName>
    <definedName name="SERVICIOS_DE_GAS">#REF!</definedName>
    <definedName name="SERVICIOS_DE_SALUD_Y_DE_PREVISION_SOCIAL" localSheetId="1">#REF!</definedName>
    <definedName name="SERVICIOS_DE_SALUD_Y_DE_PREVISION_SOCIAL" localSheetId="0">#REF!</definedName>
    <definedName name="SERVICIOS_DE_SALUD_Y_DE_PREVISION_SOCIAL">#REF!</definedName>
    <definedName name="SERVICIOS_DE_SEGUROS_Y_REASEGUROS" localSheetId="1">#REF!</definedName>
    <definedName name="SERVICIOS_DE_SEGUROS_Y_REASEGUROS" localSheetId="0">#REF!</definedName>
    <definedName name="SERVICIOS_DE_SEGUROS_Y_REASEGUROS">#REF!</definedName>
    <definedName name="SERVICIOS_DE_TELECOMUNICACIONES" localSheetId="1">#REF!</definedName>
    <definedName name="SERVICIOS_DE_TELECOMUNICACIONES" localSheetId="0">#REF!</definedName>
    <definedName name="SERVICIOS_DE_TELECOMUNICACIONES">#REF!</definedName>
    <definedName name="SERVICIOS_DE_TRANSITO_Y_TRANSPORTE" localSheetId="1">#REF!</definedName>
    <definedName name="SERVICIOS_DE_TRANSITO_Y_TRANSPORTE" localSheetId="0">#REF!</definedName>
    <definedName name="SERVICIOS_DE_TRANSITO_Y_TRANSPORTE">#REF!</definedName>
    <definedName name="SERVICIOS_EDUCATIVOS" localSheetId="1">#REF!</definedName>
    <definedName name="SERVICIOS_EDUCATIVOS" localSheetId="0">#REF!</definedName>
    <definedName name="SERVICIOS_EDUCATIVOS">#REF!</definedName>
    <definedName name="SERVICIOS_FINANCIEROS" localSheetId="1">#REF!</definedName>
    <definedName name="SERVICIOS_FINANCIEROS" localSheetId="0">#REF!</definedName>
    <definedName name="SERVICIOS_FINANCIEROS">#REF!</definedName>
    <definedName name="SERVICIOS_HOTELEROS" localSheetId="1">#REF!</definedName>
    <definedName name="SERVICIOS_HOTELEROS" localSheetId="0">#REF!</definedName>
    <definedName name="SERVICIOS_HOTELEROS">#REF!</definedName>
    <definedName name="SERVICIOS_PERSONALES" localSheetId="1">#REF!</definedName>
    <definedName name="SERVICIOS_PERSONALES" localSheetId="0">#REF!</definedName>
    <definedName name="SERVICIOS_PERSONALES">#REF!</definedName>
    <definedName name="SUPERAVIT_POR_DONACION" localSheetId="1">#REF!</definedName>
    <definedName name="SUPERAVIT_POR_DONACION" localSheetId="0">#REF!</definedName>
    <definedName name="SUPERAVIT_POR_DONACION">#REF!</definedName>
    <definedName name="SUPERAVIT_POR_VALORIZACION" localSheetId="1">#REF!</definedName>
    <definedName name="SUPERAVIT_POR_VALORIZACION" localSheetId="0">#REF!</definedName>
    <definedName name="SUPERAVIT_POR_VALORIZACION">#REF!</definedName>
    <definedName name="TERRENOS" localSheetId="1">#REF!</definedName>
    <definedName name="TERRENOS" localSheetId="0">#REF!</definedName>
    <definedName name="TERRENOS">#REF!</definedName>
    <definedName name="_xlnm.Print_Titles" localSheetId="1">'E RESULTADOS'!$1:$9</definedName>
    <definedName name="_xlnm.Print_Titles" localSheetId="0">'E S_FINANCIERA'!$1:$7</definedName>
    <definedName name="TITULOS_DE_REGULACION_MONETARIA_Y_CAMBIARIA" localSheetId="1">#REF!</definedName>
    <definedName name="TITULOS_DE_REGULACION_MONETARIA_Y_CAMBIARIA" localSheetId="0">#REF!</definedName>
    <definedName name="TITULOS_DE_REGULACION_MONETARIA_Y_CAMBIARIA">#REF!</definedName>
    <definedName name="TITULOS_EMITIDOS_POR_EL_TESORO_NACIONAL" localSheetId="1">#REF!</definedName>
    <definedName name="TITULOS_EMITIDOS_POR_EL_TESORO_NACIONAL" localSheetId="0">#REF!</definedName>
    <definedName name="TITULOS_EMITIDOS_POR_EL_TESORO_NACIONAL">#REF!</definedName>
    <definedName name="TRANSFERENCIAS_AL_EXTERIOR" localSheetId="1">#REF!</definedName>
    <definedName name="TRANSFERENCIAS_AL_EXTERIOR" localSheetId="0">#REF!</definedName>
    <definedName name="TRANSFERENCIAS_AL_EXTERIOR">#REF!</definedName>
    <definedName name="TRANSFERENCIAS_INTERGUBERNAMENTALES_GIRADAS" localSheetId="1">#REF!</definedName>
    <definedName name="TRANSFERENCIAS_INTERGUBERNAMENTALES_GIRADAS" localSheetId="0">#REF!</definedName>
    <definedName name="TRANSFERENCIAS_INTERGUBERNAMENTALES_GIRADAS">#REF!</definedName>
    <definedName name="TRANSFERENCIAS_INTERGUBERNAMENTALES_RECIBIDAS" localSheetId="1">#REF!</definedName>
    <definedName name="TRANSFERENCIAS_INTERGUBERNAMENTALES_RECIBIDAS" localSheetId="0">#REF!</definedName>
    <definedName name="TRANSFERENCIAS_INTERGUBERNAMENTALES_RECIBIDAS">#REF!</definedName>
    <definedName name="TRIBUTARIOS" localSheetId="1">#REF!</definedName>
    <definedName name="TRIBUTARIOS" localSheetId="0">#REF!</definedName>
    <definedName name="TRIBUTARIOS">#REF!</definedName>
    <definedName name="UJ" localSheetId="1">#REF!</definedName>
    <definedName name="UJ" localSheetId="0">#REF!</definedName>
    <definedName name="UJ">#REF!</definedName>
    <definedName name="UTILIDAD_O_PERDIDA_DE_EJERCICIOS_ANTERIORES" localSheetId="1">#REF!</definedName>
    <definedName name="UTILIDAD_O_PERDIDA_DE_EJERCICIOS_ANTERIORES" localSheetId="0">#REF!</definedName>
    <definedName name="UTILIDAD_O_PERDIDA_DE_EJERCICIOS_ANTERIORES">#REF!</definedName>
    <definedName name="VALORIZACIONES" localSheetId="1">#REF!</definedName>
    <definedName name="VALORIZACIONES" localSheetId="0">#REF!</definedName>
    <definedName name="VALORIZACIONES">#REF!</definedName>
    <definedName name="VIGENCIA_ANTERIOR" localSheetId="1">#REF!</definedName>
    <definedName name="VIGENCIA_ANTERIOR" localSheetId="0">#REF!</definedName>
    <definedName name="VIGENCIA_ANTERIOR">#REF!</definedName>
    <definedName name="YY" localSheetId="1">#REF!</definedName>
    <definedName name="YY" localSheetId="0">#REF!</definedName>
    <definedName name="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3" i="77" l="1"/>
  <c r="H53" i="77" s="1"/>
  <c r="G52" i="77"/>
  <c r="G51" i="77"/>
  <c r="H51" i="77" s="1"/>
  <c r="F49" i="77"/>
  <c r="G47" i="77"/>
  <c r="H47" i="77" s="1"/>
  <c r="G46" i="77"/>
  <c r="H46" i="77" s="1"/>
  <c r="F43" i="77"/>
  <c r="G36" i="77"/>
  <c r="H36" i="77" s="1"/>
  <c r="D33" i="77"/>
  <c r="F33" i="77"/>
  <c r="G31" i="77"/>
  <c r="H31" i="77" s="1"/>
  <c r="G30" i="77"/>
  <c r="H30" i="77" s="1"/>
  <c r="G29" i="77"/>
  <c r="H29" i="77" s="1"/>
  <c r="G28" i="77"/>
  <c r="H28" i="77" s="1"/>
  <c r="G27" i="77"/>
  <c r="H27" i="77" s="1"/>
  <c r="G26" i="77"/>
  <c r="H26" i="77" s="1"/>
  <c r="F23" i="77"/>
  <c r="F21" i="77" s="1"/>
  <c r="G13" i="77"/>
  <c r="H13" i="77" s="1"/>
  <c r="G12" i="77"/>
  <c r="H12" i="77" s="1"/>
  <c r="F10" i="77"/>
  <c r="F17" i="77" s="1"/>
  <c r="D10" i="77"/>
  <c r="G10" i="77" s="1"/>
  <c r="H10" i="77" s="1"/>
  <c r="E2081" i="76"/>
  <c r="E1533" i="76"/>
  <c r="E1526" i="76"/>
  <c r="P55" i="76"/>
  <c r="Q55" i="76" s="1"/>
  <c r="G55" i="76"/>
  <c r="H55" i="76" s="1"/>
  <c r="P54" i="76"/>
  <c r="G54" i="76"/>
  <c r="H54" i="76" s="1"/>
  <c r="M52" i="76"/>
  <c r="G53" i="76"/>
  <c r="H53" i="76" s="1"/>
  <c r="O52" i="76"/>
  <c r="F52" i="76"/>
  <c r="D52" i="76"/>
  <c r="G47" i="76"/>
  <c r="H47" i="76" s="1"/>
  <c r="P46" i="76"/>
  <c r="Q46" i="76" s="1"/>
  <c r="O42" i="76"/>
  <c r="O48" i="76" s="1"/>
  <c r="G46" i="76"/>
  <c r="H46" i="76" s="1"/>
  <c r="M42" i="76"/>
  <c r="P44" i="76"/>
  <c r="Q44" i="76" s="1"/>
  <c r="F44" i="76"/>
  <c r="D44" i="76"/>
  <c r="G42" i="76"/>
  <c r="H42" i="76" s="1"/>
  <c r="G41" i="76"/>
  <c r="H41" i="76" s="1"/>
  <c r="D33" i="76"/>
  <c r="G39" i="76"/>
  <c r="H39" i="76" s="1"/>
  <c r="G38" i="76"/>
  <c r="H38" i="76" s="1"/>
  <c r="G37" i="76"/>
  <c r="H37" i="76" s="1"/>
  <c r="G36" i="76"/>
  <c r="G35" i="76"/>
  <c r="P34" i="76"/>
  <c r="Q34" i="76" s="1"/>
  <c r="F33" i="76"/>
  <c r="F32" i="76" s="1"/>
  <c r="M29" i="76"/>
  <c r="P29" i="76" s="1"/>
  <c r="Q29" i="76" s="1"/>
  <c r="G30" i="76"/>
  <c r="H30" i="76" s="1"/>
  <c r="O29" i="76"/>
  <c r="G29" i="76"/>
  <c r="H29" i="76" s="1"/>
  <c r="F27" i="76"/>
  <c r="G27" i="76" s="1"/>
  <c r="H27" i="76" s="1"/>
  <c r="D27" i="76"/>
  <c r="P26" i="76"/>
  <c r="Q26" i="76" s="1"/>
  <c r="G25" i="76"/>
  <c r="H25" i="76" s="1"/>
  <c r="O24" i="76"/>
  <c r="O10" i="76" s="1"/>
  <c r="O38" i="76" s="1"/>
  <c r="G24" i="76"/>
  <c r="H24" i="76" s="1"/>
  <c r="G23" i="76"/>
  <c r="H23" i="76" s="1"/>
  <c r="M22" i="76"/>
  <c r="P22" i="76" s="1"/>
  <c r="Q22" i="76" s="1"/>
  <c r="F21" i="76"/>
  <c r="D21" i="76"/>
  <c r="P20" i="76"/>
  <c r="Q20" i="76" s="1"/>
  <c r="P19" i="76"/>
  <c r="Q19" i="76" s="1"/>
  <c r="D17" i="76"/>
  <c r="P18" i="76"/>
  <c r="Q18" i="76" s="1"/>
  <c r="P17" i="76"/>
  <c r="Q17" i="76" s="1"/>
  <c r="F17" i="76"/>
  <c r="P16" i="76"/>
  <c r="Q16" i="76" s="1"/>
  <c r="P15" i="76"/>
  <c r="Q15" i="76" s="1"/>
  <c r="G15" i="76"/>
  <c r="H15" i="76" s="1"/>
  <c r="G14" i="76"/>
  <c r="O12" i="76"/>
  <c r="M12" i="76"/>
  <c r="P12" i="76" s="1"/>
  <c r="Q12" i="76" s="1"/>
  <c r="F12" i="76"/>
  <c r="D12" i="76"/>
  <c r="D43" i="77" l="1"/>
  <c r="G43" i="77" s="1"/>
  <c r="H43" i="77" s="1"/>
  <c r="D49" i="77"/>
  <c r="G49" i="77" s="1"/>
  <c r="H49" i="77" s="1"/>
  <c r="D23" i="77"/>
  <c r="G39" i="77"/>
  <c r="G25" i="77"/>
  <c r="H25" i="77" s="1"/>
  <c r="G33" i="77"/>
  <c r="H33" i="77" s="1"/>
  <c r="G19" i="77"/>
  <c r="H19" i="77" s="1"/>
  <c r="F41" i="77"/>
  <c r="F55" i="77" s="1"/>
  <c r="G45" i="77"/>
  <c r="G35" i="77"/>
  <c r="H35" i="77" s="1"/>
  <c r="O50" i="76"/>
  <c r="G44" i="76"/>
  <c r="H44" i="76" s="1"/>
  <c r="G21" i="76"/>
  <c r="H21" i="76" s="1"/>
  <c r="G12" i="76"/>
  <c r="H12" i="76" s="1"/>
  <c r="F10" i="76"/>
  <c r="F50" i="76" s="1"/>
  <c r="D10" i="76"/>
  <c r="G17" i="76"/>
  <c r="G33" i="76"/>
  <c r="H33" i="76" s="1"/>
  <c r="D32" i="76"/>
  <c r="G32" i="76" s="1"/>
  <c r="H32" i="76" s="1"/>
  <c r="P42" i="76"/>
  <c r="Q42" i="76" s="1"/>
  <c r="M48" i="76"/>
  <c r="P48" i="76" s="1"/>
  <c r="Q48" i="76" s="1"/>
  <c r="P45" i="76"/>
  <c r="Q45" i="76" s="1"/>
  <c r="P53" i="76"/>
  <c r="Q53" i="76" s="1"/>
  <c r="P32" i="76"/>
  <c r="Q32" i="76" s="1"/>
  <c r="G19" i="76"/>
  <c r="M24" i="76"/>
  <c r="G40" i="76"/>
  <c r="H40" i="76" s="1"/>
  <c r="G23" i="77" l="1"/>
  <c r="H23" i="77" s="1"/>
  <c r="D21" i="77"/>
  <c r="G21" i="77"/>
  <c r="H21" i="77" s="1"/>
  <c r="P24" i="76"/>
  <c r="Q24" i="76" s="1"/>
  <c r="M10" i="76"/>
  <c r="G10" i="76"/>
  <c r="H10" i="76" s="1"/>
  <c r="D50" i="76"/>
  <c r="G50" i="76" s="1"/>
  <c r="H50" i="76" s="1"/>
  <c r="G15" i="77" l="1"/>
  <c r="H15" i="77" s="1"/>
  <c r="D17" i="77"/>
  <c r="M38" i="76"/>
  <c r="P10" i="76"/>
  <c r="Q10" i="76" s="1"/>
  <c r="G17" i="77" l="1"/>
  <c r="H17" i="77" s="1"/>
  <c r="D41" i="77"/>
  <c r="P38" i="76"/>
  <c r="Q38" i="76" s="1"/>
  <c r="M50" i="76"/>
  <c r="P50" i="76" s="1"/>
  <c r="Q50" i="76" s="1"/>
  <c r="G41" i="77" l="1"/>
  <c r="H41" i="77" s="1"/>
  <c r="D55" i="77"/>
  <c r="G55" i="77" s="1"/>
  <c r="H55" i="77" s="1"/>
</calcChain>
</file>

<file path=xl/sharedStrings.xml><?xml version="1.0" encoding="utf-8"?>
<sst xmlns="http://schemas.openxmlformats.org/spreadsheetml/2006/main" count="123" uniqueCount="106">
  <si>
    <t>BOGOTA DISTRITO CAPITAL</t>
  </si>
  <si>
    <t>UNIDAD ADMINISTRATIVA ESPECIAL DE CATASTRO DISTRITAL</t>
  </si>
  <si>
    <t>ESTADO DE SITUACIÓN FINANCIERA</t>
  </si>
  <si>
    <t>(Cifras en Miles de Pesos)</t>
  </si>
  <si>
    <t>Variación</t>
  </si>
  <si>
    <t>Var %</t>
  </si>
  <si>
    <t>ACTIVO</t>
  </si>
  <si>
    <t>PASIVO</t>
  </si>
  <si>
    <t>ACTIVO CORRIENTE</t>
  </si>
  <si>
    <t>PASIVO CORRIENTE</t>
  </si>
  <si>
    <t>EQUIVALENTES AL EFECTIVO</t>
  </si>
  <si>
    <t>CUENTAS POR PAGAR</t>
  </si>
  <si>
    <t>CAJA MENOR</t>
  </si>
  <si>
    <t>DEPÓSITOS EN INSTITUCIONES FINANCIERAS</t>
  </si>
  <si>
    <t>ADQUISICIÓN DE BIENES Y SERVICIOS NACIONALES</t>
  </si>
  <si>
    <t>RECURSOS A FAVOR DE TERCEROS</t>
  </si>
  <si>
    <t>CUENTAS POR COBRAR</t>
  </si>
  <si>
    <t>DESCUENTOS DE NOMINA</t>
  </si>
  <si>
    <t>RETENCIÓN EN LA FUENTE E IMPUESTO DE TIMBRE</t>
  </si>
  <si>
    <t>PRESTACIÓN DE SERVICIOS</t>
  </si>
  <si>
    <t>IMPUESTO AL VALOR AGREGADO - IVA</t>
  </si>
  <si>
    <t>OTRAS CUENTAS POR COBRAR</t>
  </si>
  <si>
    <t>OTRAS CUENTAS POR PAGAR</t>
  </si>
  <si>
    <t>DETERIORO ACUMULADO DE CUENTAS POR COBRAR (CR)</t>
  </si>
  <si>
    <t>OTROS ACTIVOS</t>
  </si>
  <si>
    <t>PASIVO NO CORRIENTE</t>
  </si>
  <si>
    <t xml:space="preserve">BIENES Y SERVICIOS PAGADOS POR ANTICIPADO </t>
  </si>
  <si>
    <t>RECURSOS ENTREGADOS EN ADMINISTRACIÓN</t>
  </si>
  <si>
    <t>ACTIVO NO CORRIENTE</t>
  </si>
  <si>
    <t>PROPIEDADES, PLANTA Y EQUIPO</t>
  </si>
  <si>
    <t>PROPIEDADES, PLANTA Y EQUIPO NO EXPLOTADOS</t>
  </si>
  <si>
    <t>MAQUINARIA Y EQUIPO</t>
  </si>
  <si>
    <t>EQUIPO MÉDICO Y CIENTÍFICO</t>
  </si>
  <si>
    <t>MUEBLES, ENSERES Y EQUIPO DE OFICINA</t>
  </si>
  <si>
    <t>TOTAL PASIVO</t>
  </si>
  <si>
    <t>EQUIPOS DE COMUNICACIÓN Y COMPUTACIÓN</t>
  </si>
  <si>
    <t>EQUIPOS DE TRANSPORTE, TRACCIÓN Y ELEVACIÓN</t>
  </si>
  <si>
    <t>PATRIMONIO</t>
  </si>
  <si>
    <t>DEPRECIACIÓN ACUMULADA (CR)</t>
  </si>
  <si>
    <t xml:space="preserve">PATRIMONIO INSTITUCIONAL </t>
  </si>
  <si>
    <t>CAPITAL FISCAL</t>
  </si>
  <si>
    <t>RESULTADOS DE EJERCICIOS ANTERIORES</t>
  </si>
  <si>
    <t>INTANGIBLES</t>
  </si>
  <si>
    <t>RESULTADOS DEL EJERCICIO</t>
  </si>
  <si>
    <t>AMORTIZACIÓN ACUMULADA DE INTANGIBLES (CR)</t>
  </si>
  <si>
    <t>TOTAL  PATRIMONIO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</si>
  <si>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</si>
  <si>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</si>
  <si>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</si>
  <si>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</si>
  <si>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</si>
  <si>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</si>
  <si>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</si>
  <si>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</si>
  <si>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</si>
  <si>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</si>
  <si>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BOGOTA  DISTRITO  CAPITAL</t>
  </si>
  <si>
    <t>ESTADO DE RESULTADOS</t>
  </si>
  <si>
    <t>COSTO DE VENTAS</t>
  </si>
  <si>
    <t>GASTOS OPERACIONALES</t>
  </si>
  <si>
    <t>ADMINISTRACION</t>
  </si>
  <si>
    <t>SUELDOS Y SALARIOS</t>
  </si>
  <si>
    <t>CONTRIBUCIONES EFECTIVAS</t>
  </si>
  <si>
    <t>APORTES SOBRE LA NÓMINA</t>
  </si>
  <si>
    <t>PRESTACIONES SOCIALES</t>
  </si>
  <si>
    <t>GASTOS DE PERSONAL DIVERSOS</t>
  </si>
  <si>
    <t>GASTOS GENERALES</t>
  </si>
  <si>
    <t>IMPUESTOS, CONTRIBUCIONES Y TASAS</t>
  </si>
  <si>
    <t>DETERIORO, PROVISIONES, AGOTAMIENTO,  DEPRECIACIONES Y AMORTIZACIONES</t>
  </si>
  <si>
    <t>DEPRECIACIÓN DE PROPIEDADES, PLANTA Y EQUIPO</t>
  </si>
  <si>
    <t>AMORTIZACIÓN DE ACTIVOS INTANGIBLES</t>
  </si>
  <si>
    <t>OTROS INGRESOS</t>
  </si>
  <si>
    <t>FINANCIEROS</t>
  </si>
  <si>
    <t>INGRESOS DIVERSOS</t>
  </si>
  <si>
    <t>OTROS GASTOS</t>
  </si>
  <si>
    <t>COMISIONES</t>
  </si>
  <si>
    <t>INGRESOS OPERACIONALES
VENTA DE SERVICIOS</t>
  </si>
  <si>
    <t>INVERSIONES E INSTRUMENTOS DERIVADOS</t>
  </si>
  <si>
    <t>ACCIONES ORDINARIAS</t>
  </si>
  <si>
    <t>RECURSOS RECIBIDOS EN ADMINISTRACIÓN</t>
  </si>
  <si>
    <t>FRANCISCO ESPITIA LÓPEZ</t>
  </si>
  <si>
    <t>VICTOR ALONSO TORRES POVEDA</t>
  </si>
  <si>
    <t>CC 79289130</t>
  </si>
  <si>
    <t>CC 79545771</t>
  </si>
  <si>
    <t>Director</t>
  </si>
  <si>
    <t>Contador - T.P. 44786-T</t>
  </si>
  <si>
    <t>Subgerente Administrativo y Financiero</t>
  </si>
  <si>
    <t>BENEFICIOS A EMPLEADOS CORTO PLAZO</t>
  </si>
  <si>
    <t>PROVISIONES LITIGIOS Y DEMANDAS</t>
  </si>
  <si>
    <t>Contador TP 44786-T</t>
  </si>
  <si>
    <t>OTROS SERVICIOS - SERVICIOS INFORMATIVOS</t>
  </si>
  <si>
    <t>DEVOL. REBAJAS Y DESC. EN VENTA DE SERVICIOS (DB)</t>
  </si>
  <si>
    <t>UTILIDAD EN VENTAS</t>
  </si>
  <si>
    <t>BIENES MUEBLES EN BODEGA</t>
  </si>
  <si>
    <t>HENRY RODRÍGUEZ SOSA</t>
  </si>
  <si>
    <t>CC 19327055</t>
  </si>
  <si>
    <t>TRANSFERENCIAS DISTRITO Y
OPERACIONES INTERINSTITUCIONALES</t>
  </si>
  <si>
    <t>RESULTADO DEL EJERCICIO</t>
  </si>
  <si>
    <t>OTROS PASIVOS</t>
  </si>
  <si>
    <t>OPERACIONES INTERINSTITUCIONALES</t>
  </si>
  <si>
    <t>PROVISIÓN LITIGIOS Y DEMANDAS</t>
  </si>
  <si>
    <t>A 30 DE ABRIL 2023</t>
  </si>
  <si>
    <t>BENEFICIOS A EMPLEADOS LARGO PLAZO</t>
  </si>
  <si>
    <t>DEL 01 DE ENERO AL 30 DE ABRIL 2023</t>
  </si>
  <si>
    <t>RESULTADO OPERACIONAL</t>
  </si>
  <si>
    <t>BIENES RECIBIDOS SIN CONTRA´PRESTACIÓN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</si>
</sst>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d\-mmm\-yyyy;@"/>
    <numFmt numFmtId="165" formatCode="[$$-240A]\ #,##0"/>
    <numFmt numFmtId="166" formatCode="0.0%"/>
  </numFmts>
  <fonts count="64" x14ac:knownFonts="1">
    <font>
      <sz val="10"/>
      <name val="Arial"/>
      <family val="2"/>
    </font>
    <font>
      <sz val="10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color theme="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color indexed="1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b/>
      <sz val="14"/>
      <color indexed="39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0"/>
      <color theme="1"/>
      <name val="Arial"/>
      <family val="2"/>
    </font>
    <font>
      <sz val="14"/>
      <color theme="0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u val="double"/>
      <sz val="14"/>
      <name val="Arial"/>
      <family val="2"/>
    </font>
    <font>
      <sz val="13"/>
      <name val="Arial"/>
      <family val="2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20"/>
      <color theme="0"/>
      <name val="Arial"/>
      <family val="2"/>
    </font>
    <font>
      <b/>
      <sz val="20"/>
      <color theme="0"/>
      <name val="Arial"/>
      <family val="2"/>
    </font>
    <font>
      <sz val="10"/>
      <name val="Arial"/>
      <family val="2"/>
    </font>
    <font>
      <sz val="18"/>
      <color indexed="3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50" fillId="0" borderId="0"/>
    <xf numFmtId="0" fontId="53" fillId="0" borderId="0"/>
    <xf numFmtId="0" fontId="1" fillId="0" borderId="0"/>
    <xf numFmtId="0" fontId="1" fillId="0" borderId="0"/>
    <xf numFmtId="0" fontId="55" fillId="0" borderId="0"/>
    <xf numFmtId="0" fontId="56" fillId="0" borderId="0"/>
    <xf numFmtId="0" fontId="57" fillId="0" borderId="0"/>
    <xf numFmtId="0" fontId="59" fillId="0" borderId="0"/>
    <xf numFmtId="0" fontId="60" fillId="0" borderId="0"/>
    <xf numFmtId="0" fontId="63" fillId="0" borderId="0"/>
  </cellStyleXfs>
  <cellXfs count="248">
    <xf numFmtId="0" fontId="0" fillId="0" borderId="0" xfId="0"/>
    <xf numFmtId="166" fontId="1" fillId="4" borderId="0" xfId="1" applyNumberFormat="1" applyFont="1" applyFill="1" applyBorder="1" applyAlignment="1" applyProtection="1">
      <alignment vertical="center"/>
    </xf>
    <xf numFmtId="0" fontId="63" fillId="3" borderId="0" xfId="11" applyFill="1" applyBorder="1"/>
    <xf numFmtId="0" fontId="63" fillId="0" borderId="0" xfId="11"/>
    <xf numFmtId="0" fontId="2" fillId="4" borderId="0" xfId="11" applyFont="1" applyFill="1" applyAlignment="1">
      <alignment horizontal="left"/>
    </xf>
    <xf numFmtId="0" fontId="8" fillId="4" borderId="0" xfId="11" applyFont="1" applyFill="1"/>
    <xf numFmtId="49" fontId="51" fillId="4" borderId="0" xfId="11" applyNumberFormat="1" applyFont="1" applyFill="1" applyAlignment="1">
      <alignment horizontal="center"/>
    </xf>
    <xf numFmtId="0" fontId="9" fillId="4" borderId="0" xfId="11" applyFont="1" applyFill="1" applyBorder="1" applyAlignment="1" applyProtection="1">
      <alignment horizontal="center"/>
    </xf>
    <xf numFmtId="0" fontId="9" fillId="4" borderId="0" xfId="11" applyFont="1" applyFill="1" applyBorder="1" applyAlignment="1">
      <alignment horizontal="center"/>
    </xf>
    <xf numFmtId="0" fontId="8" fillId="4" borderId="0" xfId="11" applyFont="1" applyFill="1" applyBorder="1"/>
    <xf numFmtId="49" fontId="51" fillId="4" borderId="0" xfId="11" applyNumberFormat="1" applyFont="1" applyFill="1" applyBorder="1" applyAlignment="1">
      <alignment horizontal="center"/>
    </xf>
    <xf numFmtId="0" fontId="8" fillId="3" borderId="0" xfId="11" applyFont="1" applyFill="1" applyBorder="1"/>
    <xf numFmtId="49" fontId="7" fillId="4" borderId="0" xfId="11" applyNumberFormat="1" applyFont="1" applyFill="1" applyAlignment="1">
      <alignment horizontal="center"/>
    </xf>
    <xf numFmtId="164" fontId="5" fillId="4" borderId="0" xfId="11" applyNumberFormat="1" applyFont="1" applyFill="1" applyBorder="1" applyAlignment="1" applyProtection="1">
      <alignment horizontal="center"/>
    </xf>
    <xf numFmtId="164" fontId="9" fillId="4" borderId="0" xfId="11" applyNumberFormat="1" applyFont="1" applyFill="1" applyBorder="1" applyAlignment="1" applyProtection="1">
      <alignment horizontal="center"/>
    </xf>
    <xf numFmtId="1" fontId="9" fillId="4" borderId="0" xfId="11" applyNumberFormat="1" applyFont="1" applyFill="1" applyBorder="1" applyAlignment="1">
      <alignment horizontal="left"/>
    </xf>
    <xf numFmtId="0" fontId="9" fillId="4" borderId="0" xfId="11" applyFont="1" applyFill="1" applyBorder="1" applyAlignment="1">
      <alignment horizontal="left"/>
    </xf>
    <xf numFmtId="49" fontId="52" fillId="4" borderId="0" xfId="11" applyNumberFormat="1" applyFont="1" applyFill="1" applyBorder="1" applyAlignment="1">
      <alignment horizontal="center"/>
    </xf>
    <xf numFmtId="3" fontId="8" fillId="4" borderId="0" xfId="11" applyNumberFormat="1" applyFont="1" applyFill="1" applyBorder="1" applyAlignment="1" applyProtection="1">
      <alignment horizontal="right"/>
    </xf>
    <xf numFmtId="0" fontId="8" fillId="3" borderId="0" xfId="11" applyFont="1" applyFill="1" applyBorder="1" applyProtection="1"/>
    <xf numFmtId="0" fontId="8" fillId="4" borderId="0" xfId="11" applyFont="1" applyFill="1" applyBorder="1" applyAlignment="1">
      <alignment horizontal="right"/>
    </xf>
    <xf numFmtId="49" fontId="5" fillId="0" borderId="0" xfId="11" applyNumberFormat="1" applyFont="1" applyFill="1" applyBorder="1" applyAlignment="1">
      <alignment horizontal="center"/>
    </xf>
    <xf numFmtId="3" fontId="8" fillId="4" borderId="0" xfId="11" applyNumberFormat="1" applyFont="1" applyFill="1" applyBorder="1" applyAlignment="1">
      <alignment horizontal="right"/>
    </xf>
    <xf numFmtId="0" fontId="8" fillId="5" borderId="0" xfId="11" applyFont="1" applyFill="1" applyBorder="1" applyAlignment="1">
      <alignment horizontal="right"/>
    </xf>
    <xf numFmtId="0" fontId="4" fillId="5" borderId="0" xfId="11" applyFont="1" applyFill="1" applyBorder="1" applyAlignment="1">
      <alignment horizontal="right"/>
    </xf>
    <xf numFmtId="1" fontId="8" fillId="4" borderId="0" xfId="11" applyNumberFormat="1" applyFont="1" applyFill="1" applyBorder="1" applyAlignment="1">
      <alignment horizontal="left"/>
    </xf>
    <xf numFmtId="0" fontId="4" fillId="4" borderId="0" xfId="11" applyFont="1" applyFill="1" applyBorder="1" applyAlignment="1">
      <alignment horizontal="right"/>
    </xf>
    <xf numFmtId="3" fontId="8" fillId="4" borderId="0" xfId="11" applyNumberFormat="1" applyFont="1" applyFill="1" applyBorder="1"/>
    <xf numFmtId="165" fontId="9" fillId="4" borderId="0" xfId="11" applyNumberFormat="1" applyFont="1" applyFill="1" applyBorder="1" applyProtection="1"/>
    <xf numFmtId="3" fontId="9" fillId="4" borderId="0" xfId="11" applyNumberFormat="1" applyFont="1" applyFill="1" applyBorder="1" applyProtection="1"/>
    <xf numFmtId="9" fontId="4" fillId="4" borderId="0" xfId="1" applyFont="1" applyFill="1" applyBorder="1" applyAlignment="1">
      <alignment horizontal="right"/>
    </xf>
    <xf numFmtId="3" fontId="9" fillId="4" borderId="0" xfId="11" applyNumberFormat="1" applyFont="1" applyFill="1" applyBorder="1" applyAlignment="1">
      <alignment horizontal="right"/>
    </xf>
    <xf numFmtId="165" fontId="9" fillId="4" borderId="0" xfId="11" applyNumberFormat="1" applyFont="1" applyFill="1" applyBorder="1"/>
    <xf numFmtId="9" fontId="4" fillId="3" borderId="0" xfId="1" applyNumberFormat="1" applyFont="1" applyFill="1" applyBorder="1"/>
    <xf numFmtId="0" fontId="9" fillId="5" borderId="0" xfId="11" applyFont="1" applyFill="1" applyBorder="1" applyAlignment="1">
      <alignment horizontal="right"/>
    </xf>
    <xf numFmtId="3" fontId="5" fillId="4" borderId="0" xfId="11" applyNumberFormat="1" applyFont="1" applyFill="1" applyBorder="1" applyAlignment="1">
      <alignment horizontal="right"/>
    </xf>
    <xf numFmtId="0" fontId="63" fillId="5" borderId="0" xfId="11" applyFill="1" applyBorder="1" applyAlignment="1">
      <alignment horizontal="right"/>
    </xf>
    <xf numFmtId="49" fontId="5" fillId="4" borderId="0" xfId="11" applyNumberFormat="1" applyFont="1" applyFill="1" applyBorder="1" applyAlignment="1">
      <alignment horizontal="center"/>
    </xf>
    <xf numFmtId="3" fontId="9" fillId="4" borderId="0" xfId="11" applyNumberFormat="1" applyFont="1" applyFill="1" applyBorder="1"/>
    <xf numFmtId="0" fontId="4" fillId="3" borderId="0" xfId="11" applyFont="1" applyFill="1" applyBorder="1"/>
    <xf numFmtId="49" fontId="61" fillId="4" borderId="0" xfId="11" applyNumberFormat="1" applyFont="1" applyFill="1" applyBorder="1" applyAlignment="1">
      <alignment horizontal="center"/>
    </xf>
    <xf numFmtId="0" fontId="8" fillId="4" borderId="0" xfId="11" applyFont="1" applyFill="1" applyBorder="1" applyAlignment="1">
      <alignment horizontal="left"/>
    </xf>
    <xf numFmtId="3" fontId="8" fillId="4" borderId="0" xfId="11" applyNumberFormat="1" applyFont="1" applyFill="1" applyBorder="1" applyProtection="1"/>
    <xf numFmtId="49" fontId="62" fillId="4" borderId="0" xfId="11" applyNumberFormat="1" applyFont="1" applyFill="1" applyBorder="1" applyAlignment="1">
      <alignment horizontal="center"/>
    </xf>
    <xf numFmtId="3" fontId="8" fillId="4" borderId="9" xfId="11" applyNumberFormat="1" applyFont="1" applyFill="1" applyBorder="1" applyProtection="1"/>
    <xf numFmtId="165" fontId="8" fillId="0" borderId="0" xfId="11" applyNumberFormat="1" applyFont="1"/>
    <xf numFmtId="0" fontId="5" fillId="4" borderId="0" xfId="11" applyFont="1" applyFill="1" applyBorder="1" applyAlignment="1">
      <alignment horizontal="left"/>
    </xf>
    <xf numFmtId="0" fontId="8" fillId="0" borderId="0" xfId="11" applyFont="1"/>
    <xf numFmtId="3" fontId="8" fillId="4" borderId="9" xfId="11" applyNumberFormat="1" applyFont="1" applyFill="1" applyBorder="1"/>
    <xf numFmtId="9" fontId="12" fillId="4" borderId="0" xfId="1" applyFont="1" applyFill="1" applyBorder="1" applyAlignment="1">
      <alignment horizontal="right"/>
    </xf>
    <xf numFmtId="3" fontId="8" fillId="6" borderId="0" xfId="11" applyNumberFormat="1" applyFont="1" applyFill="1" applyBorder="1"/>
    <xf numFmtId="0" fontId="7" fillId="4" borderId="0" xfId="11" applyFont="1" applyFill="1" applyBorder="1" applyAlignment="1">
      <alignment horizontal="left"/>
    </xf>
    <xf numFmtId="0" fontId="5" fillId="3" borderId="0" xfId="11" applyFont="1" applyFill="1" applyBorder="1"/>
    <xf numFmtId="0" fontId="11" fillId="3" borderId="0" xfId="11" applyFont="1" applyFill="1" applyBorder="1"/>
    <xf numFmtId="0" fontId="6" fillId="4" borderId="0" xfId="11" applyFont="1" applyFill="1" applyBorder="1" applyAlignment="1">
      <alignment horizontal="left"/>
    </xf>
    <xf numFmtId="49" fontId="4" fillId="0" borderId="0" xfId="11" applyNumberFormat="1" applyFont="1" applyFill="1" applyBorder="1" applyAlignment="1">
      <alignment horizontal="center"/>
    </xf>
    <xf numFmtId="0" fontId="12" fillId="3" borderId="0" xfId="11" applyFont="1" applyFill="1" applyBorder="1"/>
    <xf numFmtId="3" fontId="8" fillId="4" borderId="0" xfId="11" applyNumberFormat="1" applyFont="1" applyFill="1" applyBorder="1" applyProtection="1">
      <protection locked="0"/>
    </xf>
    <xf numFmtId="0" fontId="9" fillId="4" borderId="0" xfId="11" applyFont="1" applyFill="1"/>
    <xf numFmtId="0" fontId="9" fillId="4" borderId="0" xfId="11" applyFont="1" applyFill="1" applyBorder="1" applyAlignment="1">
      <alignment horizontal="left" vertical="center"/>
    </xf>
    <xf numFmtId="0" fontId="9" fillId="4" borderId="0" xfId="11" applyFont="1" applyFill="1" applyBorder="1" applyAlignment="1">
      <alignment horizontal="left" vertical="center" wrapText="1"/>
    </xf>
    <xf numFmtId="0" fontId="6" fillId="3" borderId="0" xfId="11" applyFont="1" applyFill="1" applyBorder="1"/>
    <xf numFmtId="0" fontId="7" fillId="4" borderId="0" xfId="11" applyFont="1" applyFill="1" applyBorder="1" applyAlignment="1">
      <alignment horizontal="left" vertical="center"/>
    </xf>
    <xf numFmtId="49" fontId="5" fillId="0" borderId="0" xfId="11" applyNumberFormat="1" applyFont="1" applyFill="1" applyBorder="1" applyAlignment="1">
      <alignment horizontal="center" vertical="center"/>
    </xf>
    <xf numFmtId="3" fontId="9" fillId="4" borderId="9" xfId="11" applyNumberFormat="1" applyFont="1" applyFill="1" applyBorder="1"/>
    <xf numFmtId="3" fontId="8" fillId="7" borderId="0" xfId="11" applyNumberFormat="1" applyFont="1" applyFill="1" applyBorder="1" applyProtection="1"/>
    <xf numFmtId="49" fontId="62" fillId="0" borderId="0" xfId="11" applyNumberFormat="1" applyFont="1" applyAlignment="1">
      <alignment horizontal="center"/>
    </xf>
    <xf numFmtId="49" fontId="5" fillId="0" borderId="0" xfId="11" applyNumberFormat="1" applyFont="1" applyFill="1" applyAlignment="1">
      <alignment horizontal="center"/>
    </xf>
    <xf numFmtId="0" fontId="8" fillId="0" borderId="0" xfId="11" applyFont="1" applyBorder="1"/>
    <xf numFmtId="165" fontId="9" fillId="4" borderId="10" xfId="11" applyNumberFormat="1" applyFont="1" applyFill="1" applyBorder="1"/>
    <xf numFmtId="3" fontId="8" fillId="7" borderId="9" xfId="11" applyNumberFormat="1" applyFont="1" applyFill="1" applyBorder="1" applyProtection="1"/>
    <xf numFmtId="10" fontId="13" fillId="3" borderId="0" xfId="1" applyNumberFormat="1" applyFont="1" applyFill="1" applyBorder="1"/>
    <xf numFmtId="0" fontId="4" fillId="4" borderId="0" xfId="11" applyFont="1" applyFill="1" applyBorder="1" applyAlignment="1">
      <alignment horizontal="left"/>
    </xf>
    <xf numFmtId="3" fontId="8" fillId="4" borderId="9" xfId="11" applyNumberFormat="1" applyFont="1" applyFill="1" applyBorder="1" applyProtection="1">
      <protection locked="0"/>
    </xf>
    <xf numFmtId="49" fontId="51" fillId="0" borderId="0" xfId="11" applyNumberFormat="1" applyFont="1" applyAlignment="1">
      <alignment horizontal="center"/>
    </xf>
    <xf numFmtId="0" fontId="8" fillId="3" borderId="0" xfId="11" applyFont="1" applyFill="1" applyAlignment="1">
      <alignment horizontal="left"/>
    </xf>
    <xf numFmtId="165" fontId="9" fillId="4" borderId="11" xfId="11" applyNumberFormat="1" applyFont="1" applyFill="1" applyBorder="1" applyProtection="1"/>
    <xf numFmtId="166" fontId="4" fillId="4" borderId="0" xfId="1" applyNumberFormat="1" applyFont="1" applyFill="1" applyBorder="1" applyAlignment="1">
      <alignment horizontal="right"/>
    </xf>
    <xf numFmtId="0" fontId="9" fillId="4" borderId="0" xfId="11" applyFont="1" applyFill="1" applyBorder="1"/>
    <xf numFmtId="165" fontId="12" fillId="3" borderId="0" xfId="11" applyNumberFormat="1" applyFont="1" applyFill="1" applyBorder="1"/>
    <xf numFmtId="0" fontId="6" fillId="0" borderId="0" xfId="11" applyFont="1"/>
    <xf numFmtId="49" fontId="10" fillId="0" borderId="0" xfId="11" applyNumberFormat="1" applyFont="1" applyAlignment="1">
      <alignment horizontal="center"/>
    </xf>
    <xf numFmtId="0" fontId="6" fillId="0" borderId="0" xfId="11" applyFont="1" applyBorder="1"/>
    <xf numFmtId="0" fontId="6" fillId="3" borderId="0" xfId="11" applyFont="1" applyFill="1" applyBorder="1" applyProtection="1"/>
    <xf numFmtId="3" fontId="6" fillId="4" borderId="0" xfId="11" applyNumberFormat="1" applyFont="1" applyFill="1" applyBorder="1" applyProtection="1"/>
    <xf numFmtId="3" fontId="7" fillId="4" borderId="0" xfId="11" applyNumberFormat="1" applyFont="1" applyFill="1" applyBorder="1" applyAlignment="1">
      <alignment horizontal="right"/>
    </xf>
    <xf numFmtId="3" fontId="6" fillId="4" borderId="0" xfId="11" applyNumberFormat="1" applyFont="1" applyFill="1" applyBorder="1"/>
    <xf numFmtId="49" fontId="7" fillId="4" borderId="0" xfId="11" applyNumberFormat="1" applyFont="1" applyFill="1" applyBorder="1" applyAlignment="1">
      <alignment horizontal="center"/>
    </xf>
    <xf numFmtId="3" fontId="7" fillId="4" borderId="0" xfId="11" applyNumberFormat="1" applyFont="1" applyFill="1" applyBorder="1" applyProtection="1"/>
    <xf numFmtId="49" fontId="10" fillId="4" borderId="0" xfId="11" applyNumberFormat="1" applyFont="1" applyFill="1" applyBorder="1" applyAlignment="1">
      <alignment horizontal="center"/>
    </xf>
    <xf numFmtId="165" fontId="1" fillId="3" borderId="0" xfId="11" applyNumberFormat="1" applyFont="1" applyFill="1" applyBorder="1"/>
    <xf numFmtId="3" fontId="6" fillId="4" borderId="9" xfId="11" applyNumberFormat="1" applyFont="1" applyFill="1" applyBorder="1" applyProtection="1">
      <protection locked="0"/>
    </xf>
    <xf numFmtId="3" fontId="6" fillId="4" borderId="9" xfId="11" applyNumberFormat="1" applyFont="1" applyFill="1" applyBorder="1"/>
    <xf numFmtId="49" fontId="6" fillId="0" borderId="0" xfId="11" applyNumberFormat="1" applyFont="1" applyAlignment="1">
      <alignment horizontal="center"/>
    </xf>
    <xf numFmtId="3" fontId="10" fillId="4" borderId="0" xfId="11" applyNumberFormat="1" applyFont="1" applyFill="1" applyBorder="1" applyProtection="1"/>
    <xf numFmtId="3" fontId="54" fillId="4" borderId="0" xfId="11" applyNumberFormat="1" applyFont="1" applyFill="1" applyBorder="1"/>
    <xf numFmtId="0" fontId="6" fillId="3" borderId="0" xfId="11" applyFont="1" applyFill="1" applyBorder="1" applyProtection="1">
      <protection locked="0"/>
    </xf>
    <xf numFmtId="49" fontId="6" fillId="3" borderId="0" xfId="11" applyNumberFormat="1" applyFont="1" applyFill="1" applyBorder="1" applyAlignment="1" applyProtection="1">
      <alignment horizontal="center"/>
      <protection locked="0"/>
    </xf>
    <xf numFmtId="3" fontId="14" fillId="4" borderId="0" xfId="11" applyNumberFormat="1" applyFont="1" applyFill="1" applyBorder="1"/>
    <xf numFmtId="9" fontId="6" fillId="3" borderId="0" xfId="1" applyNumberFormat="1" applyFont="1" applyFill="1" applyBorder="1"/>
    <xf numFmtId="49" fontId="10" fillId="0" borderId="0" xfId="11" applyNumberFormat="1" applyFont="1" applyFill="1" applyAlignment="1">
      <alignment horizontal="center"/>
    </xf>
    <xf numFmtId="49" fontId="15" fillId="6" borderId="0" xfId="11" applyNumberFormat="1" applyFont="1" applyFill="1" applyBorder="1" applyAlignment="1" applyProtection="1">
      <protection locked="0"/>
    </xf>
    <xf numFmtId="49" fontId="7" fillId="6" borderId="0" xfId="11" applyNumberFormat="1" applyFont="1" applyFill="1" applyBorder="1" applyAlignment="1" applyProtection="1">
      <protection locked="0"/>
    </xf>
    <xf numFmtId="0" fontId="14" fillId="4" borderId="0" xfId="11" applyFont="1" applyFill="1" applyBorder="1" applyAlignment="1">
      <alignment horizontal="left"/>
    </xf>
    <xf numFmtId="49" fontId="16" fillId="4" borderId="0" xfId="11" applyNumberFormat="1" applyFont="1" applyFill="1" applyBorder="1" applyAlignment="1">
      <alignment horizontal="center"/>
    </xf>
    <xf numFmtId="0" fontId="8" fillId="6" borderId="0" xfId="11" applyFont="1" applyFill="1" applyBorder="1" applyAlignment="1" applyProtection="1">
      <protection locked="0"/>
    </xf>
    <xf numFmtId="3" fontId="9" fillId="6" borderId="0" xfId="11" applyNumberFormat="1" applyFont="1" applyFill="1" applyBorder="1" applyAlignment="1" applyProtection="1">
      <alignment horizontal="right"/>
      <protection locked="0"/>
    </xf>
    <xf numFmtId="49" fontId="17" fillId="6" borderId="0" xfId="11" applyNumberFormat="1" applyFont="1" applyFill="1" applyBorder="1" applyAlignment="1" applyProtection="1">
      <alignment horizontal="center"/>
      <protection locked="0"/>
    </xf>
    <xf numFmtId="0" fontId="19" fillId="6" borderId="0" xfId="11" applyFont="1" applyFill="1" applyBorder="1" applyAlignment="1" applyProtection="1">
      <alignment horizontal="centerContinuous"/>
      <protection locked="0"/>
    </xf>
    <xf numFmtId="0" fontId="1" fillId="3" borderId="0" xfId="11" applyFont="1" applyFill="1" applyBorder="1"/>
    <xf numFmtId="49" fontId="20" fillId="6" borderId="0" xfId="11" applyNumberFormat="1" applyFont="1" applyFill="1" applyBorder="1" applyAlignment="1" applyProtection="1">
      <alignment horizontal="center"/>
      <protection locked="0"/>
    </xf>
    <xf numFmtId="4" fontId="21" fillId="3" borderId="0" xfId="11" applyNumberFormat="1" applyFont="1" applyFill="1" applyBorder="1" applyProtection="1">
      <protection locked="0"/>
    </xf>
    <xf numFmtId="0" fontId="12" fillId="3" borderId="0" xfId="11" applyFont="1" applyFill="1" applyBorder="1" applyProtection="1">
      <protection locked="0"/>
    </xf>
    <xf numFmtId="49" fontId="22" fillId="3" borderId="0" xfId="11" applyNumberFormat="1" applyFont="1" applyFill="1" applyBorder="1" applyAlignment="1" applyProtection="1">
      <alignment horizontal="center"/>
      <protection locked="0"/>
    </xf>
    <xf numFmtId="0" fontId="12" fillId="6" borderId="0" xfId="11" applyFont="1" applyFill="1" applyBorder="1" applyProtection="1">
      <protection locked="0"/>
    </xf>
    <xf numFmtId="0" fontId="23" fillId="6" borderId="0" xfId="11" quotePrefix="1" applyFont="1" applyFill="1" applyBorder="1" applyAlignment="1" applyProtection="1">
      <alignment horizontal="left"/>
      <protection locked="0"/>
    </xf>
    <xf numFmtId="49" fontId="24" fillId="6" borderId="0" xfId="11" quotePrefix="1" applyNumberFormat="1" applyFont="1" applyFill="1" applyBorder="1" applyAlignment="1" applyProtection="1">
      <alignment horizontal="center"/>
      <protection locked="0"/>
    </xf>
    <xf numFmtId="0" fontId="25" fillId="6" borderId="0" xfId="11" applyFont="1" applyFill="1" applyBorder="1" applyAlignment="1" applyProtection="1">
      <alignment horizontal="center"/>
      <protection locked="0"/>
    </xf>
    <xf numFmtId="4" fontId="21" fillId="6" borderId="0" xfId="11" applyNumberFormat="1" applyFont="1" applyFill="1" applyBorder="1" applyProtection="1">
      <protection locked="0"/>
    </xf>
    <xf numFmtId="0" fontId="19" fillId="6" borderId="0" xfId="11" applyFont="1" applyFill="1" applyBorder="1" applyAlignment="1" applyProtection="1">
      <alignment horizontal="center"/>
      <protection locked="0"/>
    </xf>
    <xf numFmtId="49" fontId="26" fillId="3" borderId="0" xfId="11" applyNumberFormat="1" applyFont="1" applyFill="1" applyBorder="1" applyAlignment="1">
      <alignment horizontal="center"/>
    </xf>
    <xf numFmtId="0" fontId="63" fillId="6" borderId="0" xfId="11" applyFill="1" applyBorder="1"/>
    <xf numFmtId="0" fontId="63" fillId="3" borderId="0" xfId="11" applyFill="1" applyAlignment="1">
      <alignment horizontal="left"/>
    </xf>
    <xf numFmtId="0" fontId="63" fillId="3" borderId="0" xfId="11" applyFill="1"/>
    <xf numFmtId="49" fontId="26" fillId="3" borderId="0" xfId="11" applyNumberFormat="1" applyFont="1" applyFill="1" applyAlignment="1">
      <alignment horizontal="center"/>
    </xf>
    <xf numFmtId="0" fontId="63" fillId="3" borderId="0" xfId="11" applyFill="1" applyBorder="1" applyProtection="1"/>
    <xf numFmtId="0" fontId="63" fillId="6" borderId="0" xfId="11" applyFill="1" applyBorder="1" applyProtection="1"/>
    <xf numFmtId="0" fontId="63" fillId="0" borderId="0" xfId="11" applyBorder="1"/>
    <xf numFmtId="49" fontId="26" fillId="0" borderId="0" xfId="11" applyNumberFormat="1" applyFont="1" applyAlignment="1">
      <alignment horizontal="center"/>
    </xf>
    <xf numFmtId="0" fontId="1" fillId="0" borderId="0" xfId="11" applyFont="1"/>
    <xf numFmtId="0" fontId="27" fillId="3" borderId="0" xfId="11" applyFont="1" applyFill="1" applyBorder="1"/>
    <xf numFmtId="0" fontId="3" fillId="2" borderId="6" xfId="11" applyFont="1" applyFill="1" applyBorder="1" applyAlignment="1" applyProtection="1"/>
    <xf numFmtId="0" fontId="3" fillId="2" borderId="7" xfId="11" applyFont="1" applyFill="1" applyBorder="1" applyAlignment="1" applyProtection="1"/>
    <xf numFmtId="0" fontId="12" fillId="3" borderId="7" xfId="11" applyFont="1" applyFill="1" applyBorder="1"/>
    <xf numFmtId="0" fontId="12" fillId="3" borderId="8" xfId="11" applyFont="1" applyFill="1" applyBorder="1"/>
    <xf numFmtId="0" fontId="12" fillId="3" borderId="0" xfId="11" applyFont="1" applyFill="1" applyBorder="1" applyAlignment="1">
      <alignment horizontal="left"/>
    </xf>
    <xf numFmtId="0" fontId="28" fillId="3" borderId="0" xfId="11" applyFont="1" applyFill="1" applyBorder="1" applyAlignment="1">
      <alignment horizontal="left"/>
    </xf>
    <xf numFmtId="49" fontId="36" fillId="4" borderId="0" xfId="11" applyNumberFormat="1" applyFont="1" applyFill="1" applyBorder="1" applyAlignment="1" applyProtection="1">
      <alignment horizontal="center"/>
    </xf>
    <xf numFmtId="164" fontId="28" fillId="4" borderId="0" xfId="11" applyNumberFormat="1" applyFont="1" applyFill="1" applyBorder="1" applyAlignment="1" applyProtection="1">
      <alignment horizontal="center"/>
    </xf>
    <xf numFmtId="0" fontId="29" fillId="3" borderId="0" xfId="11" applyFont="1" applyFill="1" applyBorder="1"/>
    <xf numFmtId="49" fontId="28" fillId="3" borderId="0" xfId="11" applyNumberFormat="1" applyFont="1" applyFill="1" applyBorder="1" applyAlignment="1">
      <alignment horizontal="center"/>
    </xf>
    <xf numFmtId="0" fontId="28" fillId="3" borderId="0" xfId="11" applyFont="1" applyFill="1" applyBorder="1" applyAlignment="1">
      <alignment horizontal="left" vertical="center"/>
    </xf>
    <xf numFmtId="0" fontId="28" fillId="3" borderId="0" xfId="11" applyFont="1" applyFill="1" applyBorder="1" applyAlignment="1">
      <alignment horizontal="left" vertical="center" wrapText="1"/>
    </xf>
    <xf numFmtId="49" fontId="36" fillId="3" borderId="0" xfId="11" applyNumberFormat="1" applyFont="1" applyFill="1" applyBorder="1" applyAlignment="1">
      <alignment horizontal="center" vertical="center"/>
    </xf>
    <xf numFmtId="165" fontId="30" fillId="4" borderId="0" xfId="11" applyNumberFormat="1" applyFont="1" applyFill="1" applyBorder="1" applyAlignment="1" applyProtection="1">
      <alignment vertical="center"/>
    </xf>
    <xf numFmtId="0" fontId="12" fillId="3" borderId="0" xfId="11" applyFont="1" applyFill="1" applyBorder="1" applyAlignment="1" applyProtection="1">
      <alignment vertical="center"/>
      <protection locked="0"/>
    </xf>
    <xf numFmtId="3" fontId="31" fillId="4" borderId="0" xfId="11" applyNumberFormat="1" applyFont="1" applyFill="1" applyBorder="1" applyAlignment="1" applyProtection="1">
      <alignment vertical="center"/>
    </xf>
    <xf numFmtId="3" fontId="32" fillId="6" borderId="0" xfId="11" applyNumberFormat="1" applyFont="1" applyFill="1" applyAlignment="1" applyProtection="1">
      <alignment vertical="center"/>
    </xf>
    <xf numFmtId="0" fontId="33" fillId="3" borderId="0" xfId="11" applyFont="1" applyFill="1" applyBorder="1"/>
    <xf numFmtId="9" fontId="33" fillId="3" borderId="0" xfId="1" applyNumberFormat="1" applyFont="1" applyFill="1" applyBorder="1"/>
    <xf numFmtId="3" fontId="33" fillId="3" borderId="0" xfId="11" applyNumberFormat="1" applyFont="1" applyFill="1" applyBorder="1"/>
    <xf numFmtId="0" fontId="23" fillId="3" borderId="0" xfId="11" applyFont="1" applyFill="1" applyBorder="1" applyAlignment="1">
      <alignment horizontal="left"/>
    </xf>
    <xf numFmtId="49" fontId="36" fillId="3" borderId="0" xfId="11" applyNumberFormat="1" applyFont="1" applyFill="1" applyBorder="1" applyAlignment="1">
      <alignment horizontal="center"/>
    </xf>
    <xf numFmtId="3" fontId="23" fillId="4" borderId="0" xfId="11" applyNumberFormat="1" applyFont="1" applyFill="1" applyBorder="1" applyProtection="1"/>
    <xf numFmtId="0" fontId="31" fillId="3" borderId="0" xfId="11" applyFont="1" applyFill="1" applyBorder="1" applyProtection="1">
      <protection locked="0"/>
    </xf>
    <xf numFmtId="0" fontId="31" fillId="4" borderId="0" xfId="11" applyFont="1" applyFill="1" applyBorder="1" applyAlignment="1">
      <alignment horizontal="left"/>
    </xf>
    <xf numFmtId="49" fontId="13" fillId="4" borderId="0" xfId="11" applyNumberFormat="1" applyFont="1" applyFill="1" applyBorder="1" applyAlignment="1">
      <alignment horizontal="center"/>
    </xf>
    <xf numFmtId="0" fontId="31" fillId="3" borderId="0" xfId="11" applyFont="1" applyFill="1" applyBorder="1" applyAlignment="1" applyProtection="1">
      <alignment vertical="center"/>
      <protection locked="0"/>
    </xf>
    <xf numFmtId="0" fontId="34" fillId="3" borderId="0" xfId="11" applyFont="1" applyFill="1" applyBorder="1"/>
    <xf numFmtId="3" fontId="31" fillId="4" borderId="0" xfId="11" applyNumberFormat="1" applyFont="1" applyFill="1" applyBorder="1" applyProtection="1"/>
    <xf numFmtId="0" fontId="28" fillId="3" borderId="0" xfId="11" applyFont="1" applyFill="1"/>
    <xf numFmtId="9" fontId="35" fillId="3" borderId="0" xfId="1" applyNumberFormat="1" applyFont="1" applyFill="1" applyBorder="1"/>
    <xf numFmtId="3" fontId="28" fillId="3" borderId="0" xfId="11" applyNumberFormat="1" applyFont="1" applyFill="1"/>
    <xf numFmtId="3" fontId="35" fillId="3" borderId="0" xfId="11" applyNumberFormat="1" applyFont="1" applyFill="1" applyBorder="1"/>
    <xf numFmtId="0" fontId="23" fillId="4" borderId="0" xfId="11" applyFont="1" applyFill="1" applyBorder="1" applyAlignment="1">
      <alignment horizontal="left"/>
    </xf>
    <xf numFmtId="49" fontId="36" fillId="4" borderId="0" xfId="11" applyNumberFormat="1" applyFont="1" applyFill="1" applyBorder="1" applyAlignment="1">
      <alignment horizontal="center"/>
    </xf>
    <xf numFmtId="3" fontId="23" fillId="4" borderId="0" xfId="11" applyNumberFormat="1" applyFont="1" applyFill="1" applyBorder="1" applyAlignment="1" applyProtection="1">
      <alignment vertical="center"/>
    </xf>
    <xf numFmtId="3" fontId="31" fillId="4" borderId="9" xfId="11" applyNumberFormat="1" applyFont="1" applyFill="1" applyBorder="1" applyAlignment="1" applyProtection="1">
      <alignment vertical="center"/>
    </xf>
    <xf numFmtId="0" fontId="12" fillId="4" borderId="0" xfId="11" applyFont="1" applyFill="1" applyBorder="1" applyAlignment="1">
      <alignment horizontal="left" vertical="center"/>
    </xf>
    <xf numFmtId="49" fontId="13" fillId="4" borderId="0" xfId="11" applyNumberFormat="1" applyFont="1" applyFill="1" applyBorder="1" applyAlignment="1">
      <alignment horizontal="center" vertical="center"/>
    </xf>
    <xf numFmtId="0" fontId="28" fillId="4" borderId="0" xfId="11" applyFont="1" applyFill="1" applyBorder="1" applyAlignment="1">
      <alignment horizontal="left" vertical="center"/>
    </xf>
    <xf numFmtId="0" fontId="36" fillId="3" borderId="0" xfId="11" applyFont="1" applyFill="1" applyBorder="1" applyAlignment="1">
      <alignment horizontal="left" vertical="center" wrapText="1"/>
    </xf>
    <xf numFmtId="166" fontId="33" fillId="3" borderId="0" xfId="1" applyNumberFormat="1" applyFont="1" applyFill="1" applyBorder="1"/>
    <xf numFmtId="0" fontId="31" fillId="3" borderId="0" xfId="11" applyFont="1" applyFill="1" applyBorder="1" applyAlignment="1">
      <alignment horizontal="left"/>
    </xf>
    <xf numFmtId="49" fontId="13" fillId="3" borderId="0" xfId="11" applyNumberFormat="1" applyFont="1" applyFill="1" applyBorder="1" applyAlignment="1">
      <alignment horizontal="center"/>
    </xf>
    <xf numFmtId="3" fontId="31" fillId="3" borderId="0" xfId="11" applyNumberFormat="1" applyFont="1" applyFill="1" applyBorder="1" applyProtection="1"/>
    <xf numFmtId="0" fontId="36" fillId="4" borderId="0" xfId="11" applyFont="1" applyFill="1" applyBorder="1" applyAlignment="1">
      <alignment horizontal="left"/>
    </xf>
    <xf numFmtId="3" fontId="36" fillId="4" borderId="0" xfId="11" applyNumberFormat="1" applyFont="1" applyFill="1" applyBorder="1" applyAlignment="1" applyProtection="1">
      <alignment vertical="center"/>
    </xf>
    <xf numFmtId="0" fontId="31" fillId="3" borderId="0" xfId="11" applyFont="1" applyFill="1" applyBorder="1"/>
    <xf numFmtId="0" fontId="36" fillId="4" borderId="0" xfId="11" applyFont="1" applyFill="1" applyBorder="1" applyAlignment="1">
      <alignment horizontal="left" vertical="center"/>
    </xf>
    <xf numFmtId="0" fontId="36" fillId="4" borderId="0" xfId="11" applyFont="1" applyFill="1" applyBorder="1" applyAlignment="1">
      <alignment horizontal="left" vertical="center" wrapText="1"/>
    </xf>
    <xf numFmtId="0" fontId="31" fillId="4" borderId="0" xfId="11" applyFont="1" applyFill="1" applyBorder="1" applyAlignment="1">
      <alignment horizontal="left" vertical="center"/>
    </xf>
    <xf numFmtId="0" fontId="31" fillId="3" borderId="0" xfId="11" applyFont="1" applyFill="1"/>
    <xf numFmtId="3" fontId="23" fillId="4" borderId="9" xfId="11" applyNumberFormat="1" applyFont="1" applyFill="1" applyBorder="1" applyAlignment="1" applyProtection="1">
      <alignment vertical="center"/>
    </xf>
    <xf numFmtId="3" fontId="41" fillId="6" borderId="0" xfId="11" applyNumberFormat="1" applyFont="1" applyFill="1" applyAlignment="1" applyProtection="1">
      <alignment vertical="center"/>
    </xf>
    <xf numFmtId="49" fontId="36" fillId="4" borderId="0" xfId="11" applyNumberFormat="1" applyFont="1" applyFill="1" applyBorder="1" applyAlignment="1">
      <alignment horizontal="center" vertical="center"/>
    </xf>
    <xf numFmtId="165" fontId="37" fillId="4" borderId="0" xfId="11" applyNumberFormat="1" applyFont="1" applyFill="1" applyBorder="1" applyAlignment="1" applyProtection="1">
      <alignment vertical="center"/>
    </xf>
    <xf numFmtId="0" fontId="38" fillId="3" borderId="0" xfId="11" applyFont="1" applyFill="1" applyProtection="1">
      <protection locked="0"/>
    </xf>
    <xf numFmtId="3" fontId="38" fillId="3" borderId="0" xfId="11" applyNumberFormat="1" applyFont="1" applyFill="1" applyProtection="1">
      <protection locked="0"/>
    </xf>
    <xf numFmtId="0" fontId="31" fillId="3" borderId="0" xfId="11" applyFont="1" applyFill="1" applyAlignment="1">
      <alignment horizontal="centerContinuous"/>
    </xf>
    <xf numFmtId="49" fontId="39" fillId="3" borderId="0" xfId="11" applyNumberFormat="1" applyFont="1" applyFill="1" applyAlignment="1">
      <alignment horizontal="center"/>
    </xf>
    <xf numFmtId="0" fontId="31" fillId="3" borderId="0" xfId="11" applyFont="1" applyFill="1" applyBorder="1" applyAlignment="1">
      <alignment horizontal="center"/>
    </xf>
    <xf numFmtId="0" fontId="31" fillId="3" borderId="0" xfId="11" applyFont="1" applyFill="1" applyProtection="1">
      <protection locked="0"/>
    </xf>
    <xf numFmtId="0" fontId="39" fillId="3" borderId="0" xfId="11" applyFont="1" applyFill="1" applyProtection="1">
      <protection locked="0"/>
    </xf>
    <xf numFmtId="0" fontId="31" fillId="3" borderId="0" xfId="11" applyFont="1" applyFill="1" applyAlignment="1" applyProtection="1">
      <alignment horizontal="left"/>
      <protection locked="0"/>
    </xf>
    <xf numFmtId="49" fontId="39" fillId="3" borderId="0" xfId="11" applyNumberFormat="1" applyFont="1" applyFill="1" applyAlignment="1" applyProtection="1">
      <alignment horizontal="center"/>
      <protection locked="0"/>
    </xf>
    <xf numFmtId="0" fontId="23" fillId="6" borderId="0" xfId="11" applyFont="1" applyFill="1" applyBorder="1" applyAlignment="1" applyProtection="1">
      <alignment horizontal="center"/>
      <protection locked="0"/>
    </xf>
    <xf numFmtId="49" fontId="58" fillId="6" borderId="0" xfId="11" applyNumberFormat="1" applyFont="1" applyFill="1" applyBorder="1" applyAlignment="1" applyProtection="1">
      <alignment horizontal="center"/>
      <protection locked="0"/>
    </xf>
    <xf numFmtId="49" fontId="40" fillId="6" borderId="0" xfId="11" applyNumberFormat="1" applyFont="1" applyFill="1" applyBorder="1" applyAlignment="1" applyProtection="1">
      <protection locked="0"/>
    </xf>
    <xf numFmtId="0" fontId="41" fillId="3" borderId="0" xfId="11" applyFont="1" applyFill="1" applyBorder="1"/>
    <xf numFmtId="0" fontId="13" fillId="3" borderId="0" xfId="11" applyFont="1" applyFill="1" applyBorder="1"/>
    <xf numFmtId="0" fontId="13" fillId="0" borderId="0" xfId="11" applyFont="1"/>
    <xf numFmtId="49" fontId="42" fillId="6" borderId="0" xfId="11" applyNumberFormat="1" applyFont="1" applyFill="1" applyBorder="1" applyAlignment="1" applyProtection="1">
      <protection locked="0"/>
    </xf>
    <xf numFmtId="0" fontId="31" fillId="6" borderId="0" xfId="11" applyFont="1" applyFill="1" applyBorder="1" applyAlignment="1" applyProtection="1">
      <alignment horizontal="centerContinuous"/>
      <protection locked="0"/>
    </xf>
    <xf numFmtId="49" fontId="43" fillId="6" borderId="0" xfId="11" applyNumberFormat="1" applyFont="1" applyFill="1" applyBorder="1" applyAlignment="1" applyProtection="1">
      <alignment horizontal="center"/>
      <protection locked="0"/>
    </xf>
    <xf numFmtId="0" fontId="39" fillId="3" borderId="0" xfId="11" applyFont="1" applyFill="1" applyBorder="1"/>
    <xf numFmtId="49" fontId="43" fillId="3" borderId="0" xfId="11" applyNumberFormat="1" applyFont="1" applyFill="1" applyAlignment="1" applyProtection="1">
      <alignment horizontal="center"/>
      <protection locked="0"/>
    </xf>
    <xf numFmtId="0" fontId="44" fillId="3" borderId="0" xfId="11" quotePrefix="1" applyFont="1" applyFill="1" applyBorder="1" applyAlignment="1">
      <alignment horizontal="left"/>
    </xf>
    <xf numFmtId="0" fontId="45" fillId="3" borderId="0" xfId="11" applyFont="1" applyFill="1" applyBorder="1"/>
    <xf numFmtId="49" fontId="46" fillId="3" borderId="0" xfId="11" applyNumberFormat="1" applyFont="1" applyFill="1" applyBorder="1" applyAlignment="1">
      <alignment horizontal="center"/>
    </xf>
    <xf numFmtId="0" fontId="34" fillId="3" borderId="0" xfId="11" applyFont="1" applyFill="1" applyBorder="1" applyProtection="1"/>
    <xf numFmtId="0" fontId="34" fillId="3" borderId="0" xfId="11" applyFont="1" applyFill="1" applyBorder="1" applyAlignment="1">
      <alignment horizontal="left"/>
    </xf>
    <xf numFmtId="49" fontId="43" fillId="3" borderId="0" xfId="11" applyNumberFormat="1" applyFont="1" applyFill="1" applyBorder="1" applyAlignment="1">
      <alignment horizontal="center"/>
    </xf>
    <xf numFmtId="0" fontId="23" fillId="3" borderId="0" xfId="11" applyFont="1" applyFill="1" applyBorder="1" applyAlignment="1">
      <alignment horizontal="centerContinuous"/>
    </xf>
    <xf numFmtId="49" fontId="24" fillId="3" borderId="0" xfId="11" applyNumberFormat="1" applyFont="1" applyFill="1" applyBorder="1" applyAlignment="1">
      <alignment horizontal="center"/>
    </xf>
    <xf numFmtId="0" fontId="47" fillId="3" borderId="0" xfId="11" applyFont="1" applyFill="1" applyBorder="1" applyAlignment="1">
      <alignment horizontal="left"/>
    </xf>
    <xf numFmtId="0" fontId="11" fillId="3" borderId="0" xfId="11" applyFont="1" applyFill="1" applyBorder="1" applyAlignment="1">
      <alignment horizontal="centerContinuous"/>
    </xf>
    <xf numFmtId="49" fontId="48" fillId="3" borderId="0" xfId="11" applyNumberFormat="1" applyFont="1" applyFill="1" applyBorder="1" applyAlignment="1">
      <alignment horizontal="center"/>
    </xf>
    <xf numFmtId="0" fontId="47" fillId="3" borderId="0" xfId="11" applyFont="1" applyFill="1" applyBorder="1" applyProtection="1"/>
    <xf numFmtId="0" fontId="47" fillId="3" borderId="0" xfId="11" applyFont="1" applyFill="1" applyBorder="1"/>
    <xf numFmtId="0" fontId="49" fillId="3" borderId="0" xfId="11" applyFont="1" applyFill="1" applyBorder="1"/>
    <xf numFmtId="0" fontId="63" fillId="3" borderId="0" xfId="11" applyFill="1" applyBorder="1" applyAlignment="1">
      <alignment horizontal="left"/>
    </xf>
    <xf numFmtId="0" fontId="8" fillId="6" borderId="0" xfId="11" applyFont="1" applyFill="1" applyBorder="1" applyAlignment="1" applyProtection="1">
      <alignment horizontal="center"/>
      <protection locked="0"/>
    </xf>
    <xf numFmtId="49" fontId="18" fillId="6" borderId="0" xfId="11" applyNumberFormat="1" applyFont="1" applyFill="1" applyBorder="1" applyAlignment="1" applyProtection="1">
      <alignment horizontal="center"/>
      <protection locked="0"/>
    </xf>
    <xf numFmtId="0" fontId="9" fillId="6" borderId="0" xfId="11" applyFont="1" applyFill="1" applyBorder="1" applyAlignment="1" applyProtection="1">
      <alignment horizontal="center"/>
      <protection locked="0"/>
    </xf>
    <xf numFmtId="49" fontId="17" fillId="6" borderId="0" xfId="11" applyNumberFormat="1" applyFont="1" applyFill="1" applyBorder="1" applyAlignment="1" applyProtection="1">
      <alignment horizontal="center"/>
      <protection locked="0"/>
    </xf>
    <xf numFmtId="0" fontId="2" fillId="2" borderId="1" xfId="11" applyFont="1" applyFill="1" applyBorder="1" applyAlignment="1" applyProtection="1">
      <alignment horizontal="center"/>
    </xf>
    <xf numFmtId="0" fontId="2" fillId="2" borderId="2" xfId="11" applyFont="1" applyFill="1" applyBorder="1" applyAlignment="1" applyProtection="1">
      <alignment horizontal="center"/>
    </xf>
    <xf numFmtId="0" fontId="2" fillId="2" borderId="3" xfId="11" applyFont="1" applyFill="1" applyBorder="1" applyAlignment="1" applyProtection="1">
      <alignment horizontal="center"/>
    </xf>
    <xf numFmtId="0" fontId="2" fillId="2" borderId="4" xfId="11" applyFont="1" applyFill="1" applyBorder="1" applyAlignment="1" applyProtection="1">
      <alignment horizontal="center"/>
    </xf>
    <xf numFmtId="0" fontId="2" fillId="2" borderId="0" xfId="11" applyFont="1" applyFill="1" applyBorder="1" applyAlignment="1" applyProtection="1">
      <alignment horizontal="center"/>
    </xf>
    <xf numFmtId="0" fontId="2" fillId="2" borderId="5" xfId="11" applyFont="1" applyFill="1" applyBorder="1" applyAlignment="1" applyProtection="1">
      <alignment horizontal="center"/>
    </xf>
    <xf numFmtId="0" fontId="2" fillId="2" borderId="6" xfId="11" applyFont="1" applyFill="1" applyBorder="1" applyAlignment="1" applyProtection="1">
      <alignment horizontal="center"/>
    </xf>
    <xf numFmtId="0" fontId="2" fillId="2" borderId="7" xfId="11" applyFont="1" applyFill="1" applyBorder="1" applyAlignment="1" applyProtection="1">
      <alignment horizontal="center"/>
    </xf>
    <xf numFmtId="0" fontId="2" fillId="2" borderId="8" xfId="11" applyFont="1" applyFill="1" applyBorder="1" applyAlignment="1" applyProtection="1">
      <alignment horizontal="center"/>
    </xf>
    <xf numFmtId="0" fontId="7" fillId="6" borderId="0" xfId="11" applyFont="1" applyFill="1" applyBorder="1" applyAlignment="1" applyProtection="1">
      <alignment horizontal="center"/>
      <protection locked="0"/>
    </xf>
    <xf numFmtId="0" fontId="13" fillId="6" borderId="0" xfId="11" applyFont="1" applyFill="1" applyBorder="1" applyAlignment="1" applyProtection="1">
      <alignment horizontal="center"/>
      <protection locked="0"/>
    </xf>
    <xf numFmtId="49" fontId="13" fillId="6" borderId="0" xfId="11" applyNumberFormat="1" applyFont="1" applyFill="1" applyBorder="1" applyAlignment="1" applyProtection="1">
      <alignment horizontal="center"/>
      <protection locked="0"/>
    </xf>
    <xf numFmtId="49" fontId="42" fillId="6" borderId="0" xfId="11" applyNumberFormat="1" applyFont="1" applyFill="1" applyBorder="1" applyAlignment="1" applyProtection="1">
      <alignment horizontal="center"/>
      <protection locked="0"/>
    </xf>
    <xf numFmtId="0" fontId="36" fillId="6" borderId="0" xfId="11" applyFont="1" applyFill="1" applyBorder="1" applyAlignment="1" applyProtection="1">
      <alignment horizontal="center"/>
      <protection locked="0"/>
    </xf>
    <xf numFmtId="49" fontId="36" fillId="6" borderId="0" xfId="11" applyNumberFormat="1" applyFont="1" applyFill="1" applyBorder="1" applyAlignment="1" applyProtection="1">
      <alignment horizontal="center"/>
      <protection locked="0"/>
    </xf>
    <xf numFmtId="49" fontId="40" fillId="6" borderId="0" xfId="11" applyNumberFormat="1" applyFont="1" applyFill="1" applyBorder="1" applyAlignment="1" applyProtection="1">
      <alignment horizontal="center"/>
      <protection locked="0"/>
    </xf>
    <xf numFmtId="0" fontId="12" fillId="3" borderId="1" xfId="11" applyFont="1" applyFill="1" applyBorder="1" applyAlignment="1">
      <alignment horizontal="center"/>
    </xf>
    <xf numFmtId="0" fontId="12" fillId="3" borderId="2" xfId="11" applyFont="1" applyFill="1" applyBorder="1" applyAlignment="1">
      <alignment horizontal="center"/>
    </xf>
    <xf numFmtId="0" fontId="12" fillId="3" borderId="3" xfId="11" applyFont="1" applyFill="1" applyBorder="1" applyAlignment="1">
      <alignment horizontal="center"/>
    </xf>
    <xf numFmtId="0" fontId="3" fillId="2" borderId="4" xfId="11" applyFont="1" applyFill="1" applyBorder="1" applyAlignment="1" applyProtection="1">
      <alignment horizontal="center"/>
    </xf>
    <xf numFmtId="0" fontId="3" fillId="2" borderId="0" xfId="11" applyFont="1" applyFill="1" applyBorder="1" applyAlignment="1" applyProtection="1">
      <alignment horizontal="center"/>
    </xf>
    <xf numFmtId="0" fontId="3" fillId="2" borderId="5" xfId="11" applyFont="1" applyFill="1" applyBorder="1" applyAlignment="1" applyProtection="1">
      <alignment horizontal="center"/>
    </xf>
  </cellXfs>
  <cellStyles count="12">
    <cellStyle name="Normal" xfId="0" builtinId="0"/>
    <cellStyle name="Normal 10" xfId="11" xr:uid="{425832C5-44DB-4006-AA6F-971431E8AD50}"/>
    <cellStyle name="Normal 2" xfId="2" xr:uid="{004CA562-E282-466B-B182-466C301D0A1B}"/>
    <cellStyle name="Normal 3" xfId="3" xr:uid="{C9785D87-2A10-4C05-B681-84B2E87098AF}"/>
    <cellStyle name="Normal 4" xfId="5" xr:uid="{C2587728-8931-4E74-BF9D-28364FB2ADF4}"/>
    <cellStyle name="Normal 5" xfId="6" xr:uid="{0DAC6E80-31B8-413B-980F-5FCEA8A34E29}"/>
    <cellStyle name="Normal 5 2" xfId="4" xr:uid="{C54BC382-7E3B-41DD-8AFA-BF0D945B28CA}"/>
    <cellStyle name="Normal 6" xfId="7" xr:uid="{2CB94155-58E9-448D-A4C3-45156D4C2E32}"/>
    <cellStyle name="Normal 7" xfId="8" xr:uid="{AE19E139-580F-43BF-BDC9-28A0596A5499}"/>
    <cellStyle name="Normal 8" xfId="9" xr:uid="{F0F3C604-172F-436E-8D5A-73C3FF3AADB7}"/>
    <cellStyle name="Normal 9" xfId="10" xr:uid="{A401D861-F851-48C4-A17C-2F7CFB840E7E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enedor/Users/fespitia/Documents/A&#209;O%202023/CONTABILIDAD/BALANCES%20Y%20ESTADOS%20FINANCIEROS/4.%20Abril/MATRIZ%20ABRIL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"/>
      <sheetName val="E S_FINANCIERA"/>
      <sheetName val="E RESULTADOS"/>
      <sheetName val="ESTCAMBIOS"/>
      <sheetName val="Estado Flujo de efectivo"/>
      <sheetName val="B prueba"/>
      <sheetName val="Notas"/>
      <sheetName val="presentación"/>
    </sheetNames>
    <sheetDataSet>
      <sheetData sheetId="0">
        <row r="101">
          <cell r="F101">
            <v>9786648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F9ACE-2103-4BC9-AAAE-981D7CA1D09C}">
  <sheetPr>
    <tabColor theme="8" tint="0.39997558519241921"/>
  </sheetPr>
  <dimension ref="A1:IV2081"/>
  <sheetViews>
    <sheetView showGridLines="0" tabSelected="1" view="pageBreakPreview" topLeftCell="F1" zoomScale="40" zoomScaleNormal="50" zoomScaleSheetLayoutView="40" workbookViewId="0">
      <selection activeCell="K9" sqref="K9"/>
    </sheetView>
  </sheetViews>
  <sheetFormatPr baseColWidth="10" defaultRowHeight="12.75" x14ac:dyDescent="0.2"/>
  <cols>
    <col min="1" max="1" width="13.42578125" style="3" customWidth="1"/>
    <col min="2" max="2" width="75.7109375" style="3" customWidth="1"/>
    <col min="3" max="3" width="10.7109375" style="128" customWidth="1"/>
    <col min="4" max="4" width="25.7109375" style="127" customWidth="1"/>
    <col min="5" max="5" width="4.7109375" style="127" customWidth="1"/>
    <col min="6" max="7" width="25.7109375" style="121" customWidth="1"/>
    <col min="8" max="8" width="12.7109375" style="129" customWidth="1"/>
    <col min="9" max="9" width="4.7109375" style="129" customWidth="1"/>
    <col min="10" max="10" width="13" style="3" customWidth="1"/>
    <col min="11" max="11" width="75.7109375" style="3" customWidth="1"/>
    <col min="12" max="12" width="10.85546875" style="128" customWidth="1"/>
    <col min="13" max="13" width="25.7109375" style="127" customWidth="1"/>
    <col min="14" max="14" width="4.7109375" style="127" customWidth="1"/>
    <col min="15" max="15" width="25.7109375" style="121" customWidth="1"/>
    <col min="16" max="16" width="25.7109375" style="3" customWidth="1"/>
    <col min="17" max="17" width="12.7109375" style="3" customWidth="1"/>
    <col min="18" max="18" width="18" style="3" customWidth="1"/>
    <col min="19" max="19" width="23.85546875" style="3" customWidth="1"/>
    <col min="20" max="20" width="11.42578125" style="3" customWidth="1"/>
    <col min="21" max="24" width="11.42578125" style="3"/>
    <col min="25" max="25" width="36.42578125" style="3" customWidth="1"/>
    <col min="26" max="16384" width="11.42578125" style="3"/>
  </cols>
  <sheetData>
    <row r="1" spans="1:256" ht="27" customHeight="1" x14ac:dyDescent="0.35">
      <c r="A1" s="226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27" customHeight="1" x14ac:dyDescent="0.35">
      <c r="A2" s="229" t="s">
        <v>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27" customHeight="1" x14ac:dyDescent="0.35">
      <c r="A3" s="229" t="s">
        <v>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7" customHeight="1" x14ac:dyDescent="0.35">
      <c r="A4" s="229" t="s">
        <v>101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27" customHeight="1" thickBot="1" x14ac:dyDescent="0.4">
      <c r="A5" s="232" t="s">
        <v>3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4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27" customHeight="1" x14ac:dyDescent="0.4">
      <c r="A6" s="4"/>
      <c r="B6" s="5"/>
      <c r="C6" s="6"/>
      <c r="D6" s="7"/>
      <c r="E6" s="7"/>
      <c r="F6" s="7"/>
      <c r="G6" s="7"/>
      <c r="H6" s="8"/>
      <c r="I6" s="8"/>
      <c r="J6" s="9"/>
      <c r="K6" s="9"/>
      <c r="L6" s="10"/>
      <c r="M6" s="8"/>
      <c r="N6" s="8"/>
      <c r="O6" s="8"/>
      <c r="P6" s="11"/>
      <c r="Q6" s="11"/>
      <c r="R6" s="2"/>
      <c r="S6" s="2"/>
      <c r="T6" s="2"/>
      <c r="U6" s="2"/>
      <c r="V6" s="2"/>
      <c r="W6" s="2"/>
      <c r="X6" s="2"/>
      <c r="Y6" s="2"/>
      <c r="Z6" s="2"/>
    </row>
    <row r="7" spans="1:256" ht="27" customHeight="1" x14ac:dyDescent="0.4">
      <c r="A7" s="4"/>
      <c r="B7" s="5"/>
      <c r="C7" s="12"/>
      <c r="D7" s="13">
        <v>45046</v>
      </c>
      <c r="E7" s="14"/>
      <c r="F7" s="13">
        <v>44681</v>
      </c>
      <c r="G7" s="14" t="s">
        <v>4</v>
      </c>
      <c r="H7" s="14" t="s">
        <v>5</v>
      </c>
      <c r="I7" s="14"/>
      <c r="J7" s="9"/>
      <c r="K7" s="9"/>
      <c r="L7" s="12"/>
      <c r="M7" s="13">
        <v>45046</v>
      </c>
      <c r="N7" s="14"/>
      <c r="O7" s="13">
        <v>44681</v>
      </c>
      <c r="P7" s="14" t="s">
        <v>4</v>
      </c>
      <c r="Q7" s="14" t="s">
        <v>5</v>
      </c>
      <c r="R7" s="11"/>
      <c r="S7" s="11"/>
      <c r="T7" s="11"/>
      <c r="U7" s="11"/>
      <c r="V7" s="11"/>
      <c r="W7" s="11"/>
    </row>
    <row r="8" spans="1:256" ht="27" customHeight="1" x14ac:dyDescent="0.4">
      <c r="A8" s="15">
        <v>1</v>
      </c>
      <c r="B8" s="16" t="s">
        <v>6</v>
      </c>
      <c r="C8" s="17"/>
      <c r="D8" s="18"/>
      <c r="E8" s="19"/>
      <c r="F8" s="18"/>
      <c r="G8" s="18"/>
      <c r="H8" s="20"/>
      <c r="I8" s="20"/>
      <c r="J8" s="16">
        <v>2</v>
      </c>
      <c r="K8" s="16" t="s">
        <v>7</v>
      </c>
      <c r="L8" s="21"/>
      <c r="M8" s="22"/>
      <c r="N8" s="22"/>
      <c r="O8" s="22"/>
      <c r="P8" s="23"/>
      <c r="Q8" s="24"/>
      <c r="R8" s="23"/>
      <c r="S8" s="23"/>
      <c r="T8" s="23"/>
      <c r="U8" s="23"/>
      <c r="V8" s="23"/>
      <c r="W8" s="23"/>
    </row>
    <row r="9" spans="1:256" ht="27" customHeight="1" x14ac:dyDescent="0.4">
      <c r="A9" s="25"/>
      <c r="B9" s="16"/>
      <c r="C9" s="17"/>
      <c r="D9" s="18"/>
      <c r="E9" s="19"/>
      <c r="F9" s="18"/>
      <c r="G9" s="18"/>
      <c r="H9" s="26"/>
      <c r="I9" s="20"/>
      <c r="J9" s="16"/>
      <c r="K9" s="16"/>
      <c r="L9" s="21"/>
      <c r="M9" s="22"/>
      <c r="N9" s="27"/>
      <c r="O9" s="22"/>
      <c r="P9" s="23"/>
      <c r="Q9" s="24"/>
      <c r="R9" s="23"/>
      <c r="S9" s="23"/>
      <c r="T9" s="23"/>
      <c r="U9" s="23"/>
      <c r="V9" s="23"/>
      <c r="W9" s="23"/>
    </row>
    <row r="10" spans="1:256" ht="27" customHeight="1" x14ac:dyDescent="0.4">
      <c r="A10" s="15"/>
      <c r="B10" s="16" t="s">
        <v>8</v>
      </c>
      <c r="C10" s="17"/>
      <c r="D10" s="28">
        <f>D12+D17+D21+D27</f>
        <v>25942783</v>
      </c>
      <c r="E10" s="19"/>
      <c r="F10" s="28">
        <f>F12+F17+F21+F27</f>
        <v>17640377</v>
      </c>
      <c r="G10" s="29">
        <f>(D10-F10)</f>
        <v>8302406</v>
      </c>
      <c r="H10" s="30">
        <f>G10/F10</f>
        <v>0.47064787787698642</v>
      </c>
      <c r="I10" s="31"/>
      <c r="J10" s="16"/>
      <c r="K10" s="16" t="s">
        <v>9</v>
      </c>
      <c r="L10" s="21"/>
      <c r="M10" s="32">
        <f>M12+M22+M24</f>
        <v>13051560</v>
      </c>
      <c r="N10" s="27"/>
      <c r="O10" s="32">
        <f>O12+O22+O24</f>
        <v>14171407</v>
      </c>
      <c r="P10" s="28">
        <f>(M10-O10)</f>
        <v>-1119847</v>
      </c>
      <c r="Q10" s="30">
        <f>P10/O10</f>
        <v>-7.9021581978416119E-2</v>
      </c>
      <c r="R10" s="33"/>
      <c r="S10" s="34"/>
      <c r="T10" s="34"/>
      <c r="U10" s="34"/>
      <c r="V10" s="34"/>
      <c r="W10" s="34"/>
    </row>
    <row r="11" spans="1:256" ht="27" customHeight="1" x14ac:dyDescent="0.4">
      <c r="A11" s="25"/>
      <c r="B11" s="16"/>
      <c r="C11" s="17"/>
      <c r="D11" s="18"/>
      <c r="E11" s="19"/>
      <c r="F11" s="18"/>
      <c r="G11" s="18"/>
      <c r="H11" s="35"/>
      <c r="I11" s="31"/>
      <c r="J11" s="16"/>
      <c r="K11" s="16"/>
      <c r="L11" s="21"/>
      <c r="M11" s="22"/>
      <c r="N11" s="27"/>
      <c r="O11" s="22"/>
      <c r="P11" s="23"/>
      <c r="Q11" s="24"/>
      <c r="R11" s="36"/>
      <c r="S11" s="36"/>
      <c r="T11" s="36"/>
      <c r="U11" s="36"/>
      <c r="V11" s="36"/>
      <c r="W11" s="36"/>
    </row>
    <row r="12" spans="1:256" ht="27" customHeight="1" x14ac:dyDescent="0.4">
      <c r="A12" s="16">
        <v>11</v>
      </c>
      <c r="B12" s="16" t="s">
        <v>10</v>
      </c>
      <c r="C12" s="37"/>
      <c r="D12" s="29">
        <f>SUM(D14:D15)</f>
        <v>867143</v>
      </c>
      <c r="E12" s="29"/>
      <c r="F12" s="29">
        <f>SUM(F14:F15)</f>
        <v>1242000</v>
      </c>
      <c r="G12" s="29">
        <f>(D12-F12)</f>
        <v>-374857</v>
      </c>
      <c r="H12" s="30">
        <f>G12/F12</f>
        <v>-0.30181723027375201</v>
      </c>
      <c r="I12" s="31"/>
      <c r="J12" s="16">
        <v>24</v>
      </c>
      <c r="K12" s="16" t="s">
        <v>11</v>
      </c>
      <c r="L12" s="21"/>
      <c r="M12" s="38">
        <f>SUM(M15:M20)</f>
        <v>2390773</v>
      </c>
      <c r="N12" s="27"/>
      <c r="O12" s="38">
        <f>SUM(O15:O20)</f>
        <v>4874657</v>
      </c>
      <c r="P12" s="29">
        <f>(M12-O12)</f>
        <v>-2483884</v>
      </c>
      <c r="Q12" s="30">
        <f>P12/O12</f>
        <v>-0.5095505181185056</v>
      </c>
      <c r="R12" s="33"/>
      <c r="S12" s="39"/>
      <c r="T12" s="39"/>
      <c r="U12" s="39"/>
      <c r="V12" s="39"/>
      <c r="W12" s="39"/>
    </row>
    <row r="13" spans="1:256" ht="27" customHeight="1" x14ac:dyDescent="0.4">
      <c r="A13" s="16"/>
      <c r="B13" s="16"/>
      <c r="C13" s="40"/>
      <c r="D13" s="29"/>
      <c r="E13" s="29"/>
      <c r="F13" s="29"/>
      <c r="G13" s="29"/>
      <c r="H13" s="35"/>
      <c r="I13" s="31"/>
      <c r="J13" s="16"/>
      <c r="K13" s="16"/>
      <c r="L13" s="21"/>
      <c r="M13" s="38"/>
      <c r="N13" s="27"/>
      <c r="O13" s="38"/>
      <c r="P13" s="11"/>
      <c r="Q13" s="39"/>
      <c r="R13" s="39"/>
      <c r="S13" s="39"/>
      <c r="T13" s="39"/>
      <c r="U13" s="39"/>
      <c r="V13" s="39"/>
      <c r="W13" s="39"/>
    </row>
    <row r="14" spans="1:256" ht="27" customHeight="1" x14ac:dyDescent="0.4">
      <c r="A14" s="41">
        <v>1105</v>
      </c>
      <c r="B14" s="41" t="s">
        <v>12</v>
      </c>
      <c r="C14" s="40"/>
      <c r="D14" s="42">
        <v>15000</v>
      </c>
      <c r="E14" s="29"/>
      <c r="F14" s="42">
        <v>0</v>
      </c>
      <c r="G14" s="42">
        <f>(D14-F14)</f>
        <v>15000</v>
      </c>
      <c r="H14" s="30"/>
      <c r="I14" s="31"/>
      <c r="J14" s="16"/>
      <c r="K14" s="16"/>
      <c r="L14" s="21"/>
      <c r="M14" s="38"/>
      <c r="N14" s="27"/>
      <c r="O14" s="38"/>
      <c r="P14" s="11"/>
      <c r="Q14" s="39"/>
      <c r="R14" s="39"/>
      <c r="S14" s="39"/>
      <c r="T14" s="39"/>
      <c r="U14" s="39"/>
      <c r="V14" s="39"/>
      <c r="W14" s="39"/>
    </row>
    <row r="15" spans="1:256" ht="27" customHeight="1" x14ac:dyDescent="0.4">
      <c r="A15" s="41">
        <v>1110</v>
      </c>
      <c r="B15" s="41" t="s">
        <v>13</v>
      </c>
      <c r="C15" s="43"/>
      <c r="D15" s="44">
        <v>852143</v>
      </c>
      <c r="E15" s="19"/>
      <c r="F15" s="44">
        <v>1242000</v>
      </c>
      <c r="G15" s="42">
        <f>(D15-F15)</f>
        <v>-389857</v>
      </c>
      <c r="H15" s="30">
        <f>G15/F15</f>
        <v>-0.31389452495974235</v>
      </c>
      <c r="I15" s="31"/>
      <c r="J15" s="41">
        <v>2401</v>
      </c>
      <c r="K15" s="41" t="s">
        <v>14</v>
      </c>
      <c r="L15" s="21"/>
      <c r="M15" s="27">
        <v>37154</v>
      </c>
      <c r="N15" s="27"/>
      <c r="O15" s="27">
        <v>3057319</v>
      </c>
      <c r="P15" s="42">
        <f t="shared" ref="P15:P20" si="0">(M15-O15)</f>
        <v>-3020165</v>
      </c>
      <c r="Q15" s="30">
        <f t="shared" ref="Q15:Q20" si="1">P15/O15</f>
        <v>-0.98784752261703801</v>
      </c>
      <c r="R15" s="39"/>
      <c r="S15" s="39"/>
      <c r="T15" s="39"/>
      <c r="U15" s="39"/>
      <c r="V15" s="39"/>
      <c r="W15" s="39"/>
    </row>
    <row r="16" spans="1:256" ht="27" customHeight="1" x14ac:dyDescent="0.4">
      <c r="A16" s="41"/>
      <c r="B16" s="41"/>
      <c r="C16" s="43"/>
      <c r="D16" s="42"/>
      <c r="E16" s="19"/>
      <c r="F16" s="42"/>
      <c r="G16" s="42"/>
      <c r="H16" s="30"/>
      <c r="I16" s="31"/>
      <c r="J16" s="41">
        <v>2407</v>
      </c>
      <c r="K16" s="41" t="s">
        <v>15</v>
      </c>
      <c r="L16" s="21"/>
      <c r="M16" s="27">
        <v>5516</v>
      </c>
      <c r="N16" s="27"/>
      <c r="O16" s="27">
        <v>33494</v>
      </c>
      <c r="P16" s="42">
        <f t="shared" si="0"/>
        <v>-27978</v>
      </c>
      <c r="Q16" s="30">
        <f t="shared" si="1"/>
        <v>-0.83531378754403773</v>
      </c>
      <c r="R16" s="39"/>
      <c r="S16" s="39"/>
      <c r="T16" s="39"/>
      <c r="U16" s="39"/>
      <c r="V16" s="39"/>
      <c r="W16" s="39"/>
      <c r="Y16" s="45"/>
    </row>
    <row r="17" spans="1:25" ht="27" customHeight="1" x14ac:dyDescent="0.4">
      <c r="A17" s="16">
        <v>12</v>
      </c>
      <c r="B17" s="46" t="s">
        <v>77</v>
      </c>
      <c r="C17" s="37"/>
      <c r="D17" s="29">
        <f>D19</f>
        <v>2548000</v>
      </c>
      <c r="E17" s="19"/>
      <c r="F17" s="29">
        <f>F19</f>
        <v>2548000</v>
      </c>
      <c r="G17" s="29">
        <f>(D17-F17)</f>
        <v>0</v>
      </c>
      <c r="H17" s="30"/>
      <c r="I17" s="31"/>
      <c r="J17" s="41">
        <v>2424</v>
      </c>
      <c r="K17" s="41" t="s">
        <v>17</v>
      </c>
      <c r="L17" s="21"/>
      <c r="M17" s="27">
        <v>365288</v>
      </c>
      <c r="N17" s="27"/>
      <c r="O17" s="27">
        <v>297179</v>
      </c>
      <c r="P17" s="42">
        <f t="shared" si="0"/>
        <v>68109</v>
      </c>
      <c r="Q17" s="30">
        <f t="shared" si="1"/>
        <v>0.22918510392726268</v>
      </c>
      <c r="R17" s="39"/>
      <c r="S17" s="39"/>
      <c r="T17" s="39"/>
      <c r="U17" s="39"/>
      <c r="V17" s="39"/>
      <c r="W17" s="39"/>
      <c r="Y17" s="47"/>
    </row>
    <row r="18" spans="1:25" ht="27" customHeight="1" x14ac:dyDescent="0.4">
      <c r="A18" s="16"/>
      <c r="B18" s="16"/>
      <c r="C18" s="43"/>
      <c r="D18" s="42"/>
      <c r="E18" s="19"/>
      <c r="F18" s="42"/>
      <c r="G18" s="42"/>
      <c r="H18" s="30"/>
      <c r="I18" s="31"/>
      <c r="J18" s="41">
        <v>2436</v>
      </c>
      <c r="K18" s="41" t="s">
        <v>18</v>
      </c>
      <c r="L18" s="21"/>
      <c r="M18" s="27">
        <v>502582</v>
      </c>
      <c r="N18" s="27"/>
      <c r="O18" s="27">
        <v>450675</v>
      </c>
      <c r="P18" s="42">
        <f t="shared" si="0"/>
        <v>51907</v>
      </c>
      <c r="Q18" s="30">
        <f t="shared" si="1"/>
        <v>0.11517612470183614</v>
      </c>
      <c r="R18" s="39"/>
      <c r="S18" s="39"/>
      <c r="T18" s="39"/>
      <c r="U18" s="39"/>
      <c r="V18" s="39"/>
      <c r="W18" s="39"/>
    </row>
    <row r="19" spans="1:25" ht="27" customHeight="1" x14ac:dyDescent="0.4">
      <c r="A19" s="41">
        <v>1230</v>
      </c>
      <c r="B19" s="41" t="s">
        <v>78</v>
      </c>
      <c r="C19" s="43"/>
      <c r="D19" s="44">
        <v>2548000</v>
      </c>
      <c r="E19" s="19"/>
      <c r="F19" s="44">
        <v>2548000</v>
      </c>
      <c r="G19" s="42">
        <f>(D19-F19)</f>
        <v>0</v>
      </c>
      <c r="H19" s="30"/>
      <c r="I19" s="31"/>
      <c r="J19" s="41">
        <v>2445</v>
      </c>
      <c r="K19" s="41" t="s">
        <v>20</v>
      </c>
      <c r="L19" s="21"/>
      <c r="M19" s="27">
        <v>1348037</v>
      </c>
      <c r="N19" s="27"/>
      <c r="O19" s="27">
        <v>922599</v>
      </c>
      <c r="P19" s="42">
        <f t="shared" si="0"/>
        <v>425438</v>
      </c>
      <c r="Q19" s="30">
        <f t="shared" si="1"/>
        <v>0.46112991668102826</v>
      </c>
      <c r="R19" s="39"/>
      <c r="S19" s="39"/>
      <c r="T19" s="39"/>
      <c r="U19" s="39"/>
      <c r="V19" s="39"/>
      <c r="W19" s="39"/>
      <c r="Y19" s="47"/>
    </row>
    <row r="20" spans="1:25" ht="27" customHeight="1" x14ac:dyDescent="0.4">
      <c r="A20" s="41"/>
      <c r="B20" s="41"/>
      <c r="C20" s="43"/>
      <c r="D20" s="42"/>
      <c r="E20" s="19"/>
      <c r="F20" s="42"/>
      <c r="G20" s="42"/>
      <c r="H20" s="30"/>
      <c r="I20" s="31"/>
      <c r="J20" s="41">
        <v>2490</v>
      </c>
      <c r="K20" s="41" t="s">
        <v>22</v>
      </c>
      <c r="L20" s="21"/>
      <c r="M20" s="48">
        <v>132196</v>
      </c>
      <c r="N20" s="27"/>
      <c r="O20" s="48">
        <v>113391</v>
      </c>
      <c r="P20" s="42">
        <f t="shared" si="0"/>
        <v>18805</v>
      </c>
      <c r="Q20" s="49">
        <f t="shared" si="1"/>
        <v>0.16584208623259342</v>
      </c>
      <c r="R20" s="39"/>
      <c r="S20" s="39"/>
      <c r="T20" s="39"/>
      <c r="U20" s="39"/>
      <c r="V20" s="39"/>
      <c r="W20" s="39"/>
    </row>
    <row r="21" spans="1:25" ht="27" customHeight="1" x14ac:dyDescent="0.4">
      <c r="A21" s="16">
        <v>13</v>
      </c>
      <c r="B21" s="16" t="s">
        <v>16</v>
      </c>
      <c r="C21" s="37"/>
      <c r="D21" s="29">
        <f>SUM(D23:D25)</f>
        <v>4478955</v>
      </c>
      <c r="E21" s="19"/>
      <c r="F21" s="29">
        <f>SUM(F23:F25)</f>
        <v>8269613</v>
      </c>
      <c r="G21" s="29">
        <f>(D21-F21)</f>
        <v>-3790658</v>
      </c>
      <c r="H21" s="30">
        <f>G21/F21</f>
        <v>-0.45838396548907429</v>
      </c>
      <c r="I21" s="31"/>
      <c r="J21" s="41"/>
      <c r="K21" s="41"/>
      <c r="L21" s="21"/>
      <c r="M21" s="27"/>
      <c r="N21" s="27"/>
      <c r="O21" s="27"/>
      <c r="P21" s="42"/>
      <c r="Q21" s="30"/>
      <c r="R21" s="39"/>
      <c r="S21" s="39"/>
      <c r="T21" s="39"/>
      <c r="U21" s="39"/>
      <c r="V21" s="39"/>
      <c r="W21" s="39"/>
    </row>
    <row r="22" spans="1:25" ht="27" customHeight="1" x14ac:dyDescent="0.4">
      <c r="A22" s="41"/>
      <c r="B22" s="41"/>
      <c r="C22" s="43"/>
      <c r="D22" s="42"/>
      <c r="E22" s="19"/>
      <c r="F22" s="50"/>
      <c r="G22" s="50"/>
      <c r="H22" s="35"/>
      <c r="I22" s="31"/>
      <c r="J22" s="16">
        <v>2511</v>
      </c>
      <c r="K22" s="51" t="s">
        <v>87</v>
      </c>
      <c r="L22" s="21"/>
      <c r="M22" s="38">
        <f>'[1]CGN-2005-001'!F101</f>
        <v>9786648</v>
      </c>
      <c r="N22" s="27"/>
      <c r="O22" s="38">
        <v>8943894</v>
      </c>
      <c r="P22" s="29">
        <f>(M22-O22)</f>
        <v>842754</v>
      </c>
      <c r="Q22" s="30">
        <f>P22/O22</f>
        <v>9.422674284824932E-2</v>
      </c>
      <c r="R22" s="39"/>
      <c r="S22" s="39"/>
      <c r="T22" s="39"/>
      <c r="U22" s="39"/>
      <c r="V22" s="39"/>
      <c r="W22" s="39"/>
    </row>
    <row r="23" spans="1:25" ht="27" customHeight="1" x14ac:dyDescent="0.4">
      <c r="A23" s="41">
        <v>1317</v>
      </c>
      <c r="B23" s="41" t="s">
        <v>19</v>
      </c>
      <c r="C23" s="43"/>
      <c r="D23" s="42">
        <v>4231151</v>
      </c>
      <c r="E23" s="19"/>
      <c r="F23" s="42">
        <v>7923869</v>
      </c>
      <c r="G23" s="42">
        <f>(D23-F23)</f>
        <v>-3692718</v>
      </c>
      <c r="H23" s="30">
        <f>G23/F23</f>
        <v>-0.46602461499552805</v>
      </c>
      <c r="I23" s="31"/>
      <c r="J23" s="16"/>
      <c r="K23" s="51"/>
      <c r="L23" s="21"/>
      <c r="M23" s="38"/>
      <c r="N23" s="27"/>
      <c r="O23" s="38"/>
      <c r="P23" s="29"/>
      <c r="Q23" s="30"/>
      <c r="R23" s="39"/>
      <c r="S23" s="39"/>
      <c r="T23" s="39"/>
      <c r="U23" s="39"/>
      <c r="V23" s="39"/>
      <c r="W23" s="39"/>
    </row>
    <row r="24" spans="1:25" ht="27" customHeight="1" x14ac:dyDescent="0.4">
      <c r="A24" s="41">
        <v>1384</v>
      </c>
      <c r="B24" s="41" t="s">
        <v>21</v>
      </c>
      <c r="C24" s="43"/>
      <c r="D24" s="42">
        <v>332152</v>
      </c>
      <c r="E24" s="19"/>
      <c r="F24" s="42">
        <v>389375</v>
      </c>
      <c r="G24" s="42">
        <f>(D24-F24)</f>
        <v>-57223</v>
      </c>
      <c r="H24" s="30">
        <f>G24/F24</f>
        <v>-0.14696115569823434</v>
      </c>
      <c r="I24" s="31"/>
      <c r="J24" s="41"/>
      <c r="K24" s="16" t="s">
        <v>98</v>
      </c>
      <c r="L24" s="21"/>
      <c r="M24" s="38">
        <f>M26+M27</f>
        <v>874139</v>
      </c>
      <c r="N24" s="27"/>
      <c r="O24" s="38">
        <f>O26+O27</f>
        <v>352856</v>
      </c>
      <c r="P24" s="29">
        <f>(M24-O24)</f>
        <v>521283</v>
      </c>
      <c r="Q24" s="30">
        <f>P24/O24</f>
        <v>1.4773250277733694</v>
      </c>
      <c r="R24" s="52"/>
      <c r="S24" s="52"/>
      <c r="T24" s="52"/>
      <c r="U24" s="52"/>
      <c r="V24" s="52"/>
      <c r="W24" s="52"/>
    </row>
    <row r="25" spans="1:25" ht="27" customHeight="1" x14ac:dyDescent="0.4">
      <c r="A25" s="41">
        <v>1386</v>
      </c>
      <c r="B25" s="41" t="s">
        <v>23</v>
      </c>
      <c r="C25" s="43"/>
      <c r="D25" s="44">
        <v>-84348</v>
      </c>
      <c r="E25" s="19"/>
      <c r="F25" s="44">
        <v>-43631</v>
      </c>
      <c r="G25" s="42">
        <f>(D25-F25)</f>
        <v>-40717</v>
      </c>
      <c r="H25" s="30">
        <f>G25/F25</f>
        <v>0.93321262405170635</v>
      </c>
      <c r="I25" s="31"/>
      <c r="J25" s="41"/>
      <c r="K25" s="16"/>
      <c r="L25" s="21"/>
      <c r="M25" s="27"/>
      <c r="N25" s="27"/>
      <c r="O25" s="27"/>
      <c r="P25" s="42"/>
      <c r="Q25" s="30"/>
      <c r="R25" s="33"/>
      <c r="S25" s="53"/>
      <c r="T25" s="53"/>
      <c r="U25" s="53"/>
      <c r="V25" s="53"/>
      <c r="W25" s="53"/>
    </row>
    <row r="26" spans="1:25" ht="27" customHeight="1" x14ac:dyDescent="0.4">
      <c r="A26" s="41"/>
      <c r="B26" s="41"/>
      <c r="C26" s="43"/>
      <c r="D26" s="42"/>
      <c r="E26" s="19"/>
      <c r="F26" s="42"/>
      <c r="G26" s="42"/>
      <c r="H26" s="35"/>
      <c r="I26" s="31"/>
      <c r="J26" s="41">
        <v>2902</v>
      </c>
      <c r="K26" s="54" t="s">
        <v>79</v>
      </c>
      <c r="L26" s="55"/>
      <c r="M26" s="48">
        <v>874139</v>
      </c>
      <c r="N26" s="27"/>
      <c r="O26" s="48">
        <v>352856</v>
      </c>
      <c r="P26" s="42">
        <f>(M26-O26)</f>
        <v>521283</v>
      </c>
      <c r="Q26" s="30">
        <f t="shared" ref="Q26" si="2">P26/O26</f>
        <v>1.4773250277733694</v>
      </c>
      <c r="R26" s="33"/>
      <c r="S26" s="56"/>
      <c r="T26" s="56"/>
      <c r="U26" s="56"/>
      <c r="V26" s="56"/>
      <c r="W26" s="56"/>
    </row>
    <row r="27" spans="1:25" ht="27" customHeight="1" x14ac:dyDescent="0.4">
      <c r="A27" s="16">
        <v>19</v>
      </c>
      <c r="B27" s="16" t="s">
        <v>24</v>
      </c>
      <c r="C27" s="37"/>
      <c r="D27" s="29">
        <f>SUM(D29:D30)</f>
        <v>18048685</v>
      </c>
      <c r="E27" s="19"/>
      <c r="F27" s="29">
        <f>SUM(F29:F30)</f>
        <v>5580764</v>
      </c>
      <c r="G27" s="29">
        <f>(D27-F27)</f>
        <v>12467921</v>
      </c>
      <c r="H27" s="30">
        <f>G27/F27</f>
        <v>2.2340885584841073</v>
      </c>
      <c r="I27" s="31"/>
      <c r="J27" s="41"/>
      <c r="K27" s="41"/>
      <c r="L27" s="55"/>
      <c r="M27" s="27"/>
      <c r="N27" s="27"/>
      <c r="O27" s="27"/>
      <c r="P27" s="42"/>
      <c r="Q27" s="30"/>
      <c r="R27" s="33"/>
      <c r="S27" s="56"/>
      <c r="T27" s="56"/>
      <c r="U27" s="56"/>
      <c r="V27" s="56"/>
      <c r="W27" s="56"/>
    </row>
    <row r="28" spans="1:25" ht="27" customHeight="1" x14ac:dyDescent="0.4">
      <c r="A28" s="41"/>
      <c r="B28" s="41"/>
      <c r="C28" s="43"/>
      <c r="D28" s="42"/>
      <c r="E28" s="19"/>
      <c r="F28" s="42"/>
      <c r="G28" s="42"/>
      <c r="H28" s="35"/>
      <c r="I28" s="31"/>
      <c r="J28" s="41"/>
      <c r="K28" s="41"/>
      <c r="L28" s="21"/>
      <c r="M28" s="27"/>
      <c r="N28" s="27"/>
      <c r="O28" s="27"/>
      <c r="P28" s="42"/>
      <c r="Q28" s="30"/>
      <c r="R28" s="33"/>
      <c r="S28" s="56"/>
      <c r="T28" s="56"/>
      <c r="U28" s="56"/>
      <c r="V28" s="56"/>
      <c r="W28" s="56"/>
    </row>
    <row r="29" spans="1:25" ht="27" customHeight="1" x14ac:dyDescent="0.4">
      <c r="A29" s="41">
        <v>1905</v>
      </c>
      <c r="B29" s="41" t="s">
        <v>26</v>
      </c>
      <c r="C29" s="43"/>
      <c r="D29" s="57">
        <v>17909483</v>
      </c>
      <c r="E29" s="19"/>
      <c r="F29" s="57">
        <v>5460234</v>
      </c>
      <c r="G29" s="42">
        <f>(D29-F29)</f>
        <v>12449249</v>
      </c>
      <c r="H29" s="30">
        <f>G29/F29</f>
        <v>2.2799845208099141</v>
      </c>
      <c r="I29" s="31"/>
      <c r="J29" s="58"/>
      <c r="K29" s="16" t="s">
        <v>25</v>
      </c>
      <c r="L29" s="21"/>
      <c r="M29" s="32">
        <f>M32+M34</f>
        <v>8144623</v>
      </c>
      <c r="N29" s="32"/>
      <c r="O29" s="32">
        <f>O32+O34</f>
        <v>5008564</v>
      </c>
      <c r="P29" s="28">
        <f>(M29-O29)</f>
        <v>3136059</v>
      </c>
      <c r="Q29" s="30">
        <f>P29/O29</f>
        <v>0.62613934852384834</v>
      </c>
      <c r="R29" s="33"/>
      <c r="S29" s="56"/>
      <c r="T29" s="56"/>
      <c r="U29" s="56"/>
      <c r="V29" s="56"/>
      <c r="W29" s="56"/>
    </row>
    <row r="30" spans="1:25" ht="27" customHeight="1" x14ac:dyDescent="0.4">
      <c r="A30" s="41">
        <v>1908</v>
      </c>
      <c r="B30" s="41" t="s">
        <v>27</v>
      </c>
      <c r="C30" s="43"/>
      <c r="D30" s="44">
        <v>139202</v>
      </c>
      <c r="E30" s="19"/>
      <c r="F30" s="44">
        <v>120530</v>
      </c>
      <c r="G30" s="42">
        <f>(D30-F30)</f>
        <v>18672</v>
      </c>
      <c r="H30" s="30">
        <f>G30/F30</f>
        <v>0.15491578860034846</v>
      </c>
      <c r="I30" s="31"/>
      <c r="J30" s="58"/>
      <c r="K30" s="16"/>
      <c r="L30" s="21"/>
      <c r="M30" s="32"/>
      <c r="N30" s="32"/>
      <c r="O30" s="32"/>
      <c r="P30" s="28"/>
      <c r="Q30" s="30"/>
      <c r="R30" s="33"/>
      <c r="S30" s="2"/>
      <c r="T30" s="2"/>
      <c r="U30" s="2"/>
      <c r="V30" s="2"/>
      <c r="W30" s="2"/>
    </row>
    <row r="31" spans="1:25" ht="27" customHeight="1" x14ac:dyDescent="0.4">
      <c r="A31" s="15"/>
      <c r="B31" s="16"/>
      <c r="C31" s="40"/>
      <c r="D31" s="29"/>
      <c r="E31" s="19"/>
      <c r="F31" s="42"/>
      <c r="G31" s="42"/>
      <c r="H31" s="35"/>
      <c r="I31" s="31"/>
      <c r="J31" s="59"/>
      <c r="K31" s="60"/>
      <c r="L31" s="21"/>
      <c r="M31" s="38"/>
      <c r="N31" s="27"/>
      <c r="O31" s="38"/>
      <c r="P31" s="29"/>
      <c r="Q31" s="30"/>
      <c r="R31" s="56"/>
      <c r="S31" s="2"/>
      <c r="T31" s="2"/>
      <c r="U31" s="2"/>
      <c r="V31" s="2"/>
      <c r="W31" s="61"/>
    </row>
    <row r="32" spans="1:25" ht="49.5" customHeight="1" x14ac:dyDescent="0.4">
      <c r="A32" s="15"/>
      <c r="B32" s="16" t="s">
        <v>28</v>
      </c>
      <c r="C32" s="40"/>
      <c r="D32" s="28">
        <f>D33+D44</f>
        <v>6749431</v>
      </c>
      <c r="E32" s="19"/>
      <c r="F32" s="28">
        <f>F33+F44</f>
        <v>6557346</v>
      </c>
      <c r="G32" s="28">
        <f>(D32-F32)</f>
        <v>192085</v>
      </c>
      <c r="H32" s="30">
        <f>G32/F32</f>
        <v>2.9293101202834196E-2</v>
      </c>
      <c r="I32" s="31"/>
      <c r="J32" s="59">
        <v>2512</v>
      </c>
      <c r="K32" s="62" t="s">
        <v>102</v>
      </c>
      <c r="L32" s="63"/>
      <c r="M32" s="64">
        <v>3434844</v>
      </c>
      <c r="N32" s="38"/>
      <c r="O32" s="64">
        <v>2925641</v>
      </c>
      <c r="P32" s="28">
        <f>(M32-O32)</f>
        <v>509203</v>
      </c>
      <c r="Q32" s="30">
        <f>P32/O32</f>
        <v>0.17404835384792597</v>
      </c>
      <c r="R32" s="33"/>
      <c r="S32" s="2"/>
      <c r="T32" s="2"/>
      <c r="U32" s="2"/>
      <c r="V32" s="2"/>
      <c r="W32" s="2"/>
    </row>
    <row r="33" spans="1:23" ht="51" customHeight="1" x14ac:dyDescent="0.4">
      <c r="A33" s="16">
        <v>16</v>
      </c>
      <c r="B33" s="16" t="s">
        <v>29</v>
      </c>
      <c r="C33" s="37"/>
      <c r="D33" s="29">
        <f>SUM(D34:D42)</f>
        <v>3914046</v>
      </c>
      <c r="E33" s="19"/>
      <c r="F33" s="29">
        <f>SUM(F34:F42)</f>
        <v>2732446</v>
      </c>
      <c r="G33" s="29">
        <f>(D33-F33)</f>
        <v>1181600</v>
      </c>
      <c r="H33" s="30">
        <f>G33/F33</f>
        <v>0.43243306546588661</v>
      </c>
      <c r="I33" s="31"/>
      <c r="J33" s="59"/>
      <c r="K33" s="62"/>
      <c r="L33" s="21"/>
      <c r="M33" s="38"/>
      <c r="N33" s="38"/>
      <c r="O33" s="38"/>
      <c r="P33" s="28"/>
      <c r="Q33" s="30"/>
      <c r="R33" s="2"/>
      <c r="S33" s="2"/>
      <c r="T33" s="2"/>
      <c r="U33" s="2"/>
      <c r="V33" s="2"/>
      <c r="W33" s="2"/>
    </row>
    <row r="34" spans="1:23" ht="27" customHeight="1" x14ac:dyDescent="0.4">
      <c r="A34" s="16"/>
      <c r="B34" s="16"/>
      <c r="C34" s="40"/>
      <c r="D34" s="29"/>
      <c r="E34" s="19"/>
      <c r="F34" s="29"/>
      <c r="G34" s="29"/>
      <c r="H34" s="35"/>
      <c r="I34" s="31"/>
      <c r="J34" s="16">
        <v>2701</v>
      </c>
      <c r="K34" s="16" t="s">
        <v>88</v>
      </c>
      <c r="L34" s="21"/>
      <c r="M34" s="64">
        <v>4709779</v>
      </c>
      <c r="N34" s="27"/>
      <c r="O34" s="64">
        <v>2082923</v>
      </c>
      <c r="P34" s="29">
        <f>(M34-O34)</f>
        <v>2626856</v>
      </c>
      <c r="Q34" s="30">
        <f>P34/O34</f>
        <v>1.2611392739914054</v>
      </c>
      <c r="R34" s="56"/>
      <c r="S34" s="56"/>
      <c r="T34" s="56"/>
      <c r="U34" s="56"/>
      <c r="V34" s="56"/>
      <c r="W34" s="56"/>
    </row>
    <row r="35" spans="1:23" ht="27" customHeight="1" x14ac:dyDescent="0.4">
      <c r="A35" s="41">
        <v>1635</v>
      </c>
      <c r="B35" s="41" t="s">
        <v>93</v>
      </c>
      <c r="C35" s="43"/>
      <c r="D35" s="42">
        <v>4389</v>
      </c>
      <c r="E35" s="19"/>
      <c r="F35" s="65">
        <v>0</v>
      </c>
      <c r="G35" s="42">
        <f t="shared" ref="G35:G42" si="3">(D35-F35)</f>
        <v>4389</v>
      </c>
      <c r="H35" s="30"/>
      <c r="I35" s="31"/>
      <c r="J35" s="16"/>
      <c r="K35" s="16"/>
      <c r="L35" s="21"/>
      <c r="M35" s="38"/>
      <c r="N35" s="27"/>
      <c r="O35" s="38"/>
      <c r="P35" s="29"/>
      <c r="Q35" s="30"/>
      <c r="R35" s="56"/>
      <c r="S35" s="56"/>
      <c r="T35" s="56"/>
      <c r="U35" s="56"/>
      <c r="V35" s="56"/>
      <c r="W35" s="56"/>
    </row>
    <row r="36" spans="1:23" ht="27" customHeight="1" x14ac:dyDescent="0.4">
      <c r="A36" s="41">
        <v>1637</v>
      </c>
      <c r="B36" s="41" t="s">
        <v>30</v>
      </c>
      <c r="C36" s="66"/>
      <c r="D36" s="42">
        <v>274719</v>
      </c>
      <c r="E36" s="19"/>
      <c r="F36" s="65">
        <v>3445</v>
      </c>
      <c r="G36" s="42">
        <f t="shared" si="3"/>
        <v>271274</v>
      </c>
      <c r="H36" s="30"/>
      <c r="I36" s="31"/>
      <c r="J36" s="41"/>
      <c r="K36" s="41"/>
      <c r="L36" s="21"/>
      <c r="M36" s="41"/>
      <c r="N36" s="41"/>
      <c r="O36" s="41"/>
      <c r="P36" s="42"/>
      <c r="Q36" s="30"/>
      <c r="R36" s="33"/>
      <c r="S36" s="56"/>
      <c r="T36" s="56"/>
      <c r="U36" s="56"/>
      <c r="V36" s="56"/>
      <c r="W36" s="56"/>
    </row>
    <row r="37" spans="1:23" ht="27" customHeight="1" x14ac:dyDescent="0.4">
      <c r="A37" s="41">
        <v>1655</v>
      </c>
      <c r="B37" s="41" t="s">
        <v>31</v>
      </c>
      <c r="C37" s="43"/>
      <c r="D37" s="42">
        <v>240098</v>
      </c>
      <c r="E37" s="29"/>
      <c r="F37" s="65">
        <v>240098</v>
      </c>
      <c r="G37" s="42">
        <f t="shared" si="3"/>
        <v>0</v>
      </c>
      <c r="H37" s="30">
        <f t="shared" ref="H37:H42" si="4">G37/F37</f>
        <v>0</v>
      </c>
      <c r="I37" s="31"/>
      <c r="J37" s="47"/>
      <c r="K37" s="47"/>
      <c r="L37" s="67"/>
      <c r="M37" s="68"/>
      <c r="N37" s="27"/>
      <c r="O37" s="68"/>
      <c r="P37" s="11"/>
      <c r="Q37" s="39"/>
      <c r="R37" s="33"/>
      <c r="S37" s="56"/>
      <c r="T37" s="56"/>
      <c r="U37" s="56"/>
      <c r="V37" s="56"/>
      <c r="W37" s="56"/>
    </row>
    <row r="38" spans="1:23" ht="27" customHeight="1" x14ac:dyDescent="0.4">
      <c r="A38" s="41">
        <v>1660</v>
      </c>
      <c r="B38" s="41" t="s">
        <v>32</v>
      </c>
      <c r="C38" s="43"/>
      <c r="D38" s="42">
        <v>60942</v>
      </c>
      <c r="E38" s="19"/>
      <c r="F38" s="65">
        <v>55542</v>
      </c>
      <c r="G38" s="42">
        <f t="shared" si="3"/>
        <v>5400</v>
      </c>
      <c r="H38" s="30">
        <f t="shared" si="4"/>
        <v>9.7223722588311551E-2</v>
      </c>
      <c r="I38" s="31"/>
      <c r="J38" s="47"/>
      <c r="K38" s="16" t="s">
        <v>34</v>
      </c>
      <c r="L38" s="21"/>
      <c r="M38" s="69">
        <f>M10+M29</f>
        <v>21196183</v>
      </c>
      <c r="N38" s="27"/>
      <c r="O38" s="69">
        <f>O10+O29</f>
        <v>19179971</v>
      </c>
      <c r="P38" s="69">
        <f>(M38-O38)</f>
        <v>2016212</v>
      </c>
      <c r="Q38" s="30">
        <f>P38/O38</f>
        <v>0.10512070117311439</v>
      </c>
      <c r="R38" s="56"/>
      <c r="S38" s="56"/>
      <c r="T38" s="56"/>
      <c r="U38" s="56"/>
      <c r="V38" s="56"/>
      <c r="W38" s="56"/>
    </row>
    <row r="39" spans="1:23" ht="27" customHeight="1" x14ac:dyDescent="0.4">
      <c r="A39" s="41">
        <v>1665</v>
      </c>
      <c r="B39" s="41" t="s">
        <v>33</v>
      </c>
      <c r="C39" s="43"/>
      <c r="D39" s="42">
        <v>888637</v>
      </c>
      <c r="E39" s="19"/>
      <c r="F39" s="65">
        <v>809639</v>
      </c>
      <c r="G39" s="42">
        <f t="shared" si="3"/>
        <v>78998</v>
      </c>
      <c r="H39" s="30">
        <f t="shared" si="4"/>
        <v>9.7571880801196581E-2</v>
      </c>
      <c r="I39" s="31"/>
      <c r="J39" s="47"/>
      <c r="K39" s="16"/>
      <c r="L39" s="21"/>
      <c r="M39" s="38"/>
      <c r="N39" s="27"/>
      <c r="O39" s="38"/>
      <c r="P39" s="11"/>
      <c r="Q39" s="39"/>
      <c r="R39" s="56"/>
      <c r="S39" s="56"/>
      <c r="T39" s="56"/>
      <c r="U39" s="56"/>
      <c r="V39" s="56"/>
      <c r="W39" s="56"/>
    </row>
    <row r="40" spans="1:23" ht="27" customHeight="1" x14ac:dyDescent="0.4">
      <c r="A40" s="41">
        <v>1670</v>
      </c>
      <c r="B40" s="41" t="s">
        <v>35</v>
      </c>
      <c r="C40" s="43"/>
      <c r="D40" s="42">
        <v>6097584</v>
      </c>
      <c r="E40" s="19"/>
      <c r="F40" s="65">
        <v>5024762</v>
      </c>
      <c r="G40" s="42">
        <f t="shared" si="3"/>
        <v>1072822</v>
      </c>
      <c r="H40" s="30">
        <f t="shared" si="4"/>
        <v>0.21350702779554534</v>
      </c>
      <c r="I40" s="31"/>
      <c r="J40" s="16">
        <v>3</v>
      </c>
      <c r="K40" s="16" t="s">
        <v>37</v>
      </c>
      <c r="L40" s="21"/>
      <c r="M40" s="27"/>
      <c r="N40" s="27"/>
      <c r="O40" s="27"/>
      <c r="P40" s="11"/>
      <c r="Q40" s="39"/>
      <c r="R40" s="56"/>
      <c r="S40" s="56"/>
      <c r="T40" s="56"/>
      <c r="U40" s="56"/>
      <c r="V40" s="56"/>
      <c r="W40" s="56"/>
    </row>
    <row r="41" spans="1:23" ht="27" customHeight="1" x14ac:dyDescent="0.4">
      <c r="A41" s="41">
        <v>1675</v>
      </c>
      <c r="B41" s="41" t="s">
        <v>36</v>
      </c>
      <c r="C41" s="43"/>
      <c r="D41" s="42">
        <v>1159622</v>
      </c>
      <c r="E41" s="19"/>
      <c r="F41" s="65">
        <v>1114622</v>
      </c>
      <c r="G41" s="42">
        <f t="shared" si="3"/>
        <v>45000</v>
      </c>
      <c r="H41" s="30">
        <f t="shared" si="4"/>
        <v>4.0372431191919772E-2</v>
      </c>
      <c r="I41" s="31"/>
      <c r="J41" s="16"/>
      <c r="K41" s="16"/>
      <c r="L41" s="21"/>
      <c r="M41" s="27"/>
      <c r="N41" s="27"/>
      <c r="O41" s="27"/>
      <c r="P41" s="11"/>
      <c r="Q41" s="39"/>
      <c r="R41" s="56"/>
      <c r="S41" s="56"/>
      <c r="T41" s="56"/>
      <c r="U41" s="56"/>
      <c r="V41" s="56"/>
      <c r="W41" s="56"/>
    </row>
    <row r="42" spans="1:23" ht="27" customHeight="1" x14ac:dyDescent="0.4">
      <c r="A42" s="41">
        <v>1685</v>
      </c>
      <c r="B42" s="41" t="s">
        <v>38</v>
      </c>
      <c r="C42" s="43"/>
      <c r="D42" s="44">
        <v>-4811945</v>
      </c>
      <c r="E42" s="19"/>
      <c r="F42" s="70">
        <v>-4515662</v>
      </c>
      <c r="G42" s="42">
        <f t="shared" si="3"/>
        <v>-296283</v>
      </c>
      <c r="H42" s="30">
        <f t="shared" si="4"/>
        <v>6.5612306678400636E-2</v>
      </c>
      <c r="I42" s="31"/>
      <c r="J42" s="16">
        <v>31</v>
      </c>
      <c r="K42" s="16" t="s">
        <v>39</v>
      </c>
      <c r="L42" s="21"/>
      <c r="M42" s="29">
        <f>SUM(M44:M46)</f>
        <v>11496031</v>
      </c>
      <c r="N42" s="27"/>
      <c r="O42" s="29">
        <f>SUM(O44:O46)</f>
        <v>5017752</v>
      </c>
      <c r="P42" s="29">
        <f>(M42-O42)</f>
        <v>6478279</v>
      </c>
      <c r="Q42" s="30">
        <f>P42/O42</f>
        <v>1.2910719780491344</v>
      </c>
      <c r="R42" s="56"/>
      <c r="S42" s="56"/>
      <c r="T42" s="56"/>
      <c r="U42" s="56"/>
      <c r="V42" s="56"/>
      <c r="W42" s="56"/>
    </row>
    <row r="43" spans="1:23" ht="27" customHeight="1" x14ac:dyDescent="0.4">
      <c r="A43" s="47"/>
      <c r="B43" s="47"/>
      <c r="C43" s="66"/>
      <c r="D43" s="68"/>
      <c r="E43" s="19"/>
      <c r="F43" s="42"/>
      <c r="G43" s="42"/>
      <c r="H43" s="35"/>
      <c r="I43" s="31"/>
      <c r="J43" s="47"/>
      <c r="K43" s="47"/>
      <c r="L43" s="67"/>
      <c r="M43" s="68"/>
      <c r="N43" s="27"/>
      <c r="O43" s="68"/>
      <c r="P43" s="11"/>
      <c r="Q43" s="39"/>
      <c r="R43" s="33"/>
      <c r="S43" s="56"/>
      <c r="T43" s="56"/>
      <c r="U43" s="56"/>
      <c r="V43" s="56"/>
      <c r="W43" s="56"/>
    </row>
    <row r="44" spans="1:23" ht="27" customHeight="1" x14ac:dyDescent="0.4">
      <c r="A44" s="16">
        <v>19</v>
      </c>
      <c r="B44" s="16" t="s">
        <v>24</v>
      </c>
      <c r="C44" s="37"/>
      <c r="D44" s="29">
        <f>SUM(D46:D47)</f>
        <v>2835385</v>
      </c>
      <c r="E44" s="19"/>
      <c r="F44" s="29">
        <f>SUM(F46:F47)</f>
        <v>3824900</v>
      </c>
      <c r="G44" s="29">
        <f>(D44-F44)</f>
        <v>-989515</v>
      </c>
      <c r="H44" s="30">
        <f>G44/F44</f>
        <v>-0.25870349551622263</v>
      </c>
      <c r="I44" s="31"/>
      <c r="J44" s="41">
        <v>3105</v>
      </c>
      <c r="K44" s="41" t="s">
        <v>40</v>
      </c>
      <c r="L44" s="21"/>
      <c r="M44" s="27">
        <v>3155748</v>
      </c>
      <c r="N44" s="27"/>
      <c r="O44" s="27">
        <v>3155748</v>
      </c>
      <c r="P44" s="42">
        <f>(M44-O44)</f>
        <v>0</v>
      </c>
      <c r="Q44" s="30">
        <f>P44/O44</f>
        <v>0</v>
      </c>
      <c r="R44" s="71"/>
      <c r="S44" s="56"/>
      <c r="T44" s="56"/>
      <c r="U44" s="56"/>
      <c r="V44" s="56"/>
      <c r="W44" s="56"/>
    </row>
    <row r="45" spans="1:23" ht="27" customHeight="1" x14ac:dyDescent="0.4">
      <c r="A45" s="16"/>
      <c r="B45" s="16"/>
      <c r="C45" s="17"/>
      <c r="D45" s="29"/>
      <c r="E45" s="19"/>
      <c r="F45" s="29"/>
      <c r="G45" s="29"/>
      <c r="H45" s="30"/>
      <c r="I45" s="31"/>
      <c r="J45" s="41">
        <v>3109</v>
      </c>
      <c r="K45" s="41" t="s">
        <v>41</v>
      </c>
      <c r="L45" s="21"/>
      <c r="M45" s="27">
        <v>4483214</v>
      </c>
      <c r="N45" s="27"/>
      <c r="O45" s="27">
        <v>6103572</v>
      </c>
      <c r="P45" s="42">
        <f>(M45-O45)</f>
        <v>-1620358</v>
      </c>
      <c r="Q45" s="30">
        <f>P45/O45</f>
        <v>-0.2654770026469746</v>
      </c>
      <c r="R45" s="71"/>
      <c r="S45" s="56"/>
      <c r="T45" s="56"/>
      <c r="U45" s="56"/>
      <c r="V45" s="56"/>
      <c r="W45" s="56"/>
    </row>
    <row r="46" spans="1:23" ht="27" customHeight="1" x14ac:dyDescent="0.4">
      <c r="A46" s="41">
        <v>1970</v>
      </c>
      <c r="B46" s="41" t="s">
        <v>42</v>
      </c>
      <c r="C46" s="10"/>
      <c r="D46" s="57">
        <v>8557643</v>
      </c>
      <c r="E46" s="19"/>
      <c r="F46" s="57">
        <v>8522859</v>
      </c>
      <c r="G46" s="42">
        <f>(D46-F46)</f>
        <v>34784</v>
      </c>
      <c r="H46" s="30">
        <f>G46/F46</f>
        <v>4.0812595867184944E-3</v>
      </c>
      <c r="I46" s="31"/>
      <c r="J46" s="41">
        <v>3110</v>
      </c>
      <c r="K46" s="41" t="s">
        <v>43</v>
      </c>
      <c r="L46" s="21"/>
      <c r="M46" s="27">
        <v>3857069</v>
      </c>
      <c r="N46" s="27"/>
      <c r="O46" s="27">
        <v>-4241568</v>
      </c>
      <c r="P46" s="42">
        <f>(M46-O46)</f>
        <v>8098637</v>
      </c>
      <c r="Q46" s="30">
        <f>-P46/-O46</f>
        <v>-1.909349797056183</v>
      </c>
      <c r="R46" s="2"/>
      <c r="S46" s="2"/>
      <c r="T46" s="2"/>
      <c r="U46" s="2"/>
      <c r="V46" s="2"/>
      <c r="W46" s="2"/>
    </row>
    <row r="47" spans="1:23" ht="27" customHeight="1" x14ac:dyDescent="0.4">
      <c r="A47" s="41">
        <v>1975</v>
      </c>
      <c r="B47" s="72" t="s">
        <v>44</v>
      </c>
      <c r="C47" s="10"/>
      <c r="D47" s="73">
        <v>-5722258</v>
      </c>
      <c r="E47" s="19"/>
      <c r="F47" s="73">
        <v>-4697959</v>
      </c>
      <c r="G47" s="42">
        <f>(D47-F47)</f>
        <v>-1024299</v>
      </c>
      <c r="H47" s="30">
        <f>G47/F47</f>
        <v>0.21803063841127604</v>
      </c>
      <c r="I47" s="31"/>
      <c r="J47" s="41"/>
      <c r="K47" s="41"/>
      <c r="L47" s="21"/>
      <c r="M47" s="27"/>
      <c r="N47" s="27"/>
      <c r="O47" s="27"/>
      <c r="P47" s="11"/>
      <c r="Q47" s="39"/>
      <c r="R47" s="33"/>
      <c r="S47" s="56"/>
      <c r="T47" s="56"/>
      <c r="U47" s="56"/>
      <c r="V47" s="56"/>
      <c r="W47" s="56"/>
    </row>
    <row r="48" spans="1:23" ht="27" customHeight="1" x14ac:dyDescent="0.4">
      <c r="A48" s="47"/>
      <c r="B48" s="47"/>
      <c r="C48" s="74"/>
      <c r="D48" s="68"/>
      <c r="E48" s="19"/>
      <c r="F48" s="29"/>
      <c r="G48" s="29"/>
      <c r="H48" s="35"/>
      <c r="I48" s="31"/>
      <c r="J48" s="47"/>
      <c r="K48" s="16" t="s">
        <v>45</v>
      </c>
      <c r="L48" s="21"/>
      <c r="M48" s="69">
        <f>M42</f>
        <v>11496031</v>
      </c>
      <c r="N48" s="27"/>
      <c r="O48" s="69">
        <f>O42</f>
        <v>5017752</v>
      </c>
      <c r="P48" s="28">
        <f>(M48-O48)</f>
        <v>6478279</v>
      </c>
      <c r="Q48" s="30">
        <f>P48/O48</f>
        <v>1.2910719780491344</v>
      </c>
      <c r="R48" s="56"/>
      <c r="S48" s="56"/>
      <c r="T48" s="56"/>
      <c r="U48" s="56"/>
      <c r="V48" s="56"/>
      <c r="W48" s="56"/>
    </row>
    <row r="49" spans="1:23" ht="27" customHeight="1" x14ac:dyDescent="0.4">
      <c r="A49" s="47"/>
      <c r="B49" s="47"/>
      <c r="C49" s="74"/>
      <c r="D49" s="68"/>
      <c r="E49" s="19"/>
      <c r="F49" s="29"/>
      <c r="G49" s="29"/>
      <c r="H49" s="35"/>
      <c r="I49" s="31"/>
      <c r="J49" s="47"/>
      <c r="K49" s="16"/>
      <c r="L49" s="21"/>
      <c r="M49" s="38"/>
      <c r="N49" s="27"/>
      <c r="O49" s="38"/>
      <c r="P49" s="11"/>
      <c r="Q49" s="33"/>
      <c r="R49" s="56"/>
      <c r="S49" s="2"/>
      <c r="T49" s="2"/>
      <c r="U49" s="2"/>
      <c r="V49" s="2"/>
      <c r="W49" s="2"/>
    </row>
    <row r="50" spans="1:23" ht="27" customHeight="1" thickBot="1" x14ac:dyDescent="0.45">
      <c r="A50" s="75"/>
      <c r="B50" s="16" t="s">
        <v>46</v>
      </c>
      <c r="C50" s="17"/>
      <c r="D50" s="76">
        <f>D10+D32</f>
        <v>32692214</v>
      </c>
      <c r="E50" s="19"/>
      <c r="F50" s="76">
        <f>F10+F32</f>
        <v>24197723</v>
      </c>
      <c r="G50" s="76">
        <f>(D50-F50)</f>
        <v>8494491</v>
      </c>
      <c r="H50" s="77">
        <f>G50/F50</f>
        <v>0.35104505494173976</v>
      </c>
      <c r="I50" s="31"/>
      <c r="J50" s="78"/>
      <c r="K50" s="16" t="s">
        <v>47</v>
      </c>
      <c r="L50" s="21"/>
      <c r="M50" s="76">
        <f>M38+M48</f>
        <v>32692214</v>
      </c>
      <c r="N50" s="27"/>
      <c r="O50" s="76">
        <f>O38+O48</f>
        <v>24197723</v>
      </c>
      <c r="P50" s="76">
        <f>(M50-O50)</f>
        <v>8494491</v>
      </c>
      <c r="Q50" s="77">
        <f>P50/O50</f>
        <v>0.35104505494173976</v>
      </c>
      <c r="R50" s="2"/>
      <c r="S50" s="79"/>
      <c r="T50" s="2"/>
      <c r="U50" s="2"/>
      <c r="V50" s="2"/>
      <c r="W50" s="2"/>
    </row>
    <row r="51" spans="1:23" ht="27" customHeight="1" thickTop="1" x14ac:dyDescent="0.35">
      <c r="A51" s="80"/>
      <c r="B51" s="80"/>
      <c r="C51" s="81"/>
      <c r="D51" s="82"/>
      <c r="E51" s="83"/>
      <c r="F51" s="84"/>
      <c r="G51" s="84"/>
      <c r="H51" s="35"/>
      <c r="I51" s="85"/>
      <c r="J51" s="80"/>
      <c r="K51" s="80"/>
      <c r="L51" s="67"/>
      <c r="M51" s="82"/>
      <c r="N51" s="86"/>
      <c r="O51" s="82"/>
      <c r="P51" s="61"/>
      <c r="Q51" s="39"/>
      <c r="R51" s="33"/>
      <c r="S51" s="2"/>
      <c r="T51" s="2"/>
      <c r="U51" s="2"/>
      <c r="V51" s="2"/>
      <c r="W51" s="2"/>
    </row>
    <row r="52" spans="1:23" ht="27" customHeight="1" x14ac:dyDescent="0.35">
      <c r="A52" s="51">
        <v>8</v>
      </c>
      <c r="B52" s="51" t="s">
        <v>48</v>
      </c>
      <c r="C52" s="87"/>
      <c r="D52" s="88">
        <f>SUM(D53:D55)</f>
        <v>0</v>
      </c>
      <c r="E52" s="83"/>
      <c r="F52" s="88">
        <f>SUM(F53:F55)</f>
        <v>0</v>
      </c>
      <c r="G52" s="84"/>
      <c r="H52" s="35"/>
      <c r="I52" s="85"/>
      <c r="J52" s="51">
        <v>9</v>
      </c>
      <c r="K52" s="51" t="s">
        <v>49</v>
      </c>
      <c r="L52" s="21"/>
      <c r="M52" s="88">
        <f>SUM(M53:M55)</f>
        <v>0</v>
      </c>
      <c r="N52" s="86"/>
      <c r="O52" s="88">
        <f>SUM(O53:O55)</f>
        <v>0</v>
      </c>
      <c r="P52" s="61"/>
      <c r="Q52" s="39"/>
      <c r="R52" s="2"/>
      <c r="S52" s="2"/>
      <c r="T52" s="2"/>
      <c r="U52" s="2"/>
      <c r="V52" s="2"/>
      <c r="W52" s="2"/>
    </row>
    <row r="53" spans="1:23" ht="27" customHeight="1" x14ac:dyDescent="0.35">
      <c r="A53" s="54">
        <v>81</v>
      </c>
      <c r="B53" s="54" t="s">
        <v>50</v>
      </c>
      <c r="C53" s="87"/>
      <c r="D53" s="84">
        <v>25957253</v>
      </c>
      <c r="E53" s="83"/>
      <c r="F53" s="84">
        <v>58802860</v>
      </c>
      <c r="G53" s="84">
        <f>(D53-F53)</f>
        <v>-32845607</v>
      </c>
      <c r="H53" s="30">
        <f>G53/F53</f>
        <v>-0.55857158988525391</v>
      </c>
      <c r="I53" s="85"/>
      <c r="J53" s="54">
        <v>91</v>
      </c>
      <c r="K53" s="54" t="s">
        <v>51</v>
      </c>
      <c r="L53" s="21"/>
      <c r="M53" s="86">
        <v>39185030</v>
      </c>
      <c r="N53" s="86"/>
      <c r="O53" s="86">
        <v>36733863</v>
      </c>
      <c r="P53" s="84">
        <f>(M53-O53)</f>
        <v>2451167</v>
      </c>
      <c r="Q53" s="30">
        <f>P53/O53</f>
        <v>6.6727722047637619E-2</v>
      </c>
      <c r="R53" s="2"/>
      <c r="S53" s="2"/>
      <c r="T53" s="2"/>
      <c r="U53" s="2"/>
      <c r="V53" s="2"/>
      <c r="W53" s="2"/>
    </row>
    <row r="54" spans="1:23" ht="27" customHeight="1" x14ac:dyDescent="0.35">
      <c r="A54" s="54">
        <v>83</v>
      </c>
      <c r="B54" s="54" t="s">
        <v>52</v>
      </c>
      <c r="C54" s="89"/>
      <c r="D54" s="84">
        <v>1677</v>
      </c>
      <c r="E54" s="83"/>
      <c r="F54" s="84">
        <v>671</v>
      </c>
      <c r="G54" s="84">
        <f>(D54-F54)</f>
        <v>1006</v>
      </c>
      <c r="H54" s="30">
        <f>G54/F54</f>
        <v>1.4992548435171387</v>
      </c>
      <c r="I54" s="85"/>
      <c r="J54" s="54">
        <v>93</v>
      </c>
      <c r="K54" s="54" t="s">
        <v>53</v>
      </c>
      <c r="L54" s="21"/>
      <c r="M54" s="86">
        <v>0</v>
      </c>
      <c r="N54" s="86"/>
      <c r="O54" s="86">
        <v>0</v>
      </c>
      <c r="P54" s="84">
        <f>(M54-O54)</f>
        <v>0</v>
      </c>
      <c r="Q54" s="30"/>
      <c r="R54" s="2"/>
      <c r="S54" s="90"/>
      <c r="T54" s="2"/>
      <c r="U54" s="2"/>
      <c r="V54" s="2"/>
      <c r="W54" s="2"/>
    </row>
    <row r="55" spans="1:23" ht="27" customHeight="1" x14ac:dyDescent="0.35">
      <c r="A55" s="54">
        <v>89</v>
      </c>
      <c r="B55" s="54" t="s">
        <v>54</v>
      </c>
      <c r="C55" s="89"/>
      <c r="D55" s="91">
        <v>-25958930</v>
      </c>
      <c r="E55" s="83"/>
      <c r="F55" s="91">
        <v>-58803531</v>
      </c>
      <c r="G55" s="84">
        <f>(D55-F55)</f>
        <v>32844601</v>
      </c>
      <c r="H55" s="30">
        <f>G55/F55</f>
        <v>-0.55854810827601498</v>
      </c>
      <c r="I55" s="85"/>
      <c r="J55" s="54">
        <v>99</v>
      </c>
      <c r="K55" s="54" t="s">
        <v>55</v>
      </c>
      <c r="L55" s="21"/>
      <c r="M55" s="92">
        <v>-39185030</v>
      </c>
      <c r="N55" s="86"/>
      <c r="O55" s="92">
        <v>-36733863</v>
      </c>
      <c r="P55" s="84">
        <f>(M55-O55)</f>
        <v>-2451167</v>
      </c>
      <c r="Q55" s="30">
        <f>P55/O55</f>
        <v>6.6727722047637619E-2</v>
      </c>
      <c r="R55" s="2"/>
      <c r="S55" s="2"/>
      <c r="T55" s="2"/>
      <c r="U55" s="2"/>
      <c r="V55" s="2"/>
      <c r="W55" s="2"/>
    </row>
    <row r="56" spans="1:23" ht="27" customHeight="1" x14ac:dyDescent="0.35">
      <c r="A56" s="80"/>
      <c r="B56" s="80"/>
      <c r="C56" s="93"/>
      <c r="D56" s="82"/>
      <c r="E56" s="83"/>
      <c r="F56" s="94"/>
      <c r="G56" s="94"/>
      <c r="H56" s="35"/>
      <c r="I56" s="85"/>
      <c r="J56" s="80"/>
      <c r="K56" s="80"/>
      <c r="L56" s="67"/>
      <c r="M56" s="82"/>
      <c r="N56" s="95"/>
      <c r="O56" s="86"/>
      <c r="P56" s="61"/>
      <c r="Q56" s="61"/>
      <c r="R56" s="2"/>
      <c r="S56" s="2"/>
      <c r="T56" s="2"/>
      <c r="U56" s="2"/>
      <c r="V56" s="2"/>
      <c r="W56" s="2"/>
    </row>
    <row r="57" spans="1:23" ht="27" customHeight="1" x14ac:dyDescent="0.35">
      <c r="A57" s="96"/>
      <c r="B57" s="96"/>
      <c r="C57" s="97"/>
      <c r="D57" s="96"/>
      <c r="E57" s="83"/>
      <c r="F57" s="94"/>
      <c r="G57" s="94"/>
      <c r="H57" s="35"/>
      <c r="I57" s="85"/>
      <c r="J57" s="80"/>
      <c r="K57" s="80"/>
      <c r="L57" s="67"/>
      <c r="M57" s="82"/>
      <c r="N57" s="98"/>
      <c r="O57" s="86"/>
      <c r="P57" s="61"/>
      <c r="Q57" s="99"/>
      <c r="R57" s="33"/>
      <c r="S57" s="2"/>
      <c r="T57" s="2"/>
      <c r="U57" s="2"/>
      <c r="V57" s="2"/>
      <c r="W57" s="2"/>
    </row>
    <row r="58" spans="1:23" ht="27" customHeight="1" x14ac:dyDescent="0.35">
      <c r="A58" s="96"/>
      <c r="B58" s="96"/>
      <c r="C58" s="97"/>
      <c r="D58" s="96"/>
      <c r="E58" s="83"/>
      <c r="F58" s="94"/>
      <c r="G58" s="94"/>
      <c r="H58" s="85"/>
      <c r="I58" s="85"/>
      <c r="J58" s="80"/>
      <c r="K58" s="80"/>
      <c r="L58" s="100"/>
      <c r="M58" s="82"/>
      <c r="N58" s="98"/>
      <c r="O58" s="86"/>
      <c r="P58" s="61"/>
      <c r="Q58" s="99"/>
      <c r="R58" s="33"/>
      <c r="S58" s="2"/>
      <c r="T58" s="2"/>
      <c r="U58" s="2"/>
      <c r="V58" s="2"/>
      <c r="W58" s="2"/>
    </row>
    <row r="59" spans="1:23" ht="27" customHeight="1" x14ac:dyDescent="0.35">
      <c r="A59" s="96"/>
      <c r="B59" s="96"/>
      <c r="C59" s="97"/>
      <c r="D59" s="96"/>
      <c r="E59" s="83"/>
      <c r="F59" s="94"/>
      <c r="G59" s="94"/>
      <c r="H59" s="85"/>
      <c r="I59" s="85"/>
      <c r="J59" s="80"/>
      <c r="K59" s="80"/>
      <c r="L59" s="100"/>
      <c r="M59" s="82"/>
      <c r="N59" s="98"/>
      <c r="O59" s="86"/>
      <c r="P59" s="61"/>
      <c r="Q59" s="99"/>
      <c r="R59" s="33"/>
      <c r="S59" s="2"/>
      <c r="T59" s="2"/>
      <c r="U59" s="2"/>
      <c r="V59" s="2"/>
      <c r="W59" s="2"/>
    </row>
    <row r="60" spans="1:23" ht="23.25" x14ac:dyDescent="0.35">
      <c r="A60" s="235"/>
      <c r="B60" s="235"/>
      <c r="C60" s="101"/>
      <c r="D60" s="101"/>
      <c r="E60" s="102"/>
      <c r="F60" s="102"/>
      <c r="G60" s="102"/>
      <c r="H60" s="102"/>
      <c r="I60" s="102"/>
      <c r="J60" s="102"/>
      <c r="K60" s="103"/>
      <c r="L60" s="104"/>
      <c r="M60" s="98"/>
      <c r="N60" s="98"/>
      <c r="O60" s="98"/>
      <c r="P60" s="61"/>
      <c r="Q60" s="61"/>
      <c r="R60" s="2"/>
      <c r="S60" s="2"/>
      <c r="T60" s="2"/>
      <c r="U60" s="2"/>
      <c r="V60" s="2"/>
      <c r="W60" s="2"/>
    </row>
    <row r="61" spans="1:23" ht="30" customHeight="1" x14ac:dyDescent="0.4">
      <c r="A61" s="224" t="s">
        <v>94</v>
      </c>
      <c r="B61" s="224"/>
      <c r="C61" s="224"/>
      <c r="D61" s="224"/>
      <c r="E61" s="224"/>
      <c r="F61" s="224"/>
      <c r="G61" s="224" t="s">
        <v>80</v>
      </c>
      <c r="H61" s="224"/>
      <c r="I61" s="224"/>
      <c r="J61" s="224"/>
      <c r="K61" s="224"/>
      <c r="L61" s="225" t="s">
        <v>81</v>
      </c>
      <c r="M61" s="225"/>
      <c r="N61" s="225"/>
      <c r="O61" s="225"/>
      <c r="P61" s="225"/>
      <c r="Q61" s="225"/>
      <c r="R61" s="2"/>
      <c r="S61" s="2"/>
      <c r="T61" s="2"/>
      <c r="U61" s="2"/>
      <c r="V61" s="2"/>
      <c r="W61" s="2"/>
    </row>
    <row r="62" spans="1:23" ht="26.25" customHeight="1" x14ac:dyDescent="0.35">
      <c r="A62" s="222" t="s">
        <v>95</v>
      </c>
      <c r="B62" s="222"/>
      <c r="C62" s="222"/>
      <c r="D62" s="222"/>
      <c r="E62" s="222"/>
      <c r="F62" s="222"/>
      <c r="G62" s="222" t="s">
        <v>82</v>
      </c>
      <c r="H62" s="222"/>
      <c r="I62" s="222"/>
      <c r="J62" s="222"/>
      <c r="K62" s="222"/>
      <c r="L62" s="223" t="s">
        <v>83</v>
      </c>
      <c r="M62" s="223"/>
      <c r="N62" s="223"/>
      <c r="O62" s="223"/>
      <c r="P62" s="223"/>
      <c r="Q62" s="223"/>
      <c r="R62" s="2"/>
      <c r="S62" s="2"/>
      <c r="T62" s="2"/>
      <c r="U62" s="2"/>
      <c r="V62" s="2"/>
      <c r="W62" s="2"/>
    </row>
    <row r="63" spans="1:23" ht="26.25" customHeight="1" x14ac:dyDescent="0.35">
      <c r="A63" s="222" t="s">
        <v>84</v>
      </c>
      <c r="B63" s="222"/>
      <c r="C63" s="222"/>
      <c r="D63" s="222"/>
      <c r="E63" s="222"/>
      <c r="F63" s="222"/>
      <c r="G63" s="222" t="s">
        <v>89</v>
      </c>
      <c r="H63" s="222"/>
      <c r="I63" s="222"/>
      <c r="J63" s="222"/>
      <c r="K63" s="222"/>
      <c r="L63" s="223" t="s">
        <v>86</v>
      </c>
      <c r="M63" s="223"/>
      <c r="N63" s="223"/>
      <c r="O63" s="223"/>
      <c r="P63" s="223"/>
      <c r="Q63" s="223"/>
      <c r="R63" s="2"/>
      <c r="S63" s="2"/>
      <c r="T63" s="2"/>
      <c r="U63" s="2"/>
      <c r="V63" s="2"/>
      <c r="W63" s="2"/>
    </row>
    <row r="64" spans="1:23" ht="25.5" x14ac:dyDescent="0.3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2"/>
      <c r="S64" s="2"/>
      <c r="T64" s="2"/>
      <c r="U64" s="2"/>
      <c r="V64" s="2"/>
      <c r="W64" s="2"/>
    </row>
    <row r="65" spans="1:23" ht="27.75" x14ac:dyDescent="0.4">
      <c r="A65" s="106"/>
      <c r="B65" s="106"/>
      <c r="C65" s="107"/>
      <c r="D65" s="108"/>
      <c r="E65" s="108"/>
      <c r="F65" s="108"/>
      <c r="G65" s="108"/>
      <c r="H65" s="109"/>
      <c r="I65" s="109"/>
      <c r="J65" s="108"/>
      <c r="K65" s="108"/>
      <c r="L65" s="110"/>
      <c r="M65" s="108"/>
      <c r="N65" s="111"/>
      <c r="O65" s="108"/>
      <c r="P65" s="2"/>
      <c r="Q65" s="109"/>
      <c r="R65" s="2"/>
      <c r="S65" s="2"/>
      <c r="T65" s="2"/>
      <c r="U65" s="2"/>
      <c r="V65" s="2"/>
      <c r="W65" s="2"/>
    </row>
    <row r="66" spans="1:23" ht="30" x14ac:dyDescent="0.4">
      <c r="A66" s="112"/>
      <c r="B66" s="112"/>
      <c r="C66" s="113"/>
      <c r="D66" s="112"/>
      <c r="E66" s="112"/>
      <c r="F66" s="114"/>
      <c r="G66" s="114"/>
      <c r="H66" s="109"/>
      <c r="I66" s="109"/>
      <c r="J66" s="115"/>
      <c r="K66" s="115"/>
      <c r="L66" s="116"/>
      <c r="M66" s="111"/>
      <c r="N66" s="117"/>
      <c r="O66" s="118"/>
      <c r="P66" s="2"/>
      <c r="Q66" s="109"/>
      <c r="R66" s="2"/>
      <c r="S66" s="2"/>
      <c r="T66" s="2"/>
      <c r="U66" s="2"/>
      <c r="V66" s="2"/>
      <c r="W66" s="2"/>
    </row>
    <row r="67" spans="1:23" ht="30" x14ac:dyDescent="0.4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9"/>
      <c r="O67" s="117"/>
      <c r="P67" s="2"/>
      <c r="Q67" s="109"/>
      <c r="R67" s="2"/>
      <c r="S67" s="2"/>
      <c r="T67" s="2"/>
      <c r="U67" s="2"/>
      <c r="V67" s="2"/>
      <c r="W67" s="2"/>
    </row>
    <row r="68" spans="1:23" ht="27" x14ac:dyDescent="0.35">
      <c r="A68" s="119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2"/>
      <c r="Q68" s="109"/>
      <c r="R68" s="2"/>
      <c r="S68" s="2"/>
      <c r="T68" s="2"/>
      <c r="U68" s="2"/>
      <c r="V68" s="2"/>
      <c r="W68" s="2"/>
    </row>
    <row r="69" spans="1:23" ht="27" x14ac:dyDescent="0.35">
      <c r="A69" s="119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2"/>
      <c r="O69" s="119"/>
      <c r="P69" s="2"/>
      <c r="Q69" s="109"/>
      <c r="R69" s="2"/>
      <c r="S69" s="2"/>
      <c r="T69" s="2"/>
      <c r="U69" s="2"/>
      <c r="V69" s="2"/>
      <c r="W69" s="2"/>
    </row>
    <row r="70" spans="1:23" x14ac:dyDescent="0.2">
      <c r="A70" s="2"/>
      <c r="B70" s="2"/>
      <c r="C70" s="120"/>
      <c r="D70" s="2"/>
      <c r="E70" s="2"/>
      <c r="H70" s="109"/>
      <c r="I70" s="109"/>
      <c r="J70" s="2"/>
      <c r="K70" s="2"/>
      <c r="L70" s="120"/>
      <c r="M70" s="2"/>
      <c r="N70" s="2"/>
      <c r="P70" s="2"/>
      <c r="Q70" s="109"/>
      <c r="R70" s="2"/>
      <c r="S70" s="2"/>
      <c r="T70" s="2"/>
      <c r="U70" s="2"/>
      <c r="V70" s="2"/>
      <c r="W70" s="2"/>
    </row>
    <row r="71" spans="1:23" x14ac:dyDescent="0.2">
      <c r="A71" s="2"/>
      <c r="B71" s="2"/>
      <c r="C71" s="120"/>
      <c r="D71" s="2"/>
      <c r="E71" s="2"/>
      <c r="H71" s="109"/>
      <c r="I71" s="109"/>
      <c r="J71" s="2"/>
      <c r="K71" s="2"/>
      <c r="L71" s="120"/>
      <c r="M71" s="2"/>
      <c r="N71" s="2"/>
      <c r="P71" s="2"/>
      <c r="Q71" s="109"/>
      <c r="R71" s="2"/>
      <c r="S71" s="2"/>
      <c r="T71" s="2"/>
      <c r="U71" s="2"/>
      <c r="V71" s="2"/>
      <c r="W71" s="2"/>
    </row>
    <row r="72" spans="1:23" x14ac:dyDescent="0.2">
      <c r="A72" s="2"/>
      <c r="B72" s="2"/>
      <c r="C72" s="120"/>
      <c r="D72" s="2"/>
      <c r="E72" s="2"/>
      <c r="H72" s="109"/>
      <c r="I72" s="109"/>
      <c r="J72" s="2"/>
      <c r="K72" s="2"/>
      <c r="L72" s="120"/>
      <c r="M72" s="2"/>
      <c r="N72" s="2"/>
      <c r="P72" s="2"/>
      <c r="Q72" s="109"/>
      <c r="R72" s="2"/>
      <c r="S72" s="2"/>
      <c r="T72" s="2"/>
      <c r="U72" s="2"/>
      <c r="V72" s="2"/>
      <c r="W72" s="2"/>
    </row>
    <row r="73" spans="1:23" x14ac:dyDescent="0.2">
      <c r="A73" s="2"/>
      <c r="B73" s="2"/>
      <c r="C73" s="120"/>
      <c r="D73" s="2"/>
      <c r="E73" s="2"/>
      <c r="H73" s="109"/>
      <c r="I73" s="109"/>
      <c r="J73" s="2"/>
      <c r="K73" s="2"/>
      <c r="L73" s="120"/>
      <c r="M73" s="2"/>
      <c r="N73" s="2"/>
      <c r="P73" s="2"/>
      <c r="Q73" s="109"/>
      <c r="R73" s="2"/>
      <c r="S73" s="2"/>
      <c r="T73" s="2"/>
      <c r="U73" s="2"/>
      <c r="V73" s="2"/>
      <c r="W73" s="2"/>
    </row>
    <row r="74" spans="1:23" x14ac:dyDescent="0.2">
      <c r="A74" s="2"/>
      <c r="B74" s="2"/>
      <c r="C74" s="120"/>
      <c r="D74" s="2"/>
      <c r="E74" s="2"/>
      <c r="H74" s="109"/>
      <c r="I74" s="109"/>
      <c r="J74" s="2"/>
      <c r="K74" s="2"/>
      <c r="L74" s="120"/>
      <c r="M74" s="2"/>
      <c r="N74" s="2"/>
      <c r="P74" s="2"/>
      <c r="Q74" s="109"/>
      <c r="R74" s="2"/>
      <c r="S74" s="2"/>
      <c r="T74" s="2"/>
      <c r="U74" s="2"/>
      <c r="V74" s="2"/>
      <c r="W74" s="2"/>
    </row>
    <row r="75" spans="1:23" x14ac:dyDescent="0.2">
      <c r="A75" s="2"/>
      <c r="B75" s="2"/>
      <c r="C75" s="120"/>
      <c r="D75" s="2"/>
      <c r="E75" s="2"/>
      <c r="H75" s="109"/>
      <c r="I75" s="109"/>
      <c r="J75" s="2"/>
      <c r="K75" s="2"/>
      <c r="L75" s="120"/>
      <c r="M75" s="2"/>
      <c r="N75" s="2"/>
      <c r="P75" s="2"/>
      <c r="Q75" s="109"/>
      <c r="R75" s="2"/>
      <c r="S75" s="2"/>
      <c r="T75" s="2"/>
      <c r="U75" s="2"/>
      <c r="V75" s="2"/>
      <c r="W75" s="2"/>
    </row>
    <row r="76" spans="1:23" x14ac:dyDescent="0.2">
      <c r="A76" s="122"/>
      <c r="B76" s="123"/>
      <c r="C76" s="124"/>
      <c r="D76" s="125"/>
      <c r="E76" s="125"/>
      <c r="F76" s="126"/>
      <c r="G76" s="126"/>
      <c r="H76" s="109"/>
      <c r="I76" s="109"/>
      <c r="J76" s="2"/>
      <c r="K76" s="2"/>
      <c r="L76" s="120"/>
      <c r="M76" s="2"/>
      <c r="N76" s="2"/>
      <c r="P76" s="2"/>
      <c r="Q76" s="109"/>
      <c r="R76" s="2"/>
      <c r="S76" s="2"/>
      <c r="T76" s="2"/>
      <c r="U76" s="2"/>
      <c r="V76" s="2"/>
      <c r="W76" s="2"/>
    </row>
    <row r="77" spans="1:23" x14ac:dyDescent="0.2">
      <c r="A77" s="122"/>
      <c r="B77" s="123"/>
      <c r="C77" s="124"/>
      <c r="D77" s="125"/>
      <c r="E77" s="125"/>
      <c r="F77" s="126"/>
      <c r="G77" s="126"/>
      <c r="H77" s="109"/>
      <c r="I77" s="109"/>
      <c r="J77" s="2"/>
      <c r="K77" s="2"/>
      <c r="L77" s="120"/>
      <c r="M77" s="2"/>
      <c r="N77" s="2"/>
      <c r="P77" s="2"/>
      <c r="Q77" s="109"/>
      <c r="R77" s="2"/>
      <c r="S77" s="2"/>
      <c r="T77" s="2"/>
      <c r="U77" s="2"/>
      <c r="V77" s="2"/>
      <c r="W77" s="2"/>
    </row>
    <row r="78" spans="1:23" x14ac:dyDescent="0.2">
      <c r="A78" s="122"/>
      <c r="B78" s="123"/>
      <c r="C78" s="124"/>
      <c r="D78" s="125"/>
      <c r="E78" s="125"/>
      <c r="F78" s="126"/>
      <c r="G78" s="126"/>
      <c r="H78" s="109"/>
      <c r="I78" s="109"/>
      <c r="J78" s="2"/>
      <c r="K78" s="2"/>
      <c r="L78" s="120"/>
      <c r="M78" s="2"/>
      <c r="N78" s="2"/>
      <c r="P78" s="2"/>
      <c r="Q78" s="109"/>
      <c r="R78" s="2"/>
      <c r="S78" s="2"/>
      <c r="T78" s="2"/>
      <c r="U78" s="2"/>
      <c r="V78" s="2"/>
      <c r="W78" s="2"/>
    </row>
    <row r="79" spans="1:23" x14ac:dyDescent="0.2">
      <c r="A79" s="122"/>
      <c r="B79" s="123"/>
      <c r="C79" s="124"/>
      <c r="D79" s="125"/>
      <c r="E79" s="125"/>
      <c r="F79" s="126"/>
      <c r="G79" s="126"/>
      <c r="H79" s="109"/>
      <c r="I79" s="109"/>
      <c r="J79" s="2"/>
      <c r="K79" s="2"/>
      <c r="L79" s="120"/>
      <c r="M79" s="2"/>
      <c r="N79" s="2"/>
      <c r="P79" s="2"/>
      <c r="Q79" s="109"/>
      <c r="R79" s="2"/>
      <c r="S79" s="2"/>
      <c r="T79" s="2"/>
      <c r="U79" s="2"/>
      <c r="V79" s="2"/>
      <c r="W79" s="2"/>
    </row>
    <row r="80" spans="1:23" x14ac:dyDescent="0.2">
      <c r="A80" s="122"/>
      <c r="B80" s="123"/>
      <c r="C80" s="124"/>
      <c r="D80" s="125"/>
      <c r="E80" s="125"/>
      <c r="F80" s="126"/>
      <c r="G80" s="126"/>
      <c r="H80" s="109"/>
      <c r="I80" s="109"/>
      <c r="J80" s="2"/>
      <c r="K80" s="2"/>
      <c r="L80" s="120"/>
      <c r="M80" s="2"/>
      <c r="N80" s="2"/>
      <c r="P80" s="2"/>
      <c r="Q80" s="109"/>
      <c r="R80" s="2"/>
      <c r="S80" s="2"/>
      <c r="T80" s="2"/>
      <c r="U80" s="2"/>
      <c r="V80" s="2"/>
      <c r="W80" s="2"/>
    </row>
    <row r="81" spans="1:23" x14ac:dyDescent="0.2">
      <c r="A81" s="122"/>
      <c r="B81" s="123"/>
      <c r="C81" s="124"/>
      <c r="D81" s="125"/>
      <c r="E81" s="125"/>
      <c r="F81" s="126"/>
      <c r="G81" s="126"/>
      <c r="H81" s="109"/>
      <c r="I81" s="109"/>
      <c r="J81" s="2"/>
      <c r="K81" s="2"/>
      <c r="L81" s="120"/>
      <c r="M81" s="2"/>
      <c r="N81" s="2"/>
      <c r="P81" s="2"/>
      <c r="Q81" s="109"/>
      <c r="R81" s="2"/>
      <c r="S81" s="2"/>
      <c r="T81" s="2"/>
      <c r="U81" s="2"/>
      <c r="V81" s="2"/>
      <c r="W81" s="2"/>
    </row>
    <row r="82" spans="1:23" x14ac:dyDescent="0.2">
      <c r="A82" s="122"/>
      <c r="B82" s="123"/>
      <c r="C82" s="124"/>
      <c r="D82" s="125"/>
      <c r="E82" s="125"/>
      <c r="F82" s="126"/>
      <c r="G82" s="126"/>
      <c r="H82" s="109"/>
      <c r="I82" s="109"/>
      <c r="J82" s="2"/>
      <c r="K82" s="2"/>
      <c r="L82" s="120"/>
      <c r="M82" s="2"/>
      <c r="N82" s="2"/>
      <c r="P82" s="2"/>
      <c r="Q82" s="109"/>
      <c r="R82" s="2"/>
      <c r="S82" s="2"/>
      <c r="T82" s="2"/>
      <c r="U82" s="2"/>
      <c r="V82" s="2"/>
      <c r="W82" s="2"/>
    </row>
    <row r="83" spans="1:23" x14ac:dyDescent="0.2">
      <c r="A83" s="122"/>
      <c r="B83" s="123"/>
      <c r="C83" s="124"/>
      <c r="D83" s="125"/>
      <c r="E83" s="125"/>
      <c r="F83" s="126"/>
      <c r="G83" s="126"/>
      <c r="H83" s="109"/>
      <c r="I83" s="109"/>
      <c r="J83" s="2"/>
      <c r="K83" s="2"/>
      <c r="L83" s="120"/>
      <c r="M83" s="2"/>
      <c r="N83" s="2"/>
      <c r="P83" s="2"/>
      <c r="Q83" s="109"/>
      <c r="R83" s="2"/>
      <c r="S83" s="2"/>
      <c r="T83" s="2"/>
      <c r="U83" s="2"/>
      <c r="V83" s="2"/>
      <c r="W83" s="2"/>
    </row>
    <row r="84" spans="1:23" x14ac:dyDescent="0.2">
      <c r="A84" s="122"/>
      <c r="B84" s="123"/>
      <c r="C84" s="124"/>
      <c r="D84" s="125"/>
      <c r="E84" s="125"/>
      <c r="F84" s="126"/>
      <c r="G84" s="126"/>
      <c r="H84" s="109"/>
      <c r="I84" s="109"/>
      <c r="J84" s="2"/>
      <c r="K84" s="2"/>
      <c r="L84" s="120"/>
      <c r="M84" s="2"/>
      <c r="N84" s="2"/>
      <c r="P84" s="2"/>
      <c r="Q84" s="109"/>
      <c r="R84" s="2"/>
      <c r="S84" s="2"/>
      <c r="T84" s="2"/>
      <c r="U84" s="2"/>
      <c r="V84" s="2"/>
      <c r="W84" s="2"/>
    </row>
    <row r="85" spans="1:23" x14ac:dyDescent="0.2">
      <c r="A85" s="122"/>
      <c r="B85" s="123"/>
      <c r="C85" s="124"/>
      <c r="D85" s="125"/>
      <c r="E85" s="125"/>
      <c r="F85" s="126"/>
      <c r="G85" s="126"/>
      <c r="H85" s="109"/>
      <c r="I85" s="109"/>
      <c r="J85" s="2"/>
      <c r="K85" s="2"/>
      <c r="L85" s="120"/>
      <c r="M85" s="2"/>
      <c r="N85" s="2"/>
      <c r="P85" s="2"/>
      <c r="Q85" s="109"/>
      <c r="R85" s="2"/>
      <c r="S85" s="2"/>
      <c r="T85" s="2"/>
      <c r="U85" s="2"/>
      <c r="V85" s="2"/>
      <c r="W85" s="2"/>
    </row>
    <row r="86" spans="1:23" x14ac:dyDescent="0.2">
      <c r="A86" s="122"/>
      <c r="B86" s="123"/>
      <c r="C86" s="124"/>
      <c r="D86" s="125"/>
      <c r="E86" s="125"/>
      <c r="F86" s="126"/>
      <c r="G86" s="126"/>
      <c r="H86" s="109"/>
      <c r="I86" s="109"/>
      <c r="J86" s="2"/>
      <c r="K86" s="2"/>
      <c r="L86" s="120"/>
      <c r="M86" s="2"/>
      <c r="N86" s="2"/>
      <c r="P86" s="2"/>
      <c r="Q86" s="109"/>
      <c r="R86" s="2"/>
      <c r="S86" s="2"/>
      <c r="T86" s="2"/>
      <c r="U86" s="2"/>
      <c r="V86" s="2"/>
      <c r="W86" s="2"/>
    </row>
    <row r="87" spans="1:23" x14ac:dyDescent="0.2">
      <c r="A87" s="122"/>
      <c r="B87" s="123"/>
      <c r="C87" s="124"/>
      <c r="D87" s="125"/>
      <c r="E87" s="125"/>
      <c r="F87" s="126"/>
      <c r="G87" s="126"/>
      <c r="H87" s="109"/>
      <c r="I87" s="109"/>
      <c r="J87" s="2"/>
      <c r="K87" s="2"/>
      <c r="L87" s="120"/>
      <c r="M87" s="2"/>
      <c r="N87" s="2"/>
      <c r="P87" s="2"/>
      <c r="Q87" s="109"/>
      <c r="R87" s="2"/>
      <c r="S87" s="2"/>
      <c r="T87" s="2"/>
      <c r="U87" s="2"/>
      <c r="V87" s="2"/>
      <c r="W87" s="2"/>
    </row>
    <row r="88" spans="1:23" x14ac:dyDescent="0.2">
      <c r="A88" s="122"/>
      <c r="B88" s="123"/>
      <c r="C88" s="124"/>
      <c r="D88" s="125"/>
      <c r="E88" s="125"/>
      <c r="F88" s="126"/>
      <c r="G88" s="126"/>
      <c r="H88" s="109"/>
      <c r="I88" s="109"/>
      <c r="J88" s="2"/>
      <c r="K88" s="2"/>
      <c r="L88" s="120"/>
      <c r="M88" s="2"/>
      <c r="N88" s="2"/>
      <c r="P88" s="2"/>
      <c r="Q88" s="109"/>
      <c r="R88" s="2"/>
      <c r="S88" s="2"/>
      <c r="T88" s="2"/>
      <c r="U88" s="2"/>
      <c r="V88" s="2"/>
      <c r="W88" s="2"/>
    </row>
    <row r="89" spans="1:23" x14ac:dyDescent="0.2">
      <c r="A89" s="122"/>
      <c r="B89" s="123"/>
      <c r="C89" s="124"/>
      <c r="D89" s="125"/>
      <c r="E89" s="125"/>
      <c r="F89" s="126"/>
      <c r="G89" s="126"/>
      <c r="H89" s="109"/>
      <c r="I89" s="109"/>
      <c r="J89" s="2"/>
      <c r="K89" s="2"/>
      <c r="L89" s="120"/>
      <c r="M89" s="2"/>
      <c r="N89" s="2"/>
      <c r="P89" s="2"/>
      <c r="Q89" s="2"/>
      <c r="R89" s="2"/>
      <c r="S89" s="2"/>
      <c r="T89" s="2"/>
      <c r="U89" s="2"/>
      <c r="V89" s="2"/>
      <c r="W89" s="2"/>
    </row>
    <row r="90" spans="1:23" x14ac:dyDescent="0.2">
      <c r="A90" s="122"/>
      <c r="B90" s="123"/>
      <c r="C90" s="124"/>
      <c r="D90" s="125"/>
      <c r="E90" s="125"/>
      <c r="F90" s="126"/>
      <c r="G90" s="126"/>
      <c r="H90" s="109"/>
      <c r="I90" s="109"/>
      <c r="J90" s="2"/>
      <c r="K90" s="2"/>
      <c r="L90" s="120"/>
      <c r="M90" s="2"/>
      <c r="N90" s="2"/>
      <c r="P90" s="2"/>
      <c r="Q90" s="2"/>
      <c r="R90" s="2"/>
      <c r="S90" s="2"/>
      <c r="T90" s="2"/>
      <c r="U90" s="2"/>
      <c r="V90" s="2"/>
      <c r="W90" s="2"/>
    </row>
    <row r="91" spans="1:23" x14ac:dyDescent="0.2">
      <c r="A91" s="122"/>
      <c r="B91" s="123"/>
      <c r="C91" s="124"/>
      <c r="D91" s="125"/>
      <c r="E91" s="125"/>
      <c r="F91" s="126"/>
      <c r="G91" s="126"/>
      <c r="H91" s="109"/>
      <c r="I91" s="109"/>
      <c r="J91" s="2"/>
      <c r="K91" s="2"/>
      <c r="L91" s="120"/>
      <c r="M91" s="2"/>
      <c r="N91" s="2"/>
      <c r="P91" s="2"/>
      <c r="Q91" s="2"/>
      <c r="R91" s="2"/>
      <c r="S91" s="2"/>
      <c r="T91" s="2"/>
      <c r="U91" s="2"/>
      <c r="V91" s="2"/>
      <c r="W91" s="2"/>
    </row>
    <row r="92" spans="1:23" x14ac:dyDescent="0.2">
      <c r="A92" s="122"/>
      <c r="B92" s="123"/>
      <c r="C92" s="124"/>
      <c r="D92" s="125"/>
      <c r="E92" s="125"/>
      <c r="F92" s="126"/>
      <c r="G92" s="126"/>
      <c r="H92" s="109"/>
      <c r="I92" s="109"/>
      <c r="J92" s="2"/>
      <c r="K92" s="2"/>
      <c r="L92" s="120"/>
      <c r="M92" s="2"/>
      <c r="N92" s="2"/>
      <c r="P92" s="2"/>
      <c r="Q92" s="2"/>
      <c r="R92" s="2"/>
      <c r="S92" s="2"/>
      <c r="T92" s="2"/>
      <c r="U92" s="2"/>
      <c r="V92" s="2"/>
      <c r="W92" s="2"/>
    </row>
    <row r="93" spans="1:23" x14ac:dyDescent="0.2">
      <c r="A93" s="122"/>
      <c r="B93" s="123"/>
      <c r="C93" s="124"/>
      <c r="D93" s="125"/>
      <c r="E93" s="125"/>
      <c r="F93" s="126"/>
      <c r="G93" s="126"/>
      <c r="H93" s="109"/>
      <c r="I93" s="109"/>
      <c r="J93" s="2"/>
      <c r="K93" s="2"/>
      <c r="L93" s="120"/>
      <c r="M93" s="2"/>
      <c r="N93" s="2"/>
      <c r="P93" s="2"/>
      <c r="Q93" s="2"/>
      <c r="R93" s="2"/>
      <c r="S93" s="2"/>
      <c r="T93" s="2"/>
      <c r="U93" s="2"/>
      <c r="V93" s="2"/>
      <c r="W93" s="2"/>
    </row>
    <row r="94" spans="1:23" x14ac:dyDescent="0.2">
      <c r="A94" s="122"/>
      <c r="B94" s="123"/>
      <c r="C94" s="124"/>
      <c r="D94" s="125"/>
      <c r="E94" s="125"/>
      <c r="F94" s="126"/>
      <c r="G94" s="126"/>
      <c r="H94" s="109"/>
      <c r="I94" s="109"/>
      <c r="J94" s="2"/>
      <c r="K94" s="2"/>
      <c r="L94" s="120"/>
      <c r="M94" s="2"/>
      <c r="N94" s="2"/>
      <c r="P94" s="2"/>
      <c r="Q94" s="2"/>
      <c r="R94" s="2"/>
      <c r="S94" s="2"/>
      <c r="T94" s="2"/>
      <c r="U94" s="2"/>
      <c r="V94" s="2"/>
      <c r="W94" s="2"/>
    </row>
    <row r="95" spans="1:23" x14ac:dyDescent="0.2">
      <c r="A95" s="122"/>
      <c r="B95" s="123"/>
      <c r="C95" s="124"/>
      <c r="D95" s="125"/>
      <c r="E95" s="125"/>
      <c r="F95" s="126"/>
      <c r="G95" s="126"/>
      <c r="H95" s="109"/>
      <c r="I95" s="109"/>
      <c r="J95" s="2"/>
      <c r="K95" s="2"/>
      <c r="L95" s="120"/>
      <c r="M95" s="2"/>
      <c r="N95" s="2"/>
      <c r="P95" s="2"/>
      <c r="Q95" s="2"/>
      <c r="R95" s="2"/>
      <c r="S95" s="2"/>
      <c r="T95" s="2"/>
      <c r="U95" s="2"/>
      <c r="V95" s="2"/>
      <c r="W95" s="2"/>
    </row>
    <row r="96" spans="1:23" x14ac:dyDescent="0.2">
      <c r="A96" s="122"/>
      <c r="B96" s="123"/>
      <c r="C96" s="124"/>
      <c r="D96" s="125"/>
      <c r="E96" s="125"/>
      <c r="F96" s="126"/>
      <c r="G96" s="126"/>
      <c r="H96" s="109"/>
      <c r="I96" s="109"/>
      <c r="J96" s="2"/>
      <c r="K96" s="2"/>
      <c r="L96" s="120"/>
      <c r="M96" s="2"/>
      <c r="N96" s="2"/>
      <c r="P96" s="2"/>
      <c r="Q96" s="2"/>
      <c r="R96" s="2"/>
      <c r="S96" s="2"/>
      <c r="T96" s="2"/>
      <c r="U96" s="2"/>
      <c r="V96" s="2"/>
      <c r="W96" s="2"/>
    </row>
    <row r="97" spans="1:23" x14ac:dyDescent="0.2">
      <c r="A97" s="122"/>
      <c r="B97" s="123"/>
      <c r="C97" s="124"/>
      <c r="D97" s="125"/>
      <c r="E97" s="125"/>
      <c r="F97" s="126"/>
      <c r="G97" s="126"/>
      <c r="H97" s="109"/>
      <c r="I97" s="109"/>
      <c r="J97" s="2"/>
      <c r="K97" s="2"/>
      <c r="L97" s="120"/>
      <c r="M97" s="2"/>
      <c r="N97" s="2"/>
      <c r="P97" s="2"/>
      <c r="Q97" s="2"/>
      <c r="R97" s="2"/>
      <c r="S97" s="2"/>
      <c r="T97" s="2"/>
      <c r="U97" s="2"/>
      <c r="V97" s="2"/>
      <c r="W97" s="2"/>
    </row>
    <row r="98" spans="1:23" x14ac:dyDescent="0.2">
      <c r="A98" s="122"/>
      <c r="B98" s="123"/>
      <c r="C98" s="124"/>
      <c r="D98" s="125"/>
      <c r="E98" s="125"/>
      <c r="F98" s="126"/>
      <c r="G98" s="126"/>
      <c r="H98" s="109"/>
      <c r="I98" s="109"/>
      <c r="J98" s="2"/>
      <c r="K98" s="2"/>
      <c r="L98" s="120"/>
      <c r="M98" s="2"/>
      <c r="P98" s="2"/>
      <c r="Q98" s="2"/>
      <c r="R98" s="2"/>
      <c r="S98" s="2"/>
      <c r="T98" s="2"/>
      <c r="U98" s="2"/>
      <c r="V98" s="2"/>
      <c r="W98" s="2"/>
    </row>
    <row r="99" spans="1:23" x14ac:dyDescent="0.2">
      <c r="P99" s="2"/>
      <c r="Q99" s="2"/>
      <c r="R99" s="2"/>
      <c r="S99" s="2"/>
      <c r="T99" s="2"/>
      <c r="U99" s="2"/>
      <c r="V99" s="2"/>
      <c r="W99" s="2"/>
    </row>
    <row r="100" spans="1:23" x14ac:dyDescent="0.2">
      <c r="Q100" s="2"/>
      <c r="R100" s="2"/>
    </row>
    <row r="1526" spans="3:15" x14ac:dyDescent="0.2">
      <c r="C1526" s="3"/>
      <c r="D1526" s="3"/>
      <c r="E1526" s="127" t="e">
        <f>VLOOKUP(A1526,#REF!,11,0)+1</f>
        <v>#REF!</v>
      </c>
      <c r="F1526" s="3"/>
      <c r="G1526" s="3"/>
      <c r="H1526" s="3"/>
      <c r="I1526" s="3"/>
      <c r="L1526" s="3"/>
      <c r="M1526" s="3"/>
      <c r="N1526" s="3"/>
      <c r="O1526" s="3"/>
    </row>
    <row r="1533" spans="3:15" x14ac:dyDescent="0.2">
      <c r="C1533" s="3"/>
      <c r="D1533" s="3"/>
      <c r="E1533" s="127" t="e">
        <f>VLOOKUP(A1533,#REF!,11,0)</f>
        <v>#REF!</v>
      </c>
      <c r="F1533" s="3"/>
      <c r="G1533" s="3"/>
      <c r="H1533" s="3"/>
      <c r="I1533" s="3"/>
      <c r="L1533" s="3"/>
      <c r="M1533" s="3"/>
      <c r="N1533" s="3"/>
      <c r="O1533" s="3"/>
    </row>
    <row r="2081" spans="3:15" x14ac:dyDescent="0.2">
      <c r="C2081" s="3"/>
      <c r="D2081" s="3"/>
      <c r="E2081" s="127" t="e">
        <f>VLOOKUP(A2081,#REF!,11,0)</f>
        <v>#REF!</v>
      </c>
      <c r="F2081" s="3"/>
      <c r="G2081" s="3"/>
      <c r="H2081" s="3"/>
      <c r="I2081" s="3"/>
      <c r="L2081" s="3"/>
      <c r="M2081" s="3"/>
      <c r="N2081" s="3"/>
      <c r="O2081" s="3"/>
    </row>
  </sheetData>
  <sheetProtection algorithmName="SHA-512" hashValue="wMSPd7Xyd7IGaO9HMRzyKhwSbnckKo8mQqxb0KvL2y7tYIi4If3r8W/rY+8/rSx4tmjtzkvRh+ze0Lm8/qZ7zg==" saltValue="RsCnica1NBSawRvdnhXFzQ==" spinCount="100000" sheet="1" objects="1" scenarios="1"/>
  <mergeCells count="15">
    <mergeCell ref="A60:B60"/>
    <mergeCell ref="A1:Q1"/>
    <mergeCell ref="A2:Q2"/>
    <mergeCell ref="A3:Q3"/>
    <mergeCell ref="A4:Q4"/>
    <mergeCell ref="A5:Q5"/>
    <mergeCell ref="A63:F63"/>
    <mergeCell ref="G63:K63"/>
    <mergeCell ref="L63:Q63"/>
    <mergeCell ref="A61:F61"/>
    <mergeCell ref="G61:K61"/>
    <mergeCell ref="L61:Q61"/>
    <mergeCell ref="A62:F62"/>
    <mergeCell ref="G62:K62"/>
    <mergeCell ref="L62:Q62"/>
  </mergeCells>
  <printOptions horizontalCentered="1" verticalCentered="1"/>
  <pageMargins left="0.23622047244094491" right="0.23622047244094491" top="0.15748031496062992" bottom="0.15748031496062992" header="0.31496062992125984" footer="0.31496062992125984"/>
  <pageSetup scale="34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7A25D-B100-4CE2-AE1F-30A2816B1DBA}">
  <sheetPr>
    <tabColor theme="9" tint="-0.249977111117893"/>
  </sheetPr>
  <dimension ref="A1:IR259"/>
  <sheetViews>
    <sheetView view="pageBreakPreview" topLeftCell="A43" zoomScale="85" zoomScaleNormal="80" zoomScaleSheetLayoutView="85" workbookViewId="0">
      <selection activeCell="D13" sqref="D13"/>
    </sheetView>
  </sheetViews>
  <sheetFormatPr baseColWidth="10" defaultRowHeight="12.75" x14ac:dyDescent="0.2"/>
  <cols>
    <col min="1" max="1" width="15.5703125" style="122" customWidth="1"/>
    <col min="2" max="2" width="47.85546875" style="123" customWidth="1"/>
    <col min="3" max="3" width="14.85546875" style="124" customWidth="1"/>
    <col min="4" max="4" width="20.7109375" style="2" customWidth="1"/>
    <col min="5" max="5" width="3.42578125" style="2" customWidth="1"/>
    <col min="6" max="7" width="20.7109375" style="2" customWidth="1"/>
    <col min="8" max="8" width="10.28515625" style="2" customWidth="1"/>
    <col min="9" max="9" width="13.140625" style="220" bestFit="1" customWidth="1"/>
    <col min="10" max="10" width="11.42578125" style="2"/>
    <col min="11" max="11" width="18.140625" style="2" bestFit="1" customWidth="1"/>
    <col min="12" max="12" width="12.28515625" style="2" bestFit="1" customWidth="1"/>
    <col min="13" max="13" width="13.7109375" style="2" bestFit="1" customWidth="1"/>
    <col min="14" max="16384" width="11.42578125" style="2"/>
  </cols>
  <sheetData>
    <row r="1" spans="1:13" s="56" customFormat="1" ht="10.5" customHeight="1" x14ac:dyDescent="0.25">
      <c r="A1" s="242"/>
      <c r="B1" s="243"/>
      <c r="C1" s="243"/>
      <c r="D1" s="243"/>
      <c r="E1" s="243"/>
      <c r="F1" s="243"/>
      <c r="G1" s="243"/>
      <c r="H1" s="244"/>
      <c r="I1" s="130"/>
    </row>
    <row r="2" spans="1:13" s="56" customFormat="1" ht="18.75" x14ac:dyDescent="0.3">
      <c r="A2" s="245" t="s">
        <v>56</v>
      </c>
      <c r="B2" s="246"/>
      <c r="C2" s="246"/>
      <c r="D2" s="246"/>
      <c r="E2" s="246"/>
      <c r="F2" s="246"/>
      <c r="G2" s="246"/>
      <c r="H2" s="247"/>
      <c r="I2" s="130"/>
    </row>
    <row r="3" spans="1:13" s="56" customFormat="1" ht="18.75" x14ac:dyDescent="0.3">
      <c r="A3" s="245" t="s">
        <v>1</v>
      </c>
      <c r="B3" s="246"/>
      <c r="C3" s="246"/>
      <c r="D3" s="246"/>
      <c r="E3" s="246"/>
      <c r="F3" s="246"/>
      <c r="G3" s="246"/>
      <c r="H3" s="247"/>
      <c r="I3" s="130"/>
    </row>
    <row r="4" spans="1:13" s="56" customFormat="1" ht="18.75" x14ac:dyDescent="0.3">
      <c r="A4" s="245" t="s">
        <v>57</v>
      </c>
      <c r="B4" s="246"/>
      <c r="C4" s="246"/>
      <c r="D4" s="246"/>
      <c r="E4" s="246"/>
      <c r="F4" s="246"/>
      <c r="G4" s="246"/>
      <c r="H4" s="247"/>
      <c r="I4" s="130"/>
    </row>
    <row r="5" spans="1:13" s="56" customFormat="1" ht="18.75" x14ac:dyDescent="0.3">
      <c r="A5" s="245" t="s">
        <v>103</v>
      </c>
      <c r="B5" s="246"/>
      <c r="C5" s="246"/>
      <c r="D5" s="246"/>
      <c r="E5" s="246"/>
      <c r="F5" s="246"/>
      <c r="G5" s="246"/>
      <c r="H5" s="247"/>
      <c r="I5" s="130"/>
    </row>
    <row r="6" spans="1:13" s="56" customFormat="1" ht="18.75" x14ac:dyDescent="0.3">
      <c r="A6" s="245" t="s">
        <v>3</v>
      </c>
      <c r="B6" s="246"/>
      <c r="C6" s="246"/>
      <c r="D6" s="246"/>
      <c r="E6" s="246"/>
      <c r="F6" s="246"/>
      <c r="G6" s="246"/>
      <c r="H6" s="247"/>
      <c r="I6" s="130"/>
    </row>
    <row r="7" spans="1:13" s="56" customFormat="1" ht="12.75" customHeight="1" thickBot="1" x14ac:dyDescent="0.35">
      <c r="A7" s="131"/>
      <c r="B7" s="132"/>
      <c r="C7" s="132"/>
      <c r="D7" s="132"/>
      <c r="E7" s="132"/>
      <c r="F7" s="133"/>
      <c r="G7" s="133"/>
      <c r="H7" s="134"/>
      <c r="I7" s="130"/>
    </row>
    <row r="8" spans="1:13" s="139" customFormat="1" ht="18" x14ac:dyDescent="0.25">
      <c r="A8" s="135"/>
      <c r="B8" s="136"/>
      <c r="C8" s="137"/>
      <c r="D8" s="138">
        <v>45046</v>
      </c>
      <c r="E8" s="138"/>
      <c r="F8" s="138">
        <v>44681</v>
      </c>
      <c r="G8" s="138" t="s">
        <v>4</v>
      </c>
      <c r="H8" s="138" t="s">
        <v>5</v>
      </c>
      <c r="I8" s="130"/>
    </row>
    <row r="9" spans="1:13" s="139" customFormat="1" ht="18" customHeight="1" x14ac:dyDescent="0.25">
      <c r="A9" s="135"/>
      <c r="B9" s="136"/>
      <c r="C9" s="140"/>
      <c r="D9" s="138"/>
      <c r="E9" s="112"/>
      <c r="F9" s="56"/>
      <c r="G9" s="56"/>
      <c r="H9" s="56"/>
      <c r="I9" s="130"/>
    </row>
    <row r="10" spans="1:13" s="148" customFormat="1" ht="34.5" customHeight="1" x14ac:dyDescent="0.25">
      <c r="A10" s="141">
        <v>43</v>
      </c>
      <c r="B10" s="142" t="s">
        <v>76</v>
      </c>
      <c r="C10" s="143"/>
      <c r="D10" s="144">
        <f>D12+D13</f>
        <v>14390796</v>
      </c>
      <c r="E10" s="145"/>
      <c r="F10" s="144">
        <f>F12+F13</f>
        <v>5075960</v>
      </c>
      <c r="G10" s="146">
        <f>(D10-F10)</f>
        <v>9314836</v>
      </c>
      <c r="H10" s="1">
        <f>G10/F10</f>
        <v>1.835088534976635</v>
      </c>
      <c r="I10" s="147"/>
      <c r="K10" s="149"/>
      <c r="L10" s="150"/>
      <c r="M10" s="150"/>
    </row>
    <row r="11" spans="1:13" s="148" customFormat="1" ht="9.75" customHeight="1" x14ac:dyDescent="0.25">
      <c r="A11" s="151"/>
      <c r="B11" s="151"/>
      <c r="C11" s="152"/>
      <c r="D11" s="153"/>
      <c r="E11" s="154"/>
      <c r="F11" s="153"/>
      <c r="G11" s="153"/>
      <c r="H11" s="153"/>
      <c r="I11" s="147"/>
    </row>
    <row r="12" spans="1:13" s="158" customFormat="1" ht="18" customHeight="1" x14ac:dyDescent="0.2">
      <c r="A12" s="155">
        <v>4390</v>
      </c>
      <c r="B12" s="155" t="s">
        <v>90</v>
      </c>
      <c r="C12" s="156"/>
      <c r="D12" s="146">
        <v>14858597</v>
      </c>
      <c r="E12" s="157"/>
      <c r="F12" s="146">
        <v>9512177</v>
      </c>
      <c r="G12" s="146">
        <f>(D12-F12)</f>
        <v>5346420</v>
      </c>
      <c r="H12" s="1">
        <f>G12/F12</f>
        <v>0.5620606092590581</v>
      </c>
      <c r="I12" s="147"/>
    </row>
    <row r="13" spans="1:13" s="158" customFormat="1" ht="18" customHeight="1" x14ac:dyDescent="0.2">
      <c r="A13" s="155">
        <v>4395</v>
      </c>
      <c r="B13" s="155" t="s">
        <v>91</v>
      </c>
      <c r="C13" s="156"/>
      <c r="D13" s="159">
        <v>-467801</v>
      </c>
      <c r="E13" s="154"/>
      <c r="F13" s="159">
        <v>-4436217</v>
      </c>
      <c r="G13" s="146">
        <f>(D13-F13)</f>
        <v>3968416</v>
      </c>
      <c r="H13" s="1">
        <f>G13/F13</f>
        <v>-0.89454956779616501</v>
      </c>
      <c r="I13" s="147"/>
    </row>
    <row r="14" spans="1:13" s="158" customFormat="1" ht="14.25" customHeight="1" x14ac:dyDescent="0.2">
      <c r="A14" s="155"/>
      <c r="B14" s="155"/>
      <c r="C14" s="156"/>
      <c r="D14" s="159"/>
      <c r="E14" s="154"/>
      <c r="F14" s="159"/>
      <c r="G14" s="159"/>
      <c r="H14" s="159"/>
      <c r="I14" s="147"/>
    </row>
    <row r="15" spans="1:13" s="160" customFormat="1" ht="30" customHeight="1" x14ac:dyDescent="0.25">
      <c r="A15" s="141">
        <v>6</v>
      </c>
      <c r="B15" s="141" t="s">
        <v>58</v>
      </c>
      <c r="C15" s="143"/>
      <c r="D15" s="144">
        <v>3835397</v>
      </c>
      <c r="E15" s="145"/>
      <c r="F15" s="144">
        <v>1650444</v>
      </c>
      <c r="G15" s="146">
        <f>(D15-F15)</f>
        <v>2184953</v>
      </c>
      <c r="H15" s="1">
        <f>G15/F15</f>
        <v>1.3238577013215838</v>
      </c>
      <c r="I15" s="147"/>
      <c r="K15" s="161"/>
      <c r="L15" s="162"/>
      <c r="M15" s="163"/>
    </row>
    <row r="16" spans="1:13" s="148" customFormat="1" ht="10.5" customHeight="1" x14ac:dyDescent="0.25">
      <c r="A16" s="155"/>
      <c r="B16" s="155"/>
      <c r="C16" s="156"/>
      <c r="D16" s="159"/>
      <c r="E16" s="154"/>
      <c r="F16" s="159"/>
      <c r="G16" s="159"/>
      <c r="H16" s="159"/>
      <c r="I16" s="147"/>
      <c r="L16" s="150"/>
    </row>
    <row r="17" spans="1:13" s="148" customFormat="1" ht="27.75" customHeight="1" x14ac:dyDescent="0.25">
      <c r="A17" s="168"/>
      <c r="B17" s="141" t="s">
        <v>92</v>
      </c>
      <c r="C17" s="169"/>
      <c r="D17" s="144">
        <f>D10-D15</f>
        <v>10555399</v>
      </c>
      <c r="E17" s="157"/>
      <c r="F17" s="144">
        <f>F10-F15</f>
        <v>3425516</v>
      </c>
      <c r="G17" s="146">
        <f>(D17-F17)</f>
        <v>7129883</v>
      </c>
      <c r="H17" s="1">
        <f>G17/F17</f>
        <v>2.0814040862748855</v>
      </c>
      <c r="I17" s="147"/>
      <c r="K17" s="149"/>
    </row>
    <row r="18" spans="1:13" s="148" customFormat="1" ht="12.75" customHeight="1" x14ac:dyDescent="0.25">
      <c r="A18" s="168"/>
      <c r="B18" s="141"/>
      <c r="C18" s="169"/>
      <c r="D18" s="144"/>
      <c r="E18" s="157"/>
      <c r="F18" s="144"/>
      <c r="G18" s="146"/>
      <c r="H18" s="1"/>
      <c r="I18" s="147"/>
      <c r="K18" s="149"/>
    </row>
    <row r="19" spans="1:13" s="148" customFormat="1" ht="30" customHeight="1" x14ac:dyDescent="0.25">
      <c r="A19" s="170">
        <v>47</v>
      </c>
      <c r="B19" s="171" t="s">
        <v>96</v>
      </c>
      <c r="C19" s="143"/>
      <c r="D19" s="144">
        <v>24634588</v>
      </c>
      <c r="E19" s="157"/>
      <c r="F19" s="144">
        <v>23444667</v>
      </c>
      <c r="G19" s="146">
        <f>(D19-F19)</f>
        <v>1189921</v>
      </c>
      <c r="H19" s="1">
        <f>G19/F19</f>
        <v>5.0754442364227222E-2</v>
      </c>
      <c r="I19" s="147"/>
      <c r="K19" s="172"/>
      <c r="M19" s="150"/>
    </row>
    <row r="20" spans="1:13" s="158" customFormat="1" ht="15" customHeight="1" x14ac:dyDescent="0.2">
      <c r="A20" s="155"/>
      <c r="B20" s="155"/>
      <c r="C20" s="156"/>
      <c r="D20" s="159"/>
      <c r="E20" s="154"/>
      <c r="F20" s="159"/>
      <c r="G20" s="159"/>
      <c r="H20" s="159"/>
      <c r="I20" s="147"/>
    </row>
    <row r="21" spans="1:13" s="148" customFormat="1" ht="30" customHeight="1" x14ac:dyDescent="0.25">
      <c r="A21" s="141"/>
      <c r="B21" s="141" t="s">
        <v>59</v>
      </c>
      <c r="C21" s="143"/>
      <c r="D21" s="144">
        <f>D23+D33+D39</f>
        <v>31399950</v>
      </c>
      <c r="E21" s="157"/>
      <c r="F21" s="144">
        <f>F23+F33+F39</f>
        <v>31143105</v>
      </c>
      <c r="G21" s="146">
        <f>(D21-F21)</f>
        <v>256845</v>
      </c>
      <c r="H21" s="1">
        <f>G21/F21</f>
        <v>8.2472508762372922E-3</v>
      </c>
      <c r="I21" s="147"/>
      <c r="K21" s="172"/>
      <c r="M21" s="150"/>
    </row>
    <row r="22" spans="1:13" s="148" customFormat="1" ht="12" customHeight="1" x14ac:dyDescent="0.25">
      <c r="A22" s="173"/>
      <c r="B22" s="173"/>
      <c r="C22" s="174"/>
      <c r="D22" s="175"/>
      <c r="E22" s="154"/>
      <c r="F22" s="175"/>
      <c r="G22" s="175"/>
      <c r="H22" s="175"/>
      <c r="I22" s="147"/>
      <c r="K22" s="150"/>
    </row>
    <row r="23" spans="1:13" s="148" customFormat="1" ht="18" customHeight="1" x14ac:dyDescent="0.25">
      <c r="A23" s="176">
        <v>51</v>
      </c>
      <c r="B23" s="176" t="s">
        <v>60</v>
      </c>
      <c r="C23" s="152"/>
      <c r="D23" s="177">
        <f>SUM(D25:D31)</f>
        <v>30227836</v>
      </c>
      <c r="E23" s="157"/>
      <c r="F23" s="177">
        <f>SUM(F25:F31)</f>
        <v>30289982</v>
      </c>
      <c r="G23" s="146">
        <f>(D23-F23)</f>
        <v>-62146</v>
      </c>
      <c r="H23" s="1">
        <f>G23/F23</f>
        <v>-2.0517014503343054E-3</v>
      </c>
      <c r="I23" s="147"/>
      <c r="K23" s="149"/>
      <c r="L23" s="150"/>
    </row>
    <row r="24" spans="1:13" s="148" customFormat="1" ht="18" customHeight="1" x14ac:dyDescent="0.25">
      <c r="A24" s="164"/>
      <c r="B24" s="164"/>
      <c r="C24" s="165"/>
      <c r="D24" s="153"/>
      <c r="E24" s="154"/>
      <c r="F24" s="153"/>
      <c r="G24" s="153"/>
      <c r="H24" s="153"/>
      <c r="I24" s="147"/>
      <c r="L24" s="150"/>
    </row>
    <row r="25" spans="1:13" s="158" customFormat="1" ht="18" customHeight="1" x14ac:dyDescent="0.2">
      <c r="A25" s="155">
        <v>5101</v>
      </c>
      <c r="B25" s="155" t="s">
        <v>61</v>
      </c>
      <c r="C25" s="156"/>
      <c r="D25" s="146">
        <v>9752486</v>
      </c>
      <c r="E25" s="157"/>
      <c r="F25" s="146">
        <v>8699246</v>
      </c>
      <c r="G25" s="146">
        <f>(D25-F25)</f>
        <v>1053240</v>
      </c>
      <c r="H25" s="1">
        <f>G25/F25</f>
        <v>0.12107256192088371</v>
      </c>
      <c r="I25" s="147"/>
    </row>
    <row r="26" spans="1:13" s="158" customFormat="1" ht="18" customHeight="1" x14ac:dyDescent="0.2">
      <c r="A26" s="155">
        <v>5103</v>
      </c>
      <c r="B26" s="155" t="s">
        <v>62</v>
      </c>
      <c r="C26" s="156"/>
      <c r="D26" s="146">
        <v>2412720</v>
      </c>
      <c r="E26" s="157"/>
      <c r="F26" s="146">
        <v>2235687</v>
      </c>
      <c r="G26" s="146">
        <f t="shared" ref="G26:G31" si="0">(D26-F26)</f>
        <v>177033</v>
      </c>
      <c r="H26" s="1">
        <f t="shared" ref="H26:H31" si="1">G26/F26</f>
        <v>7.9185055868732965E-2</v>
      </c>
      <c r="I26" s="147"/>
    </row>
    <row r="27" spans="1:13" s="158" customFormat="1" ht="18" customHeight="1" x14ac:dyDescent="0.2">
      <c r="A27" s="155">
        <v>5104</v>
      </c>
      <c r="B27" s="155" t="s">
        <v>63</v>
      </c>
      <c r="C27" s="156"/>
      <c r="D27" s="146">
        <v>463592</v>
      </c>
      <c r="E27" s="157"/>
      <c r="F27" s="146">
        <v>435093</v>
      </c>
      <c r="G27" s="146">
        <f t="shared" si="0"/>
        <v>28499</v>
      </c>
      <c r="H27" s="1">
        <f t="shared" si="1"/>
        <v>6.5500938879733753E-2</v>
      </c>
      <c r="I27" s="147"/>
    </row>
    <row r="28" spans="1:13" s="158" customFormat="1" ht="18" customHeight="1" x14ac:dyDescent="0.2">
      <c r="A28" s="155">
        <v>5107</v>
      </c>
      <c r="B28" s="155" t="s">
        <v>64</v>
      </c>
      <c r="C28" s="156"/>
      <c r="D28" s="146">
        <v>5624378</v>
      </c>
      <c r="E28" s="157"/>
      <c r="F28" s="146">
        <v>4519235</v>
      </c>
      <c r="G28" s="146">
        <f t="shared" si="0"/>
        <v>1105143</v>
      </c>
      <c r="H28" s="1">
        <f t="shared" si="1"/>
        <v>0.24454205191807907</v>
      </c>
      <c r="I28" s="147"/>
    </row>
    <row r="29" spans="1:13" s="158" customFormat="1" ht="18" customHeight="1" x14ac:dyDescent="0.2">
      <c r="A29" s="155">
        <v>5108</v>
      </c>
      <c r="B29" s="155" t="s">
        <v>65</v>
      </c>
      <c r="C29" s="156"/>
      <c r="D29" s="146">
        <v>3971758</v>
      </c>
      <c r="E29" s="157"/>
      <c r="F29" s="146">
        <v>4045010</v>
      </c>
      <c r="G29" s="146">
        <f t="shared" si="0"/>
        <v>-73252</v>
      </c>
      <c r="H29" s="1">
        <f t="shared" si="1"/>
        <v>-1.810922593516456E-2</v>
      </c>
      <c r="I29" s="147"/>
    </row>
    <row r="30" spans="1:13" s="178" customFormat="1" ht="18" customHeight="1" x14ac:dyDescent="0.2">
      <c r="A30" s="155">
        <v>5111</v>
      </c>
      <c r="B30" s="155" t="s">
        <v>66</v>
      </c>
      <c r="C30" s="156"/>
      <c r="D30" s="146">
        <v>7516166</v>
      </c>
      <c r="E30" s="157"/>
      <c r="F30" s="146">
        <v>10135966</v>
      </c>
      <c r="G30" s="146">
        <f t="shared" si="0"/>
        <v>-2619800</v>
      </c>
      <c r="H30" s="1">
        <f t="shared" si="1"/>
        <v>-0.25846574465620742</v>
      </c>
      <c r="I30" s="147"/>
    </row>
    <row r="31" spans="1:13" s="178" customFormat="1" ht="18" customHeight="1" x14ac:dyDescent="0.2">
      <c r="A31" s="155">
        <v>5120</v>
      </c>
      <c r="B31" s="155" t="s">
        <v>67</v>
      </c>
      <c r="C31" s="156"/>
      <c r="D31" s="167">
        <v>486736</v>
      </c>
      <c r="E31" s="157"/>
      <c r="F31" s="167">
        <v>219745</v>
      </c>
      <c r="G31" s="146">
        <f t="shared" si="0"/>
        <v>266991</v>
      </c>
      <c r="H31" s="1">
        <f t="shared" si="1"/>
        <v>1.2150037543516348</v>
      </c>
      <c r="I31" s="147"/>
    </row>
    <row r="32" spans="1:13" s="158" customFormat="1" ht="18" customHeight="1" x14ac:dyDescent="0.2">
      <c r="A32" s="173"/>
      <c r="B32" s="173"/>
      <c r="C32" s="174"/>
      <c r="D32" s="175"/>
      <c r="E32" s="154"/>
      <c r="F32" s="175"/>
      <c r="G32" s="175"/>
      <c r="H32" s="175"/>
      <c r="I32" s="147"/>
    </row>
    <row r="33" spans="1:13" s="158" customFormat="1" ht="45.75" customHeight="1" x14ac:dyDescent="0.25">
      <c r="A33" s="179">
        <v>53</v>
      </c>
      <c r="B33" s="180" t="s">
        <v>68</v>
      </c>
      <c r="C33" s="143"/>
      <c r="D33" s="177">
        <f>SUM(D35:D37)</f>
        <v>1170256</v>
      </c>
      <c r="E33" s="157"/>
      <c r="F33" s="177">
        <f>SUM(F35:F37)</f>
        <v>853123</v>
      </c>
      <c r="G33" s="146">
        <f>(D33-F33)</f>
        <v>317133</v>
      </c>
      <c r="H33" s="1">
        <f>G33/F33</f>
        <v>0.37173186047029561</v>
      </c>
      <c r="I33" s="147"/>
      <c r="K33" s="149"/>
    </row>
    <row r="34" spans="1:13" s="158" customFormat="1" ht="10.5" customHeight="1" x14ac:dyDescent="0.25">
      <c r="A34" s="164"/>
      <c r="B34" s="164"/>
      <c r="C34" s="165"/>
      <c r="D34" s="153"/>
      <c r="E34" s="154"/>
      <c r="F34" s="153"/>
      <c r="G34" s="153"/>
      <c r="H34" s="153"/>
      <c r="I34" s="147"/>
    </row>
    <row r="35" spans="1:13" s="158" customFormat="1" ht="18" customHeight="1" x14ac:dyDescent="0.2">
      <c r="A35" s="181">
        <v>5360</v>
      </c>
      <c r="B35" s="181" t="s">
        <v>69</v>
      </c>
      <c r="C35" s="156"/>
      <c r="D35" s="146">
        <v>174699</v>
      </c>
      <c r="E35" s="157"/>
      <c r="F35" s="146">
        <v>271061</v>
      </c>
      <c r="G35" s="146">
        <f>(D35-F35)</f>
        <v>-96362</v>
      </c>
      <c r="H35" s="1">
        <f>G35/F35</f>
        <v>-0.35549931565219639</v>
      </c>
      <c r="I35" s="147"/>
    </row>
    <row r="36" spans="1:13" s="158" customFormat="1" ht="18" customHeight="1" x14ac:dyDescent="0.2">
      <c r="A36" s="181">
        <v>5366</v>
      </c>
      <c r="B36" s="181" t="s">
        <v>70</v>
      </c>
      <c r="C36" s="156"/>
      <c r="D36" s="146">
        <v>358013</v>
      </c>
      <c r="E36" s="157"/>
      <c r="F36" s="146">
        <v>381333</v>
      </c>
      <c r="G36" s="146">
        <f>(D36-F36)</f>
        <v>-23320</v>
      </c>
      <c r="H36" s="1">
        <f>G36/F36</f>
        <v>-6.1153899610052104E-2</v>
      </c>
      <c r="I36" s="147"/>
    </row>
    <row r="37" spans="1:13" s="158" customFormat="1" ht="18" customHeight="1" x14ac:dyDescent="0.2">
      <c r="A37" s="181">
        <v>5368</v>
      </c>
      <c r="B37" s="181" t="s">
        <v>100</v>
      </c>
      <c r="C37" s="156"/>
      <c r="D37" s="167">
        <v>637544</v>
      </c>
      <c r="E37" s="157"/>
      <c r="F37" s="167">
        <v>200729</v>
      </c>
      <c r="G37" s="146"/>
      <c r="H37" s="1"/>
      <c r="I37" s="147"/>
    </row>
    <row r="38" spans="1:13" s="158" customFormat="1" ht="18" customHeight="1" x14ac:dyDescent="0.2">
      <c r="A38" s="155"/>
      <c r="B38" s="155"/>
      <c r="C38" s="156"/>
      <c r="D38" s="159"/>
      <c r="E38" s="154"/>
      <c r="F38" s="159"/>
      <c r="G38" s="159"/>
      <c r="H38" s="159"/>
      <c r="I38" s="147"/>
    </row>
    <row r="39" spans="1:13" s="182" customFormat="1" ht="18" customHeight="1" x14ac:dyDescent="0.25">
      <c r="A39" s="164">
        <v>57</v>
      </c>
      <c r="B39" s="164" t="s">
        <v>99</v>
      </c>
      <c r="C39" s="152"/>
      <c r="D39" s="183">
        <v>1858</v>
      </c>
      <c r="E39" s="157"/>
      <c r="F39" s="183">
        <v>0</v>
      </c>
      <c r="G39" s="146">
        <f>(D39-F39)</f>
        <v>1858</v>
      </c>
      <c r="H39" s="1"/>
      <c r="I39" s="147"/>
    </row>
    <row r="40" spans="1:13" s="182" customFormat="1" ht="18" customHeight="1" x14ac:dyDescent="0.25">
      <c r="A40" s="164"/>
      <c r="B40" s="164"/>
      <c r="C40" s="165"/>
      <c r="D40" s="153"/>
      <c r="E40" s="154"/>
      <c r="F40" s="153"/>
      <c r="G40" s="153"/>
      <c r="H40" s="153"/>
      <c r="I40" s="147"/>
    </row>
    <row r="41" spans="1:13" s="182" customFormat="1" ht="27" customHeight="1" x14ac:dyDescent="0.25">
      <c r="A41" s="168"/>
      <c r="B41" s="141" t="s">
        <v>104</v>
      </c>
      <c r="C41" s="169"/>
      <c r="D41" s="144">
        <f>D17+D19-D21</f>
        <v>3790037</v>
      </c>
      <c r="E41" s="157"/>
      <c r="F41" s="144">
        <f>F17+F19-F21</f>
        <v>-4272922</v>
      </c>
      <c r="G41" s="146">
        <f>(D41-F41)</f>
        <v>8062959</v>
      </c>
      <c r="H41" s="1">
        <f>G41/F41</f>
        <v>-1.886989512095002</v>
      </c>
      <c r="I41" s="147"/>
      <c r="K41" s="149"/>
    </row>
    <row r="42" spans="1:13" s="182" customFormat="1" ht="18" customHeight="1" x14ac:dyDescent="0.25">
      <c r="A42" s="155"/>
      <c r="B42" s="151"/>
      <c r="C42" s="156"/>
      <c r="D42" s="153"/>
      <c r="E42" s="154"/>
      <c r="F42" s="153"/>
      <c r="G42" s="153"/>
      <c r="H42" s="153"/>
      <c r="I42" s="147"/>
    </row>
    <row r="43" spans="1:13" s="182" customFormat="1" ht="18" customHeight="1" x14ac:dyDescent="0.25">
      <c r="A43" s="164"/>
      <c r="B43" s="164" t="s">
        <v>71</v>
      </c>
      <c r="C43" s="165"/>
      <c r="D43" s="166">
        <f>SUM(D45:D47)</f>
        <v>82909</v>
      </c>
      <c r="E43" s="166"/>
      <c r="F43" s="166">
        <f>SUM(F45:F47)</f>
        <v>41429</v>
      </c>
      <c r="G43" s="146">
        <f>(D43-F43)</f>
        <v>41480</v>
      </c>
      <c r="H43" s="1">
        <f>G43/F43</f>
        <v>1.0012310217480509</v>
      </c>
      <c r="I43" s="147"/>
      <c r="K43" s="149"/>
      <c r="M43" s="150"/>
    </row>
    <row r="44" spans="1:13" s="182" customFormat="1" ht="13.5" customHeight="1" x14ac:dyDescent="0.25">
      <c r="A44" s="164"/>
      <c r="B44" s="164"/>
      <c r="C44" s="165"/>
      <c r="D44" s="166"/>
      <c r="E44" s="166"/>
      <c r="F44" s="166"/>
      <c r="G44" s="146"/>
      <c r="H44" s="1"/>
      <c r="I44" s="147"/>
      <c r="K44" s="149"/>
      <c r="M44" s="150"/>
    </row>
    <row r="45" spans="1:13" s="182" customFormat="1" ht="18" customHeight="1" x14ac:dyDescent="0.25">
      <c r="A45" s="155">
        <v>44</v>
      </c>
      <c r="B45" s="155" t="s">
        <v>105</v>
      </c>
      <c r="C45" s="156"/>
      <c r="D45" s="146">
        <v>70807</v>
      </c>
      <c r="E45" s="157"/>
      <c r="F45" s="146">
        <v>0</v>
      </c>
      <c r="G45" s="146">
        <f>(D45-F45)</f>
        <v>70807</v>
      </c>
      <c r="H45" s="1"/>
      <c r="I45" s="184"/>
      <c r="K45" s="149"/>
      <c r="M45" s="150"/>
    </row>
    <row r="46" spans="1:13" s="182" customFormat="1" ht="18" customHeight="1" x14ac:dyDescent="0.2">
      <c r="A46" s="155">
        <v>4802</v>
      </c>
      <c r="B46" s="155" t="s">
        <v>72</v>
      </c>
      <c r="C46" s="156"/>
      <c r="D46" s="146">
        <v>10347</v>
      </c>
      <c r="E46" s="157"/>
      <c r="F46" s="146">
        <v>28046</v>
      </c>
      <c r="G46" s="146">
        <f>(D46-F46)</f>
        <v>-17699</v>
      </c>
      <c r="H46" s="1">
        <f>G46/F46</f>
        <v>-0.63107038436853735</v>
      </c>
      <c r="I46" s="147"/>
    </row>
    <row r="47" spans="1:13" s="182" customFormat="1" ht="18" customHeight="1" x14ac:dyDescent="0.2">
      <c r="A47" s="155">
        <v>4808</v>
      </c>
      <c r="B47" s="155" t="s">
        <v>73</v>
      </c>
      <c r="C47" s="156"/>
      <c r="D47" s="167">
        <v>1755</v>
      </c>
      <c r="E47" s="157"/>
      <c r="F47" s="167">
        <v>13383</v>
      </c>
      <c r="G47" s="146">
        <f>(D47-F47)</f>
        <v>-11628</v>
      </c>
      <c r="H47" s="1">
        <f>G47/F47</f>
        <v>-0.86886348352387355</v>
      </c>
      <c r="I47" s="147"/>
    </row>
    <row r="48" spans="1:13" s="182" customFormat="1" ht="18" customHeight="1" x14ac:dyDescent="0.2">
      <c r="A48" s="155"/>
      <c r="B48" s="155"/>
      <c r="C48" s="156"/>
      <c r="D48" s="159"/>
      <c r="E48" s="154"/>
      <c r="F48" s="159"/>
      <c r="G48" s="159"/>
      <c r="H48" s="159"/>
      <c r="I48" s="147"/>
    </row>
    <row r="49" spans="1:252" s="182" customFormat="1" ht="18" customHeight="1" x14ac:dyDescent="0.25">
      <c r="A49" s="164">
        <v>58</v>
      </c>
      <c r="B49" s="164" t="s">
        <v>74</v>
      </c>
      <c r="C49" s="165"/>
      <c r="D49" s="166">
        <f>SUM(D51:D53)</f>
        <v>15877</v>
      </c>
      <c r="E49" s="157"/>
      <c r="F49" s="166">
        <f>SUM(F51:F53)</f>
        <v>10075</v>
      </c>
      <c r="G49" s="146">
        <f>(D49-F49)</f>
        <v>5802</v>
      </c>
      <c r="H49" s="1">
        <f>G49/F49</f>
        <v>0.57588089330024816</v>
      </c>
      <c r="I49" s="147"/>
      <c r="K49" s="149"/>
      <c r="M49" s="150"/>
    </row>
    <row r="50" spans="1:252" s="182" customFormat="1" ht="18" customHeight="1" x14ac:dyDescent="0.25">
      <c r="A50" s="164"/>
      <c r="B50" s="164"/>
      <c r="C50" s="165"/>
      <c r="D50" s="166"/>
      <c r="E50" s="157"/>
      <c r="F50" s="166"/>
      <c r="G50" s="146"/>
      <c r="H50" s="1"/>
      <c r="I50" s="147"/>
      <c r="K50" s="149"/>
      <c r="M50" s="150"/>
    </row>
    <row r="51" spans="1:252" s="182" customFormat="1" ht="18" customHeight="1" x14ac:dyDescent="0.25">
      <c r="A51" s="155">
        <v>5802</v>
      </c>
      <c r="B51" s="155" t="s">
        <v>75</v>
      </c>
      <c r="C51" s="165"/>
      <c r="D51" s="146">
        <v>12232</v>
      </c>
      <c r="E51" s="157"/>
      <c r="F51" s="146">
        <v>8628</v>
      </c>
      <c r="G51" s="146">
        <f>(D51-F51)</f>
        <v>3604</v>
      </c>
      <c r="H51" s="1">
        <f>G51/F51</f>
        <v>0.41770978210477516</v>
      </c>
      <c r="I51" s="147"/>
      <c r="K51" s="149"/>
      <c r="M51" s="150"/>
    </row>
    <row r="52" spans="1:252" s="182" customFormat="1" ht="18" customHeight="1" x14ac:dyDescent="0.2">
      <c r="A52" s="155">
        <v>5804</v>
      </c>
      <c r="B52" s="155" t="s">
        <v>72</v>
      </c>
      <c r="C52" s="156"/>
      <c r="D52" s="146">
        <v>1141</v>
      </c>
      <c r="E52" s="157"/>
      <c r="F52" s="146">
        <v>0</v>
      </c>
      <c r="G52" s="146">
        <f>(D52-F52)</f>
        <v>1141</v>
      </c>
      <c r="H52" s="1"/>
      <c r="I52" s="147"/>
    </row>
    <row r="53" spans="1:252" s="182" customFormat="1" ht="18" customHeight="1" x14ac:dyDescent="0.2">
      <c r="A53" s="155">
        <v>5890</v>
      </c>
      <c r="B53" s="155" t="s">
        <v>74</v>
      </c>
      <c r="C53" s="156"/>
      <c r="D53" s="167">
        <v>2504</v>
      </c>
      <c r="E53" s="157"/>
      <c r="F53" s="167">
        <v>1447</v>
      </c>
      <c r="G53" s="146">
        <f>(D53-F53)</f>
        <v>1057</v>
      </c>
      <c r="H53" s="1">
        <f>G53/F53</f>
        <v>0.73047684865238427</v>
      </c>
      <c r="I53" s="147"/>
    </row>
    <row r="54" spans="1:252" s="182" customFormat="1" ht="18" customHeight="1" x14ac:dyDescent="0.2">
      <c r="A54" s="155"/>
      <c r="B54" s="155"/>
      <c r="C54" s="156"/>
      <c r="D54" s="159"/>
      <c r="E54" s="154"/>
      <c r="F54" s="159"/>
      <c r="G54" s="159"/>
      <c r="H54" s="159"/>
      <c r="I54" s="147"/>
    </row>
    <row r="55" spans="1:252" s="187" customFormat="1" ht="23.25" customHeight="1" x14ac:dyDescent="0.25">
      <c r="A55" s="170"/>
      <c r="B55" s="170" t="s">
        <v>97</v>
      </c>
      <c r="C55" s="185"/>
      <c r="D55" s="186">
        <f>D41+D43-D49</f>
        <v>3857069</v>
      </c>
      <c r="E55" s="145"/>
      <c r="F55" s="186">
        <f>F41+F43-F49</f>
        <v>-4241568</v>
      </c>
      <c r="G55" s="146">
        <f>(D55-F55)</f>
        <v>8098637</v>
      </c>
      <c r="H55" s="1">
        <f>G55/F55</f>
        <v>-1.909349797056183</v>
      </c>
      <c r="I55" s="147"/>
      <c r="K55" s="149"/>
      <c r="M55" s="188"/>
    </row>
    <row r="56" spans="1:252" s="192" customFormat="1" ht="10.5" customHeight="1" x14ac:dyDescent="0.2">
      <c r="A56" s="189"/>
      <c r="B56" s="189"/>
      <c r="C56" s="190"/>
      <c r="D56" s="191"/>
      <c r="E56" s="154"/>
      <c r="I56" s="193"/>
    </row>
    <row r="57" spans="1:252" s="192" customFormat="1" ht="6.75" customHeight="1" x14ac:dyDescent="0.2">
      <c r="A57" s="189"/>
      <c r="B57" s="189"/>
      <c r="C57" s="190"/>
      <c r="D57" s="191"/>
      <c r="E57" s="154"/>
      <c r="I57" s="193"/>
    </row>
    <row r="58" spans="1:252" s="192" customFormat="1" ht="24.75" customHeight="1" x14ac:dyDescent="0.2">
      <c r="A58" s="194"/>
      <c r="C58" s="195"/>
      <c r="D58" s="154"/>
      <c r="E58" s="154"/>
      <c r="I58" s="193"/>
    </row>
    <row r="59" spans="1:252" s="192" customFormat="1" ht="22.5" customHeight="1" x14ac:dyDescent="0.25">
      <c r="A59" s="196"/>
      <c r="B59" s="196"/>
      <c r="C59" s="197"/>
      <c r="D59" s="196"/>
      <c r="E59" s="196"/>
      <c r="I59" s="193"/>
    </row>
    <row r="60" spans="1:252" s="201" customFormat="1" ht="18" customHeight="1" x14ac:dyDescent="0.25">
      <c r="A60" s="239" t="s">
        <v>94</v>
      </c>
      <c r="B60" s="239"/>
      <c r="C60" s="240" t="s">
        <v>80</v>
      </c>
      <c r="D60" s="240"/>
      <c r="E60" s="198"/>
      <c r="F60" s="241" t="s">
        <v>81</v>
      </c>
      <c r="G60" s="241"/>
      <c r="H60" s="241"/>
      <c r="I60" s="199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  <c r="BR60" s="200"/>
      <c r="BS60" s="200"/>
      <c r="BT60" s="200"/>
      <c r="BU60" s="200"/>
      <c r="BV60" s="200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200"/>
      <c r="CI60" s="200"/>
      <c r="CJ60" s="200"/>
      <c r="CK60" s="200"/>
      <c r="CL60" s="200"/>
      <c r="CM60" s="200"/>
      <c r="CN60" s="200"/>
      <c r="CO60" s="200"/>
      <c r="CP60" s="200"/>
      <c r="CQ60" s="200"/>
      <c r="CR60" s="200"/>
      <c r="CS60" s="200"/>
      <c r="CT60" s="200"/>
      <c r="CU60" s="200"/>
      <c r="CV60" s="200"/>
      <c r="CW60" s="200"/>
      <c r="CX60" s="200"/>
      <c r="CY60" s="200"/>
      <c r="CZ60" s="200"/>
      <c r="DA60" s="200"/>
      <c r="DB60" s="200"/>
      <c r="DC60" s="200"/>
      <c r="DD60" s="200"/>
      <c r="DE60" s="200"/>
      <c r="DF60" s="200"/>
      <c r="DG60" s="200"/>
      <c r="DH60" s="200"/>
      <c r="DI60" s="200"/>
      <c r="DJ60" s="200"/>
      <c r="DK60" s="200"/>
      <c r="DL60" s="200"/>
      <c r="DM60" s="200"/>
      <c r="DN60" s="200"/>
      <c r="DO60" s="200"/>
      <c r="DP60" s="200"/>
      <c r="DQ60" s="200"/>
      <c r="DR60" s="200"/>
      <c r="DS60" s="200"/>
      <c r="DT60" s="200"/>
      <c r="DU60" s="200"/>
      <c r="DV60" s="200"/>
      <c r="DW60" s="200"/>
      <c r="DX60" s="200"/>
      <c r="DY60" s="200"/>
      <c r="DZ60" s="200"/>
      <c r="EA60" s="200"/>
      <c r="EB60" s="200"/>
      <c r="EC60" s="200"/>
      <c r="ED60" s="200"/>
      <c r="EE60" s="200"/>
      <c r="EF60" s="200"/>
      <c r="EG60" s="200"/>
      <c r="EH60" s="200"/>
      <c r="EI60" s="200"/>
      <c r="EJ60" s="200"/>
      <c r="EK60" s="200"/>
      <c r="EL60" s="200"/>
      <c r="EM60" s="200"/>
      <c r="EN60" s="200"/>
      <c r="EO60" s="200"/>
      <c r="EP60" s="200"/>
      <c r="EQ60" s="200"/>
      <c r="ER60" s="200"/>
      <c r="ES60" s="200"/>
      <c r="ET60" s="200"/>
      <c r="EU60" s="200"/>
      <c r="EV60" s="200"/>
      <c r="EW60" s="200"/>
      <c r="EX60" s="200"/>
      <c r="EY60" s="200"/>
      <c r="EZ60" s="200"/>
      <c r="FA60" s="200"/>
      <c r="FB60" s="200"/>
      <c r="FC60" s="200"/>
      <c r="FD60" s="200"/>
      <c r="FE60" s="200"/>
      <c r="FF60" s="200"/>
      <c r="FG60" s="200"/>
      <c r="FH60" s="200"/>
      <c r="FI60" s="200"/>
      <c r="FJ60" s="200"/>
      <c r="FK60" s="200"/>
      <c r="FL60" s="200"/>
      <c r="FM60" s="200"/>
      <c r="FN60" s="200"/>
      <c r="FO60" s="200"/>
      <c r="FP60" s="200"/>
      <c r="FQ60" s="200"/>
      <c r="FR60" s="200"/>
      <c r="FS60" s="200"/>
      <c r="FT60" s="200"/>
      <c r="FU60" s="200"/>
      <c r="FV60" s="200"/>
      <c r="FW60" s="200"/>
      <c r="FX60" s="200"/>
      <c r="FY60" s="200"/>
      <c r="FZ60" s="200"/>
      <c r="GA60" s="200"/>
      <c r="GB60" s="200"/>
      <c r="GC60" s="200"/>
      <c r="GD60" s="200"/>
      <c r="GE60" s="200"/>
      <c r="GF60" s="200"/>
      <c r="GG60" s="200"/>
      <c r="GH60" s="200"/>
      <c r="GI60" s="200"/>
      <c r="GJ60" s="200"/>
      <c r="GK60" s="200"/>
      <c r="GL60" s="200"/>
      <c r="GM60" s="200"/>
      <c r="GN60" s="200"/>
      <c r="GO60" s="200"/>
      <c r="GP60" s="200"/>
      <c r="GQ60" s="200"/>
      <c r="GR60" s="200"/>
      <c r="GS60" s="200"/>
      <c r="GT60" s="200"/>
      <c r="GU60" s="200"/>
      <c r="GV60" s="200"/>
      <c r="GW60" s="200"/>
      <c r="GX60" s="200"/>
      <c r="GY60" s="200"/>
      <c r="GZ60" s="200"/>
      <c r="HA60" s="200"/>
      <c r="HB60" s="200"/>
      <c r="HC60" s="200"/>
      <c r="HD60" s="200"/>
      <c r="HE60" s="200"/>
      <c r="HF60" s="200"/>
      <c r="HG60" s="200"/>
      <c r="HH60" s="200"/>
      <c r="HI60" s="200"/>
      <c r="HJ60" s="200"/>
      <c r="HK60" s="200"/>
      <c r="HL60" s="200"/>
      <c r="HM60" s="200"/>
      <c r="HN60" s="200"/>
      <c r="HO60" s="200"/>
      <c r="HP60" s="200"/>
      <c r="HQ60" s="200"/>
      <c r="HR60" s="200"/>
      <c r="HS60" s="200"/>
      <c r="HT60" s="200"/>
      <c r="HU60" s="200"/>
      <c r="HV60" s="200"/>
      <c r="HW60" s="200"/>
      <c r="HX60" s="200"/>
      <c r="HY60" s="200"/>
      <c r="HZ60" s="200"/>
      <c r="IA60" s="200"/>
      <c r="IB60" s="200"/>
      <c r="IC60" s="200"/>
      <c r="ID60" s="200"/>
      <c r="IE60" s="200"/>
      <c r="IF60" s="200"/>
      <c r="IG60" s="200"/>
      <c r="IH60" s="200"/>
      <c r="II60" s="200"/>
      <c r="IJ60" s="200"/>
      <c r="IK60" s="200"/>
      <c r="IL60" s="200"/>
      <c r="IM60" s="200"/>
      <c r="IN60" s="200"/>
      <c r="IO60" s="200"/>
      <c r="IP60" s="200"/>
      <c r="IQ60" s="200"/>
      <c r="IR60" s="200"/>
    </row>
    <row r="61" spans="1:252" s="201" customFormat="1" ht="18" customHeight="1" x14ac:dyDescent="0.2">
      <c r="A61" s="236" t="s">
        <v>95</v>
      </c>
      <c r="B61" s="236"/>
      <c r="C61" s="237" t="s">
        <v>82</v>
      </c>
      <c r="D61" s="237"/>
      <c r="E61" s="202"/>
      <c r="F61" s="238" t="s">
        <v>83</v>
      </c>
      <c r="G61" s="238"/>
      <c r="H61" s="238"/>
      <c r="I61" s="199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0"/>
      <c r="BI61" s="200"/>
      <c r="BJ61" s="200"/>
      <c r="BK61" s="200"/>
      <c r="BL61" s="200"/>
      <c r="BM61" s="200"/>
      <c r="BN61" s="200"/>
      <c r="BO61" s="200"/>
      <c r="BP61" s="200"/>
      <c r="BQ61" s="200"/>
      <c r="BR61" s="200"/>
      <c r="BS61" s="200"/>
      <c r="BT61" s="200"/>
      <c r="BU61" s="200"/>
      <c r="BV61" s="200"/>
      <c r="BW61" s="200"/>
      <c r="BX61" s="200"/>
      <c r="BY61" s="200"/>
      <c r="BZ61" s="200"/>
      <c r="CA61" s="200"/>
      <c r="CB61" s="200"/>
      <c r="CC61" s="200"/>
      <c r="CD61" s="200"/>
      <c r="CE61" s="200"/>
      <c r="CF61" s="200"/>
      <c r="CG61" s="200"/>
      <c r="CH61" s="200"/>
      <c r="CI61" s="200"/>
      <c r="CJ61" s="200"/>
      <c r="CK61" s="200"/>
      <c r="CL61" s="200"/>
      <c r="CM61" s="200"/>
      <c r="CN61" s="200"/>
      <c r="CO61" s="200"/>
      <c r="CP61" s="200"/>
      <c r="CQ61" s="200"/>
      <c r="CR61" s="200"/>
      <c r="CS61" s="200"/>
      <c r="CT61" s="200"/>
      <c r="CU61" s="200"/>
      <c r="CV61" s="200"/>
      <c r="CW61" s="200"/>
      <c r="CX61" s="200"/>
      <c r="CY61" s="200"/>
      <c r="CZ61" s="200"/>
      <c r="DA61" s="200"/>
      <c r="DB61" s="200"/>
      <c r="DC61" s="200"/>
      <c r="DD61" s="200"/>
      <c r="DE61" s="200"/>
      <c r="DF61" s="200"/>
      <c r="DG61" s="200"/>
      <c r="DH61" s="200"/>
      <c r="DI61" s="200"/>
      <c r="DJ61" s="200"/>
      <c r="DK61" s="200"/>
      <c r="DL61" s="200"/>
      <c r="DM61" s="200"/>
      <c r="DN61" s="200"/>
      <c r="DO61" s="200"/>
      <c r="DP61" s="200"/>
      <c r="DQ61" s="200"/>
      <c r="DR61" s="200"/>
      <c r="DS61" s="200"/>
      <c r="DT61" s="200"/>
      <c r="DU61" s="200"/>
      <c r="DV61" s="200"/>
      <c r="DW61" s="200"/>
      <c r="DX61" s="200"/>
      <c r="DY61" s="200"/>
      <c r="DZ61" s="200"/>
      <c r="EA61" s="200"/>
      <c r="EB61" s="200"/>
      <c r="EC61" s="200"/>
      <c r="ED61" s="200"/>
      <c r="EE61" s="200"/>
      <c r="EF61" s="200"/>
      <c r="EG61" s="200"/>
      <c r="EH61" s="200"/>
      <c r="EI61" s="200"/>
      <c r="EJ61" s="200"/>
      <c r="EK61" s="200"/>
      <c r="EL61" s="200"/>
      <c r="EM61" s="200"/>
      <c r="EN61" s="200"/>
      <c r="EO61" s="200"/>
      <c r="EP61" s="200"/>
      <c r="EQ61" s="200"/>
      <c r="ER61" s="200"/>
      <c r="ES61" s="200"/>
      <c r="ET61" s="200"/>
      <c r="EU61" s="200"/>
      <c r="EV61" s="200"/>
      <c r="EW61" s="200"/>
      <c r="EX61" s="200"/>
      <c r="EY61" s="200"/>
      <c r="EZ61" s="200"/>
      <c r="FA61" s="200"/>
      <c r="FB61" s="200"/>
      <c r="FC61" s="200"/>
      <c r="FD61" s="200"/>
      <c r="FE61" s="200"/>
      <c r="FF61" s="200"/>
      <c r="FG61" s="200"/>
      <c r="FH61" s="200"/>
      <c r="FI61" s="200"/>
      <c r="FJ61" s="200"/>
      <c r="FK61" s="200"/>
      <c r="FL61" s="200"/>
      <c r="FM61" s="200"/>
      <c r="FN61" s="200"/>
      <c r="FO61" s="200"/>
      <c r="FP61" s="200"/>
      <c r="FQ61" s="200"/>
      <c r="FR61" s="200"/>
      <c r="FS61" s="200"/>
      <c r="FT61" s="200"/>
      <c r="FU61" s="200"/>
      <c r="FV61" s="200"/>
      <c r="FW61" s="200"/>
      <c r="FX61" s="200"/>
      <c r="FY61" s="200"/>
      <c r="FZ61" s="200"/>
      <c r="GA61" s="200"/>
      <c r="GB61" s="200"/>
      <c r="GC61" s="200"/>
      <c r="GD61" s="200"/>
      <c r="GE61" s="200"/>
      <c r="GF61" s="200"/>
      <c r="GG61" s="200"/>
      <c r="GH61" s="200"/>
      <c r="GI61" s="200"/>
      <c r="GJ61" s="200"/>
      <c r="GK61" s="200"/>
      <c r="GL61" s="200"/>
      <c r="GM61" s="200"/>
      <c r="GN61" s="200"/>
      <c r="GO61" s="200"/>
      <c r="GP61" s="200"/>
      <c r="GQ61" s="200"/>
      <c r="GR61" s="200"/>
      <c r="GS61" s="200"/>
      <c r="GT61" s="200"/>
      <c r="GU61" s="200"/>
      <c r="GV61" s="200"/>
      <c r="GW61" s="200"/>
      <c r="GX61" s="200"/>
      <c r="GY61" s="200"/>
      <c r="GZ61" s="200"/>
      <c r="HA61" s="200"/>
      <c r="HB61" s="200"/>
      <c r="HC61" s="200"/>
      <c r="HD61" s="200"/>
      <c r="HE61" s="200"/>
      <c r="HF61" s="200"/>
      <c r="HG61" s="200"/>
      <c r="HH61" s="200"/>
      <c r="HI61" s="200"/>
      <c r="HJ61" s="200"/>
      <c r="HK61" s="200"/>
      <c r="HL61" s="200"/>
      <c r="HM61" s="200"/>
      <c r="HN61" s="200"/>
      <c r="HO61" s="200"/>
      <c r="HP61" s="200"/>
      <c r="HQ61" s="200"/>
      <c r="HR61" s="200"/>
      <c r="HS61" s="200"/>
      <c r="HT61" s="200"/>
      <c r="HU61" s="200"/>
      <c r="HV61" s="200"/>
      <c r="HW61" s="200"/>
      <c r="HX61" s="200"/>
      <c r="HY61" s="200"/>
      <c r="HZ61" s="200"/>
      <c r="IA61" s="200"/>
      <c r="IB61" s="200"/>
      <c r="IC61" s="200"/>
      <c r="ID61" s="200"/>
      <c r="IE61" s="200"/>
      <c r="IF61" s="200"/>
      <c r="IG61" s="200"/>
      <c r="IH61" s="200"/>
      <c r="II61" s="200"/>
      <c r="IJ61" s="200"/>
      <c r="IK61" s="200"/>
      <c r="IL61" s="200"/>
      <c r="IM61" s="200"/>
      <c r="IN61" s="200"/>
      <c r="IO61" s="200"/>
      <c r="IP61" s="200"/>
      <c r="IQ61" s="200"/>
      <c r="IR61" s="200"/>
    </row>
    <row r="62" spans="1:252" s="201" customFormat="1" ht="18" customHeight="1" x14ac:dyDescent="0.2">
      <c r="A62" s="236" t="s">
        <v>84</v>
      </c>
      <c r="B62" s="236"/>
      <c r="C62" s="237" t="s">
        <v>85</v>
      </c>
      <c r="D62" s="237"/>
      <c r="E62" s="202"/>
      <c r="F62" s="238" t="s">
        <v>86</v>
      </c>
      <c r="G62" s="238"/>
      <c r="H62" s="238"/>
      <c r="I62" s="199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200"/>
      <c r="BM62" s="200"/>
      <c r="BN62" s="200"/>
      <c r="BO62" s="200"/>
      <c r="BP62" s="200"/>
      <c r="BQ62" s="200"/>
      <c r="BR62" s="200"/>
      <c r="BS62" s="200"/>
      <c r="BT62" s="200"/>
      <c r="BU62" s="200"/>
      <c r="BV62" s="200"/>
      <c r="BW62" s="200"/>
      <c r="BX62" s="200"/>
      <c r="BY62" s="200"/>
      <c r="BZ62" s="200"/>
      <c r="CA62" s="200"/>
      <c r="CB62" s="200"/>
      <c r="CC62" s="200"/>
      <c r="CD62" s="200"/>
      <c r="CE62" s="200"/>
      <c r="CF62" s="200"/>
      <c r="CG62" s="200"/>
      <c r="CH62" s="200"/>
      <c r="CI62" s="200"/>
      <c r="CJ62" s="200"/>
      <c r="CK62" s="200"/>
      <c r="CL62" s="200"/>
      <c r="CM62" s="200"/>
      <c r="CN62" s="200"/>
      <c r="CO62" s="200"/>
      <c r="CP62" s="200"/>
      <c r="CQ62" s="200"/>
      <c r="CR62" s="200"/>
      <c r="CS62" s="200"/>
      <c r="CT62" s="200"/>
      <c r="CU62" s="200"/>
      <c r="CV62" s="200"/>
      <c r="CW62" s="200"/>
      <c r="CX62" s="200"/>
      <c r="CY62" s="200"/>
      <c r="CZ62" s="200"/>
      <c r="DA62" s="200"/>
      <c r="DB62" s="200"/>
      <c r="DC62" s="200"/>
      <c r="DD62" s="200"/>
      <c r="DE62" s="200"/>
      <c r="DF62" s="200"/>
      <c r="DG62" s="200"/>
      <c r="DH62" s="200"/>
      <c r="DI62" s="200"/>
      <c r="DJ62" s="200"/>
      <c r="DK62" s="200"/>
      <c r="DL62" s="200"/>
      <c r="DM62" s="200"/>
      <c r="DN62" s="200"/>
      <c r="DO62" s="200"/>
      <c r="DP62" s="200"/>
      <c r="DQ62" s="200"/>
      <c r="DR62" s="200"/>
      <c r="DS62" s="200"/>
      <c r="DT62" s="200"/>
      <c r="DU62" s="200"/>
      <c r="DV62" s="200"/>
      <c r="DW62" s="200"/>
      <c r="DX62" s="200"/>
      <c r="DY62" s="200"/>
      <c r="DZ62" s="200"/>
      <c r="EA62" s="200"/>
      <c r="EB62" s="200"/>
      <c r="EC62" s="200"/>
      <c r="ED62" s="200"/>
      <c r="EE62" s="200"/>
      <c r="EF62" s="200"/>
      <c r="EG62" s="200"/>
      <c r="EH62" s="200"/>
      <c r="EI62" s="200"/>
      <c r="EJ62" s="200"/>
      <c r="EK62" s="200"/>
      <c r="EL62" s="200"/>
      <c r="EM62" s="200"/>
      <c r="EN62" s="200"/>
      <c r="EO62" s="200"/>
      <c r="EP62" s="200"/>
      <c r="EQ62" s="200"/>
      <c r="ER62" s="200"/>
      <c r="ES62" s="200"/>
      <c r="ET62" s="200"/>
      <c r="EU62" s="200"/>
      <c r="EV62" s="200"/>
      <c r="EW62" s="200"/>
      <c r="EX62" s="200"/>
      <c r="EY62" s="200"/>
      <c r="EZ62" s="200"/>
      <c r="FA62" s="200"/>
      <c r="FB62" s="200"/>
      <c r="FC62" s="200"/>
      <c r="FD62" s="200"/>
      <c r="FE62" s="200"/>
      <c r="FF62" s="200"/>
      <c r="FG62" s="200"/>
      <c r="FH62" s="200"/>
      <c r="FI62" s="200"/>
      <c r="FJ62" s="200"/>
      <c r="FK62" s="200"/>
      <c r="FL62" s="200"/>
      <c r="FM62" s="200"/>
      <c r="FN62" s="200"/>
      <c r="FO62" s="200"/>
      <c r="FP62" s="200"/>
      <c r="FQ62" s="200"/>
      <c r="FR62" s="200"/>
      <c r="FS62" s="200"/>
      <c r="FT62" s="200"/>
      <c r="FU62" s="200"/>
      <c r="FV62" s="200"/>
      <c r="FW62" s="200"/>
      <c r="FX62" s="200"/>
      <c r="FY62" s="200"/>
      <c r="FZ62" s="200"/>
      <c r="GA62" s="200"/>
      <c r="GB62" s="200"/>
      <c r="GC62" s="200"/>
      <c r="GD62" s="200"/>
      <c r="GE62" s="200"/>
      <c r="GF62" s="200"/>
      <c r="GG62" s="200"/>
      <c r="GH62" s="200"/>
      <c r="GI62" s="200"/>
      <c r="GJ62" s="200"/>
      <c r="GK62" s="200"/>
      <c r="GL62" s="200"/>
      <c r="GM62" s="200"/>
      <c r="GN62" s="200"/>
      <c r="GO62" s="200"/>
      <c r="GP62" s="200"/>
      <c r="GQ62" s="200"/>
      <c r="GR62" s="200"/>
      <c r="GS62" s="200"/>
      <c r="GT62" s="200"/>
      <c r="GU62" s="200"/>
      <c r="GV62" s="200"/>
      <c r="GW62" s="200"/>
      <c r="GX62" s="200"/>
      <c r="GY62" s="200"/>
      <c r="GZ62" s="200"/>
      <c r="HA62" s="200"/>
      <c r="HB62" s="200"/>
      <c r="HC62" s="200"/>
      <c r="HD62" s="200"/>
      <c r="HE62" s="200"/>
      <c r="HF62" s="200"/>
      <c r="HG62" s="200"/>
      <c r="HH62" s="200"/>
      <c r="HI62" s="200"/>
      <c r="HJ62" s="200"/>
      <c r="HK62" s="200"/>
      <c r="HL62" s="200"/>
      <c r="HM62" s="200"/>
      <c r="HN62" s="200"/>
      <c r="HO62" s="200"/>
      <c r="HP62" s="200"/>
      <c r="HQ62" s="200"/>
      <c r="HR62" s="200"/>
      <c r="HS62" s="200"/>
      <c r="HT62" s="200"/>
      <c r="HU62" s="200"/>
      <c r="HV62" s="200"/>
      <c r="HW62" s="200"/>
      <c r="HX62" s="200"/>
      <c r="HY62" s="200"/>
      <c r="HZ62" s="200"/>
      <c r="IA62" s="200"/>
      <c r="IB62" s="200"/>
      <c r="IC62" s="200"/>
      <c r="ID62" s="200"/>
      <c r="IE62" s="200"/>
      <c r="IF62" s="200"/>
      <c r="IG62" s="200"/>
      <c r="IH62" s="200"/>
      <c r="II62" s="200"/>
      <c r="IJ62" s="200"/>
      <c r="IK62" s="200"/>
      <c r="IL62" s="200"/>
      <c r="IM62" s="200"/>
      <c r="IN62" s="200"/>
      <c r="IO62" s="200"/>
      <c r="IP62" s="200"/>
      <c r="IQ62" s="200"/>
      <c r="IR62" s="200"/>
    </row>
    <row r="63" spans="1:252" s="201" customFormat="1" ht="18" customHeight="1" x14ac:dyDescent="0.25">
      <c r="A63" s="239"/>
      <c r="B63" s="239"/>
      <c r="C63" s="239"/>
      <c r="D63" s="239"/>
      <c r="E63" s="239"/>
      <c r="F63" s="239"/>
      <c r="G63" s="239"/>
      <c r="H63" s="239"/>
      <c r="I63" s="199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0"/>
      <c r="AW63" s="200"/>
      <c r="AX63" s="200"/>
      <c r="AY63" s="200"/>
      <c r="AZ63" s="200"/>
      <c r="BA63" s="200"/>
      <c r="BB63" s="200"/>
      <c r="BC63" s="200"/>
      <c r="BD63" s="200"/>
      <c r="BE63" s="200"/>
      <c r="BF63" s="200"/>
      <c r="BG63" s="200"/>
      <c r="BH63" s="200"/>
      <c r="BI63" s="200"/>
      <c r="BJ63" s="200"/>
      <c r="BK63" s="200"/>
      <c r="BL63" s="200"/>
      <c r="BM63" s="200"/>
      <c r="BN63" s="200"/>
      <c r="BO63" s="200"/>
      <c r="BP63" s="200"/>
      <c r="BQ63" s="200"/>
      <c r="BR63" s="200"/>
      <c r="BS63" s="200"/>
      <c r="BT63" s="200"/>
      <c r="BU63" s="200"/>
      <c r="BV63" s="200"/>
      <c r="BW63" s="200"/>
      <c r="BX63" s="200"/>
      <c r="BY63" s="200"/>
      <c r="BZ63" s="200"/>
      <c r="CA63" s="200"/>
      <c r="CB63" s="200"/>
      <c r="CC63" s="200"/>
      <c r="CD63" s="200"/>
      <c r="CE63" s="200"/>
      <c r="CF63" s="200"/>
      <c r="CG63" s="200"/>
      <c r="CH63" s="200"/>
      <c r="CI63" s="200"/>
      <c r="CJ63" s="200"/>
      <c r="CK63" s="200"/>
      <c r="CL63" s="200"/>
      <c r="CM63" s="200"/>
      <c r="CN63" s="200"/>
      <c r="CO63" s="200"/>
      <c r="CP63" s="200"/>
      <c r="CQ63" s="200"/>
      <c r="CR63" s="200"/>
      <c r="CS63" s="200"/>
      <c r="CT63" s="200"/>
      <c r="CU63" s="200"/>
      <c r="CV63" s="200"/>
      <c r="CW63" s="200"/>
      <c r="CX63" s="200"/>
      <c r="CY63" s="200"/>
      <c r="CZ63" s="200"/>
      <c r="DA63" s="200"/>
      <c r="DB63" s="200"/>
      <c r="DC63" s="200"/>
      <c r="DD63" s="200"/>
      <c r="DE63" s="200"/>
      <c r="DF63" s="200"/>
      <c r="DG63" s="200"/>
      <c r="DH63" s="200"/>
      <c r="DI63" s="200"/>
      <c r="DJ63" s="200"/>
      <c r="DK63" s="200"/>
      <c r="DL63" s="200"/>
      <c r="DM63" s="200"/>
      <c r="DN63" s="200"/>
      <c r="DO63" s="200"/>
      <c r="DP63" s="200"/>
      <c r="DQ63" s="200"/>
      <c r="DR63" s="200"/>
      <c r="DS63" s="200"/>
      <c r="DT63" s="200"/>
      <c r="DU63" s="200"/>
      <c r="DV63" s="200"/>
      <c r="DW63" s="200"/>
      <c r="DX63" s="200"/>
      <c r="DY63" s="200"/>
      <c r="DZ63" s="200"/>
      <c r="EA63" s="200"/>
      <c r="EB63" s="200"/>
      <c r="EC63" s="200"/>
      <c r="ED63" s="200"/>
      <c r="EE63" s="200"/>
      <c r="EF63" s="200"/>
      <c r="EG63" s="200"/>
      <c r="EH63" s="200"/>
      <c r="EI63" s="200"/>
      <c r="EJ63" s="200"/>
      <c r="EK63" s="200"/>
      <c r="EL63" s="200"/>
      <c r="EM63" s="200"/>
      <c r="EN63" s="200"/>
      <c r="EO63" s="200"/>
      <c r="EP63" s="200"/>
      <c r="EQ63" s="200"/>
      <c r="ER63" s="200"/>
      <c r="ES63" s="200"/>
      <c r="ET63" s="200"/>
      <c r="EU63" s="200"/>
      <c r="EV63" s="200"/>
      <c r="EW63" s="200"/>
      <c r="EX63" s="200"/>
      <c r="EY63" s="200"/>
      <c r="EZ63" s="200"/>
      <c r="FA63" s="200"/>
      <c r="FB63" s="200"/>
      <c r="FC63" s="200"/>
      <c r="FD63" s="200"/>
      <c r="FE63" s="200"/>
      <c r="FF63" s="200"/>
      <c r="FG63" s="200"/>
      <c r="FH63" s="200"/>
      <c r="FI63" s="200"/>
      <c r="FJ63" s="200"/>
      <c r="FK63" s="200"/>
      <c r="FL63" s="200"/>
      <c r="FM63" s="200"/>
      <c r="FN63" s="200"/>
      <c r="FO63" s="200"/>
      <c r="FP63" s="200"/>
      <c r="FQ63" s="200"/>
      <c r="FR63" s="200"/>
      <c r="FS63" s="200"/>
      <c r="FT63" s="200"/>
      <c r="FU63" s="200"/>
      <c r="FV63" s="200"/>
      <c r="FW63" s="200"/>
      <c r="FX63" s="200"/>
      <c r="FY63" s="200"/>
      <c r="FZ63" s="200"/>
      <c r="GA63" s="200"/>
      <c r="GB63" s="200"/>
      <c r="GC63" s="200"/>
      <c r="GD63" s="200"/>
      <c r="GE63" s="200"/>
      <c r="GF63" s="200"/>
      <c r="GG63" s="200"/>
      <c r="GH63" s="200"/>
      <c r="GI63" s="200"/>
      <c r="GJ63" s="200"/>
      <c r="GK63" s="200"/>
      <c r="GL63" s="200"/>
      <c r="GM63" s="200"/>
      <c r="GN63" s="200"/>
      <c r="GO63" s="200"/>
      <c r="GP63" s="200"/>
      <c r="GQ63" s="200"/>
      <c r="GR63" s="200"/>
      <c r="GS63" s="200"/>
      <c r="GT63" s="200"/>
      <c r="GU63" s="200"/>
      <c r="GV63" s="200"/>
      <c r="GW63" s="200"/>
      <c r="GX63" s="200"/>
      <c r="GY63" s="200"/>
      <c r="GZ63" s="200"/>
      <c r="HA63" s="200"/>
      <c r="HB63" s="200"/>
      <c r="HC63" s="200"/>
      <c r="HD63" s="200"/>
      <c r="HE63" s="200"/>
      <c r="HF63" s="200"/>
      <c r="HG63" s="200"/>
      <c r="HH63" s="200"/>
      <c r="HI63" s="200"/>
      <c r="HJ63" s="200"/>
      <c r="HK63" s="200"/>
      <c r="HL63" s="200"/>
      <c r="HM63" s="200"/>
      <c r="HN63" s="200"/>
      <c r="HO63" s="200"/>
      <c r="HP63" s="200"/>
      <c r="HQ63" s="200"/>
      <c r="HR63" s="200"/>
      <c r="HS63" s="200"/>
      <c r="HT63" s="200"/>
      <c r="HU63" s="200"/>
      <c r="HV63" s="200"/>
      <c r="HW63" s="200"/>
      <c r="HX63" s="200"/>
      <c r="HY63" s="200"/>
      <c r="HZ63" s="200"/>
      <c r="IA63" s="200"/>
      <c r="IB63" s="200"/>
      <c r="IC63" s="200"/>
      <c r="ID63" s="200"/>
      <c r="IE63" s="200"/>
      <c r="IF63" s="200"/>
      <c r="IG63" s="200"/>
      <c r="IH63" s="200"/>
      <c r="II63" s="200"/>
      <c r="IJ63" s="200"/>
      <c r="IK63" s="200"/>
      <c r="IL63" s="200"/>
      <c r="IM63" s="200"/>
      <c r="IN63" s="200"/>
      <c r="IO63" s="200"/>
      <c r="IP63" s="200"/>
      <c r="IQ63" s="200"/>
      <c r="IR63" s="200"/>
    </row>
    <row r="64" spans="1:252" s="158" customFormat="1" ht="18" customHeight="1" x14ac:dyDescent="0.2">
      <c r="A64" s="203"/>
      <c r="B64" s="203"/>
      <c r="C64" s="204"/>
      <c r="D64" s="203"/>
      <c r="E64" s="203"/>
      <c r="I64" s="205"/>
    </row>
    <row r="65" spans="1:9" s="158" customFormat="1" ht="18" customHeight="1" x14ac:dyDescent="0.2">
      <c r="A65" s="192"/>
      <c r="B65" s="192"/>
      <c r="C65" s="206"/>
      <c r="D65" s="192"/>
      <c r="E65" s="154"/>
      <c r="I65" s="205"/>
    </row>
    <row r="66" spans="1:9" s="158" customFormat="1" ht="18" customHeight="1" x14ac:dyDescent="0.2">
      <c r="A66" s="192"/>
      <c r="B66" s="192"/>
      <c r="C66" s="206"/>
      <c r="D66" s="192"/>
      <c r="E66" s="154"/>
      <c r="I66" s="205"/>
    </row>
    <row r="67" spans="1:9" s="158" customFormat="1" ht="18" customHeight="1" x14ac:dyDescent="0.2">
      <c r="A67" s="192"/>
      <c r="B67" s="192"/>
      <c r="C67" s="206"/>
      <c r="D67" s="192"/>
      <c r="E67" s="154"/>
      <c r="I67" s="205"/>
    </row>
    <row r="68" spans="1:9" s="158" customFormat="1" ht="18" customHeight="1" x14ac:dyDescent="0.2">
      <c r="A68" s="192"/>
      <c r="B68" s="192"/>
      <c r="C68" s="206"/>
      <c r="D68" s="192"/>
      <c r="E68" s="154"/>
      <c r="I68" s="205"/>
    </row>
    <row r="69" spans="1:9" s="158" customFormat="1" ht="18" customHeight="1" x14ac:dyDescent="0.2">
      <c r="A69" s="192"/>
      <c r="B69" s="192"/>
      <c r="C69" s="206"/>
      <c r="D69" s="192"/>
      <c r="E69" s="154"/>
      <c r="I69" s="205"/>
    </row>
    <row r="70" spans="1:9" s="158" customFormat="1" ht="18" customHeight="1" x14ac:dyDescent="0.2">
      <c r="A70" s="192"/>
      <c r="B70" s="192"/>
      <c r="C70" s="206"/>
      <c r="D70" s="192"/>
      <c r="E70" s="154"/>
      <c r="I70" s="205"/>
    </row>
    <row r="71" spans="1:9" s="158" customFormat="1" ht="18" customHeight="1" x14ac:dyDescent="0.2">
      <c r="A71" s="192"/>
      <c r="B71" s="192"/>
      <c r="C71" s="206"/>
      <c r="D71" s="192"/>
      <c r="E71" s="154"/>
      <c r="I71" s="205"/>
    </row>
    <row r="72" spans="1:9" s="158" customFormat="1" ht="18" customHeight="1" x14ac:dyDescent="0.2">
      <c r="A72" s="192"/>
      <c r="B72" s="192"/>
      <c r="C72" s="206"/>
      <c r="D72" s="192"/>
      <c r="E72" s="154"/>
      <c r="I72" s="205"/>
    </row>
    <row r="73" spans="1:9" s="158" customFormat="1" ht="18" customHeight="1" x14ac:dyDescent="0.2">
      <c r="A73" s="192"/>
      <c r="B73" s="192"/>
      <c r="C73" s="206"/>
      <c r="D73" s="192"/>
      <c r="E73" s="154"/>
      <c r="I73" s="205"/>
    </row>
    <row r="74" spans="1:9" s="158" customFormat="1" ht="18" customHeight="1" x14ac:dyDescent="0.2">
      <c r="A74" s="192"/>
      <c r="B74" s="192"/>
      <c r="C74" s="206"/>
      <c r="D74" s="192"/>
      <c r="E74" s="154"/>
      <c r="I74" s="205"/>
    </row>
    <row r="75" spans="1:9" s="158" customFormat="1" ht="18" customHeight="1" x14ac:dyDescent="0.2">
      <c r="A75" s="192"/>
      <c r="B75" s="192"/>
      <c r="C75" s="206"/>
      <c r="D75" s="192"/>
      <c r="E75" s="154"/>
      <c r="I75" s="205"/>
    </row>
    <row r="76" spans="1:9" s="158" customFormat="1" ht="18" customHeight="1" x14ac:dyDescent="0.2">
      <c r="A76" s="192"/>
      <c r="B76" s="192"/>
      <c r="C76" s="206"/>
      <c r="D76" s="192"/>
      <c r="E76" s="154"/>
      <c r="I76" s="205"/>
    </row>
    <row r="77" spans="1:9" s="158" customFormat="1" ht="18" customHeight="1" x14ac:dyDescent="0.2">
      <c r="A77" s="192"/>
      <c r="B77" s="192"/>
      <c r="C77" s="206"/>
      <c r="D77" s="192"/>
      <c r="E77" s="154"/>
      <c r="I77" s="205"/>
    </row>
    <row r="78" spans="1:9" s="158" customFormat="1" ht="18" customHeight="1" x14ac:dyDescent="0.2">
      <c r="A78" s="192"/>
      <c r="B78" s="192"/>
      <c r="C78" s="206"/>
      <c r="D78" s="192"/>
      <c r="E78" s="154"/>
      <c r="I78" s="205"/>
    </row>
    <row r="79" spans="1:9" s="158" customFormat="1" ht="18" customHeight="1" x14ac:dyDescent="0.2">
      <c r="A79" s="192"/>
      <c r="B79" s="192"/>
      <c r="C79" s="206"/>
      <c r="D79" s="192"/>
      <c r="E79" s="154"/>
      <c r="I79" s="205"/>
    </row>
    <row r="80" spans="1:9" s="158" customFormat="1" ht="18" customHeight="1" x14ac:dyDescent="0.2">
      <c r="A80" s="192"/>
      <c r="B80" s="192"/>
      <c r="C80" s="206"/>
      <c r="D80" s="192"/>
      <c r="E80" s="154"/>
      <c r="I80" s="205"/>
    </row>
    <row r="81" spans="1:9" s="158" customFormat="1" ht="18" customHeight="1" x14ac:dyDescent="0.2">
      <c r="A81" s="192"/>
      <c r="B81" s="192"/>
      <c r="C81" s="206"/>
      <c r="D81" s="192"/>
      <c r="E81" s="154"/>
      <c r="I81" s="205"/>
    </row>
    <row r="82" spans="1:9" s="158" customFormat="1" ht="18" customHeight="1" x14ac:dyDescent="0.2">
      <c r="A82" s="192"/>
      <c r="B82" s="192"/>
      <c r="C82" s="206"/>
      <c r="D82" s="192"/>
      <c r="E82" s="154"/>
      <c r="I82" s="205"/>
    </row>
    <row r="83" spans="1:9" s="158" customFormat="1" ht="18" customHeight="1" x14ac:dyDescent="0.2">
      <c r="A83" s="192"/>
      <c r="B83" s="192"/>
      <c r="C83" s="206"/>
      <c r="D83" s="192"/>
      <c r="E83" s="154"/>
      <c r="I83" s="205"/>
    </row>
    <row r="84" spans="1:9" s="158" customFormat="1" ht="18" customHeight="1" x14ac:dyDescent="0.2">
      <c r="A84" s="192"/>
      <c r="B84" s="192"/>
      <c r="C84" s="206"/>
      <c r="D84" s="192"/>
      <c r="E84" s="154"/>
      <c r="I84" s="205"/>
    </row>
    <row r="85" spans="1:9" s="158" customFormat="1" ht="18" customHeight="1" x14ac:dyDescent="0.2">
      <c r="A85" s="192"/>
      <c r="B85" s="192"/>
      <c r="C85" s="206"/>
      <c r="D85" s="192"/>
      <c r="E85" s="154"/>
      <c r="I85" s="205"/>
    </row>
    <row r="86" spans="1:9" s="158" customFormat="1" ht="18" customHeight="1" x14ac:dyDescent="0.2">
      <c r="A86" s="192"/>
      <c r="B86" s="192"/>
      <c r="C86" s="206"/>
      <c r="D86" s="192"/>
      <c r="E86" s="154"/>
      <c r="I86" s="205"/>
    </row>
    <row r="87" spans="1:9" s="158" customFormat="1" ht="18" customHeight="1" x14ac:dyDescent="0.2">
      <c r="A87" s="192"/>
      <c r="B87" s="192"/>
      <c r="C87" s="206"/>
      <c r="D87" s="192"/>
      <c r="E87" s="154"/>
      <c r="I87" s="205"/>
    </row>
    <row r="88" spans="1:9" s="158" customFormat="1" ht="18" customHeight="1" x14ac:dyDescent="0.25">
      <c r="A88" s="207"/>
      <c r="B88" s="208"/>
      <c r="C88" s="209"/>
      <c r="D88" s="210"/>
      <c r="E88" s="210"/>
      <c r="I88" s="205"/>
    </row>
    <row r="89" spans="1:9" s="158" customFormat="1" ht="18" customHeight="1" x14ac:dyDescent="0.25">
      <c r="A89" s="207"/>
      <c r="B89" s="208"/>
      <c r="C89" s="209"/>
      <c r="D89" s="210"/>
      <c r="E89" s="210"/>
      <c r="I89" s="205"/>
    </row>
    <row r="90" spans="1:9" s="158" customFormat="1" ht="18" customHeight="1" x14ac:dyDescent="0.25">
      <c r="A90" s="207"/>
      <c r="B90" s="208"/>
      <c r="C90" s="209"/>
      <c r="D90" s="210"/>
      <c r="E90" s="210"/>
      <c r="I90" s="205"/>
    </row>
    <row r="91" spans="1:9" s="158" customFormat="1" ht="18" customHeight="1" x14ac:dyDescent="0.25">
      <c r="A91" s="207"/>
      <c r="B91" s="208"/>
      <c r="C91" s="209"/>
      <c r="D91" s="210"/>
      <c r="E91" s="210"/>
      <c r="I91" s="205"/>
    </row>
    <row r="92" spans="1:9" s="158" customFormat="1" ht="18" customHeight="1" x14ac:dyDescent="0.25">
      <c r="A92" s="207"/>
      <c r="B92" s="208"/>
      <c r="C92" s="209"/>
      <c r="D92" s="210"/>
      <c r="E92" s="210"/>
      <c r="I92" s="205"/>
    </row>
    <row r="93" spans="1:9" s="158" customFormat="1" ht="18" customHeight="1" x14ac:dyDescent="0.25">
      <c r="A93" s="207"/>
      <c r="B93" s="208"/>
      <c r="C93" s="209"/>
      <c r="D93" s="210"/>
      <c r="E93" s="210"/>
      <c r="I93" s="205"/>
    </row>
    <row r="94" spans="1:9" s="158" customFormat="1" ht="18" customHeight="1" x14ac:dyDescent="0.2">
      <c r="A94" s="211"/>
      <c r="B94" s="211"/>
      <c r="C94" s="212"/>
      <c r="D94" s="210"/>
      <c r="E94" s="210"/>
      <c r="I94" s="205"/>
    </row>
    <row r="95" spans="1:9" s="158" customFormat="1" ht="18" customHeight="1" x14ac:dyDescent="0.25">
      <c r="A95" s="211"/>
      <c r="B95" s="213"/>
      <c r="C95" s="214"/>
      <c r="D95" s="210"/>
      <c r="E95" s="210"/>
      <c r="I95" s="205"/>
    </row>
    <row r="96" spans="1:9" s="158" customFormat="1" ht="18" customHeight="1" x14ac:dyDescent="0.25">
      <c r="A96" s="211"/>
      <c r="B96" s="213"/>
      <c r="C96" s="214"/>
      <c r="D96" s="210"/>
      <c r="E96" s="210"/>
      <c r="I96" s="205"/>
    </row>
    <row r="97" spans="1:9" s="158" customFormat="1" ht="18" customHeight="1" x14ac:dyDescent="0.25">
      <c r="A97" s="211"/>
      <c r="B97" s="213"/>
      <c r="C97" s="214"/>
      <c r="D97" s="210"/>
      <c r="E97" s="210"/>
      <c r="I97" s="205"/>
    </row>
    <row r="98" spans="1:9" s="158" customFormat="1" ht="18" customHeight="1" x14ac:dyDescent="0.25">
      <c r="A98" s="211"/>
      <c r="B98" s="213"/>
      <c r="C98" s="214"/>
      <c r="D98" s="210"/>
      <c r="E98" s="210"/>
      <c r="I98" s="205"/>
    </row>
    <row r="99" spans="1:9" s="219" customFormat="1" ht="18" customHeight="1" x14ac:dyDescent="0.2">
      <c r="A99" s="215"/>
      <c r="B99" s="216"/>
      <c r="C99" s="217"/>
      <c r="D99" s="218"/>
      <c r="E99" s="218"/>
      <c r="I99" s="220"/>
    </row>
    <row r="100" spans="1:9" s="219" customFormat="1" ht="18" customHeight="1" x14ac:dyDescent="0.2">
      <c r="A100" s="215"/>
      <c r="B100" s="216"/>
      <c r="C100" s="217"/>
      <c r="D100" s="218"/>
      <c r="E100" s="218"/>
      <c r="I100" s="220"/>
    </row>
    <row r="101" spans="1:9" s="219" customFormat="1" ht="18" customHeight="1" x14ac:dyDescent="0.2">
      <c r="A101" s="215"/>
      <c r="B101" s="216"/>
      <c r="C101" s="217"/>
      <c r="D101" s="218"/>
      <c r="E101" s="218"/>
      <c r="I101" s="220"/>
    </row>
    <row r="102" spans="1:9" s="219" customFormat="1" ht="18" customHeight="1" x14ac:dyDescent="0.2">
      <c r="A102" s="215"/>
      <c r="B102" s="216"/>
      <c r="C102" s="217"/>
      <c r="D102" s="218"/>
      <c r="E102" s="218"/>
      <c r="I102" s="220"/>
    </row>
    <row r="103" spans="1:9" s="219" customFormat="1" ht="18" customHeight="1" x14ac:dyDescent="0.2">
      <c r="A103" s="215"/>
      <c r="B103" s="216"/>
      <c r="C103" s="217"/>
      <c r="D103" s="218"/>
      <c r="E103" s="218"/>
      <c r="I103" s="220"/>
    </row>
    <row r="104" spans="1:9" s="219" customFormat="1" ht="18" customHeight="1" x14ac:dyDescent="0.2">
      <c r="A104" s="215"/>
      <c r="B104" s="216"/>
      <c r="C104" s="217"/>
      <c r="D104" s="218"/>
      <c r="E104" s="218"/>
      <c r="I104" s="220"/>
    </row>
    <row r="105" spans="1:9" s="219" customFormat="1" ht="18" customHeight="1" x14ac:dyDescent="0.2">
      <c r="A105" s="215"/>
      <c r="B105" s="216"/>
      <c r="C105" s="217"/>
      <c r="D105" s="218"/>
      <c r="E105" s="218"/>
      <c r="I105" s="220"/>
    </row>
    <row r="106" spans="1:9" s="219" customFormat="1" ht="18" customHeight="1" x14ac:dyDescent="0.2">
      <c r="A106" s="215"/>
      <c r="B106" s="216"/>
      <c r="C106" s="217"/>
      <c r="D106" s="218"/>
      <c r="E106" s="218"/>
      <c r="I106" s="220"/>
    </row>
    <row r="107" spans="1:9" s="219" customFormat="1" ht="18" customHeight="1" x14ac:dyDescent="0.2">
      <c r="A107" s="215"/>
      <c r="B107" s="216"/>
      <c r="C107" s="217"/>
      <c r="D107" s="218"/>
      <c r="E107" s="218"/>
      <c r="I107" s="220"/>
    </row>
    <row r="108" spans="1:9" s="219" customFormat="1" ht="18" customHeight="1" x14ac:dyDescent="0.2">
      <c r="A108" s="215"/>
      <c r="B108" s="216"/>
      <c r="C108" s="217"/>
      <c r="D108" s="218"/>
      <c r="E108" s="218"/>
      <c r="I108" s="220"/>
    </row>
    <row r="109" spans="1:9" s="219" customFormat="1" ht="18" customHeight="1" x14ac:dyDescent="0.2">
      <c r="A109" s="215"/>
      <c r="B109" s="216"/>
      <c r="C109" s="217"/>
      <c r="D109" s="218"/>
      <c r="E109" s="218"/>
      <c r="I109" s="220"/>
    </row>
    <row r="110" spans="1:9" s="219" customFormat="1" ht="18" customHeight="1" x14ac:dyDescent="0.2">
      <c r="A110" s="215"/>
      <c r="B110" s="216"/>
      <c r="C110" s="217"/>
      <c r="D110" s="218"/>
      <c r="E110" s="218"/>
      <c r="I110" s="220"/>
    </row>
    <row r="111" spans="1:9" s="219" customFormat="1" ht="18" customHeight="1" x14ac:dyDescent="0.2">
      <c r="A111" s="215"/>
      <c r="B111" s="216"/>
      <c r="C111" s="217"/>
      <c r="D111" s="218"/>
      <c r="E111" s="218"/>
      <c r="I111" s="220"/>
    </row>
    <row r="112" spans="1:9" s="219" customFormat="1" ht="18" customHeight="1" x14ac:dyDescent="0.2">
      <c r="A112" s="215"/>
      <c r="B112" s="216"/>
      <c r="C112" s="217"/>
      <c r="D112" s="218"/>
      <c r="E112" s="218"/>
      <c r="I112" s="220"/>
    </row>
    <row r="113" spans="1:9" s="219" customFormat="1" ht="18" customHeight="1" x14ac:dyDescent="0.2">
      <c r="A113" s="215"/>
      <c r="B113" s="216"/>
      <c r="C113" s="217"/>
      <c r="D113" s="218"/>
      <c r="E113" s="218"/>
      <c r="I113" s="220"/>
    </row>
    <row r="114" spans="1:9" s="219" customFormat="1" ht="18" customHeight="1" x14ac:dyDescent="0.2">
      <c r="A114" s="215"/>
      <c r="B114" s="216"/>
      <c r="C114" s="217"/>
      <c r="D114" s="218"/>
      <c r="E114" s="218"/>
      <c r="I114" s="220"/>
    </row>
    <row r="115" spans="1:9" s="219" customFormat="1" ht="18" customHeight="1" x14ac:dyDescent="0.2">
      <c r="A115" s="215"/>
      <c r="B115" s="216"/>
      <c r="C115" s="217"/>
      <c r="D115" s="218"/>
      <c r="E115" s="218"/>
      <c r="I115" s="220"/>
    </row>
    <row r="116" spans="1:9" s="219" customFormat="1" ht="18" customHeight="1" x14ac:dyDescent="0.2">
      <c r="A116" s="215"/>
      <c r="B116" s="216"/>
      <c r="C116" s="217"/>
      <c r="D116" s="218"/>
      <c r="E116" s="218"/>
      <c r="I116" s="220"/>
    </row>
    <row r="117" spans="1:9" s="219" customFormat="1" ht="18" customHeight="1" x14ac:dyDescent="0.2">
      <c r="A117" s="215"/>
      <c r="B117" s="216"/>
      <c r="C117" s="217"/>
      <c r="D117" s="218"/>
      <c r="E117" s="218"/>
      <c r="I117" s="220"/>
    </row>
    <row r="118" spans="1:9" s="219" customFormat="1" ht="18" customHeight="1" x14ac:dyDescent="0.2">
      <c r="A118" s="215"/>
      <c r="B118" s="216"/>
      <c r="C118" s="217"/>
      <c r="D118" s="218"/>
      <c r="E118" s="218"/>
      <c r="I118" s="220"/>
    </row>
    <row r="119" spans="1:9" s="219" customFormat="1" ht="18" customHeight="1" x14ac:dyDescent="0.2">
      <c r="A119" s="215"/>
      <c r="B119" s="216"/>
      <c r="C119" s="217"/>
      <c r="D119" s="218"/>
      <c r="E119" s="218"/>
      <c r="I119" s="220"/>
    </row>
    <row r="120" spans="1:9" s="219" customFormat="1" ht="18" customHeight="1" x14ac:dyDescent="0.2">
      <c r="A120" s="215"/>
      <c r="B120" s="216"/>
      <c r="C120" s="217"/>
      <c r="D120" s="218"/>
      <c r="E120" s="218"/>
      <c r="I120" s="220"/>
    </row>
    <row r="121" spans="1:9" s="219" customFormat="1" ht="18" customHeight="1" x14ac:dyDescent="0.2">
      <c r="A121" s="215"/>
      <c r="B121" s="216"/>
      <c r="C121" s="217"/>
      <c r="D121" s="218"/>
      <c r="E121" s="218"/>
      <c r="I121" s="220"/>
    </row>
    <row r="122" spans="1:9" s="219" customFormat="1" ht="18" customHeight="1" x14ac:dyDescent="0.2">
      <c r="A122" s="215"/>
      <c r="B122" s="216"/>
      <c r="C122" s="217"/>
      <c r="D122" s="218"/>
      <c r="E122" s="218"/>
      <c r="I122" s="220"/>
    </row>
    <row r="123" spans="1:9" s="219" customFormat="1" ht="18" customHeight="1" x14ac:dyDescent="0.2">
      <c r="A123" s="215"/>
      <c r="B123" s="216"/>
      <c r="C123" s="217"/>
      <c r="D123" s="218"/>
      <c r="E123" s="218"/>
      <c r="I123" s="220"/>
    </row>
    <row r="124" spans="1:9" s="219" customFormat="1" ht="18" customHeight="1" x14ac:dyDescent="0.2">
      <c r="A124" s="215"/>
      <c r="B124" s="216"/>
      <c r="C124" s="217"/>
      <c r="D124" s="218"/>
      <c r="E124" s="218"/>
      <c r="I124" s="220"/>
    </row>
    <row r="125" spans="1:9" s="219" customFormat="1" ht="18" customHeight="1" x14ac:dyDescent="0.2">
      <c r="A125" s="215"/>
      <c r="B125" s="216"/>
      <c r="C125" s="217"/>
      <c r="D125" s="218"/>
      <c r="E125" s="218"/>
      <c r="I125" s="220"/>
    </row>
    <row r="126" spans="1:9" s="219" customFormat="1" ht="18" customHeight="1" x14ac:dyDescent="0.2">
      <c r="A126" s="215"/>
      <c r="B126" s="216"/>
      <c r="C126" s="217"/>
      <c r="D126" s="218"/>
      <c r="E126" s="218"/>
      <c r="I126" s="220"/>
    </row>
    <row r="127" spans="1:9" s="219" customFormat="1" ht="18" customHeight="1" x14ac:dyDescent="0.2">
      <c r="A127" s="215"/>
      <c r="B127" s="216"/>
      <c r="C127" s="217"/>
      <c r="D127" s="218"/>
      <c r="E127" s="218"/>
      <c r="I127" s="220"/>
    </row>
    <row r="128" spans="1:9" s="219" customFormat="1" ht="18" customHeight="1" x14ac:dyDescent="0.2">
      <c r="A128" s="215"/>
      <c r="B128" s="216"/>
      <c r="C128" s="217"/>
      <c r="D128" s="218"/>
      <c r="E128" s="218"/>
      <c r="I128" s="220"/>
    </row>
    <row r="129" spans="1:9" s="219" customFormat="1" ht="18" customHeight="1" x14ac:dyDescent="0.2">
      <c r="A129" s="215"/>
      <c r="B129" s="216"/>
      <c r="C129" s="217"/>
      <c r="D129" s="218"/>
      <c r="E129" s="218"/>
      <c r="I129" s="220"/>
    </row>
    <row r="130" spans="1:9" s="219" customFormat="1" ht="18" customHeight="1" x14ac:dyDescent="0.2">
      <c r="A130" s="215"/>
      <c r="B130" s="216"/>
      <c r="C130" s="217"/>
      <c r="D130" s="218"/>
      <c r="E130" s="218"/>
      <c r="I130" s="220"/>
    </row>
    <row r="131" spans="1:9" s="219" customFormat="1" ht="18" customHeight="1" x14ac:dyDescent="0.2">
      <c r="A131" s="215"/>
      <c r="B131" s="216"/>
      <c r="C131" s="217"/>
      <c r="D131" s="218"/>
      <c r="E131" s="218"/>
      <c r="I131" s="220"/>
    </row>
    <row r="132" spans="1:9" s="219" customFormat="1" ht="18" customHeight="1" x14ac:dyDescent="0.2">
      <c r="A132" s="215"/>
      <c r="B132" s="216"/>
      <c r="C132" s="217"/>
      <c r="D132" s="218"/>
      <c r="E132" s="218"/>
      <c r="I132" s="220"/>
    </row>
    <row r="133" spans="1:9" s="219" customFormat="1" ht="18" customHeight="1" x14ac:dyDescent="0.2">
      <c r="A133" s="215"/>
      <c r="B133" s="216"/>
      <c r="C133" s="217"/>
      <c r="D133" s="218"/>
      <c r="E133" s="218"/>
      <c r="I133" s="220"/>
    </row>
    <row r="134" spans="1:9" s="219" customFormat="1" ht="18" customHeight="1" x14ac:dyDescent="0.2">
      <c r="A134" s="215"/>
      <c r="B134" s="216"/>
      <c r="C134" s="217"/>
      <c r="D134" s="218"/>
      <c r="E134" s="218"/>
      <c r="I134" s="220"/>
    </row>
    <row r="135" spans="1:9" s="219" customFormat="1" ht="18" customHeight="1" x14ac:dyDescent="0.2">
      <c r="A135" s="215"/>
      <c r="B135" s="216"/>
      <c r="C135" s="217"/>
      <c r="D135" s="218"/>
      <c r="E135" s="218"/>
      <c r="I135" s="220"/>
    </row>
    <row r="136" spans="1:9" s="219" customFormat="1" ht="18" customHeight="1" x14ac:dyDescent="0.2">
      <c r="A136" s="215"/>
      <c r="B136" s="216"/>
      <c r="C136" s="217"/>
      <c r="D136" s="218"/>
      <c r="E136" s="218"/>
      <c r="I136" s="220"/>
    </row>
    <row r="137" spans="1:9" s="219" customFormat="1" ht="18" customHeight="1" x14ac:dyDescent="0.2">
      <c r="A137" s="215"/>
      <c r="B137" s="216"/>
      <c r="C137" s="217"/>
      <c r="D137" s="218"/>
      <c r="E137" s="218"/>
      <c r="I137" s="220"/>
    </row>
    <row r="138" spans="1:9" s="219" customFormat="1" ht="18" customHeight="1" x14ac:dyDescent="0.2">
      <c r="A138" s="215"/>
      <c r="B138" s="216"/>
      <c r="C138" s="217"/>
      <c r="D138" s="218"/>
      <c r="E138" s="218"/>
      <c r="I138" s="220"/>
    </row>
    <row r="139" spans="1:9" s="219" customFormat="1" ht="18" customHeight="1" x14ac:dyDescent="0.2">
      <c r="A139" s="215"/>
      <c r="B139" s="216"/>
      <c r="C139" s="217"/>
      <c r="D139" s="218"/>
      <c r="E139" s="218"/>
      <c r="I139" s="220"/>
    </row>
    <row r="140" spans="1:9" s="219" customFormat="1" ht="18" customHeight="1" x14ac:dyDescent="0.2">
      <c r="A140" s="215"/>
      <c r="B140" s="216"/>
      <c r="C140" s="217"/>
      <c r="D140" s="218"/>
      <c r="E140" s="218"/>
      <c r="I140" s="220"/>
    </row>
    <row r="141" spans="1:9" s="219" customFormat="1" ht="18" customHeight="1" x14ac:dyDescent="0.2">
      <c r="A141" s="215"/>
      <c r="B141" s="216"/>
      <c r="C141" s="217"/>
      <c r="D141" s="218"/>
      <c r="E141" s="218"/>
      <c r="I141" s="220"/>
    </row>
    <row r="142" spans="1:9" s="219" customFormat="1" ht="18" customHeight="1" x14ac:dyDescent="0.2">
      <c r="A142" s="215"/>
      <c r="B142" s="216"/>
      <c r="C142" s="217"/>
      <c r="D142" s="218"/>
      <c r="E142" s="218"/>
      <c r="I142" s="220"/>
    </row>
    <row r="143" spans="1:9" s="219" customFormat="1" ht="18" customHeight="1" x14ac:dyDescent="0.2">
      <c r="A143" s="215"/>
      <c r="B143" s="216"/>
      <c r="C143" s="217"/>
      <c r="D143" s="218"/>
      <c r="E143" s="218"/>
      <c r="I143" s="220"/>
    </row>
    <row r="144" spans="1:9" s="219" customFormat="1" ht="18" customHeight="1" x14ac:dyDescent="0.2">
      <c r="A144" s="215"/>
      <c r="B144" s="216"/>
      <c r="C144" s="217"/>
      <c r="D144" s="218"/>
      <c r="E144" s="218"/>
      <c r="I144" s="220"/>
    </row>
    <row r="145" spans="1:9" s="219" customFormat="1" ht="18" customHeight="1" x14ac:dyDescent="0.2">
      <c r="A145" s="215"/>
      <c r="B145" s="216"/>
      <c r="C145" s="217"/>
      <c r="D145" s="218"/>
      <c r="E145" s="218"/>
      <c r="I145" s="220"/>
    </row>
    <row r="146" spans="1:9" s="219" customFormat="1" ht="18" customHeight="1" x14ac:dyDescent="0.2">
      <c r="A146" s="215"/>
      <c r="B146" s="216"/>
      <c r="C146" s="217"/>
      <c r="D146" s="218"/>
      <c r="E146" s="218"/>
      <c r="I146" s="220"/>
    </row>
    <row r="147" spans="1:9" s="219" customFormat="1" ht="18" customHeight="1" x14ac:dyDescent="0.2">
      <c r="A147" s="215"/>
      <c r="B147" s="216"/>
      <c r="C147" s="217"/>
      <c r="D147" s="218"/>
      <c r="E147" s="218"/>
      <c r="I147" s="220"/>
    </row>
    <row r="148" spans="1:9" s="219" customFormat="1" ht="18" customHeight="1" x14ac:dyDescent="0.2">
      <c r="A148" s="215"/>
      <c r="B148" s="216"/>
      <c r="C148" s="217"/>
      <c r="D148" s="218"/>
      <c r="E148" s="218"/>
      <c r="I148" s="220"/>
    </row>
    <row r="149" spans="1:9" ht="18" customHeight="1" x14ac:dyDescent="0.2">
      <c r="A149" s="215"/>
      <c r="B149" s="216"/>
      <c r="C149" s="217"/>
      <c r="D149" s="218"/>
      <c r="E149" s="218"/>
    </row>
    <row r="150" spans="1:9" ht="18" customHeight="1" x14ac:dyDescent="0.2">
      <c r="A150" s="215"/>
      <c r="B150" s="216"/>
      <c r="C150" s="217"/>
      <c r="D150" s="218"/>
      <c r="E150" s="218"/>
    </row>
    <row r="151" spans="1:9" ht="18" customHeight="1" x14ac:dyDescent="0.2">
      <c r="A151" s="215"/>
      <c r="B151" s="216"/>
      <c r="C151" s="217"/>
      <c r="D151" s="218"/>
      <c r="E151" s="218"/>
    </row>
    <row r="152" spans="1:9" ht="18" customHeight="1" x14ac:dyDescent="0.2">
      <c r="A152" s="215"/>
      <c r="B152" s="216"/>
      <c r="C152" s="217"/>
      <c r="D152" s="218"/>
      <c r="E152" s="218"/>
    </row>
    <row r="153" spans="1:9" ht="18" customHeight="1" x14ac:dyDescent="0.2">
      <c r="A153" s="215"/>
      <c r="B153" s="216"/>
      <c r="C153" s="217"/>
      <c r="D153" s="218"/>
      <c r="E153" s="218"/>
    </row>
    <row r="154" spans="1:9" ht="18" customHeight="1" x14ac:dyDescent="0.2">
      <c r="A154" s="215"/>
      <c r="B154" s="216"/>
      <c r="C154" s="217"/>
      <c r="D154" s="218"/>
      <c r="E154" s="218"/>
    </row>
    <row r="155" spans="1:9" ht="18" customHeight="1" x14ac:dyDescent="0.2">
      <c r="A155" s="215"/>
      <c r="B155" s="216"/>
      <c r="C155" s="217"/>
      <c r="D155" s="218"/>
      <c r="E155" s="218"/>
    </row>
    <row r="156" spans="1:9" ht="18" customHeight="1" x14ac:dyDescent="0.2">
      <c r="A156" s="215"/>
      <c r="B156" s="216"/>
      <c r="C156" s="217"/>
      <c r="D156" s="218"/>
      <c r="E156" s="218"/>
    </row>
    <row r="157" spans="1:9" ht="18" customHeight="1" x14ac:dyDescent="0.2">
      <c r="A157" s="215"/>
      <c r="B157" s="216"/>
      <c r="C157" s="217"/>
      <c r="D157" s="219"/>
      <c r="E157" s="219"/>
    </row>
    <row r="158" spans="1:9" ht="18" customHeight="1" x14ac:dyDescent="0.2">
      <c r="A158" s="215"/>
      <c r="B158" s="216"/>
      <c r="C158" s="217"/>
      <c r="D158" s="219"/>
      <c r="E158" s="219"/>
    </row>
    <row r="159" spans="1:9" ht="18" customHeight="1" x14ac:dyDescent="0.2">
      <c r="A159" s="215"/>
      <c r="B159" s="216"/>
      <c r="C159" s="217"/>
      <c r="D159" s="219"/>
      <c r="E159" s="219"/>
    </row>
    <row r="160" spans="1:9" ht="18" customHeight="1" x14ac:dyDescent="0.2">
      <c r="A160" s="215"/>
      <c r="B160" s="216"/>
      <c r="C160" s="217"/>
      <c r="D160" s="219"/>
      <c r="E160" s="219"/>
    </row>
    <row r="161" spans="1:5" ht="18" customHeight="1" x14ac:dyDescent="0.2">
      <c r="A161" s="215"/>
      <c r="B161" s="216"/>
      <c r="C161" s="217"/>
      <c r="D161" s="219"/>
      <c r="E161" s="219"/>
    </row>
    <row r="162" spans="1:5" ht="18" customHeight="1" x14ac:dyDescent="0.2">
      <c r="A162" s="215"/>
      <c r="B162" s="216"/>
      <c r="C162" s="217"/>
      <c r="D162" s="219"/>
      <c r="E162" s="219"/>
    </row>
    <row r="163" spans="1:5" ht="18" customHeight="1" x14ac:dyDescent="0.2">
      <c r="A163" s="215"/>
      <c r="B163" s="216"/>
      <c r="C163" s="217"/>
      <c r="D163" s="219"/>
      <c r="E163" s="219"/>
    </row>
    <row r="164" spans="1:5" ht="18" customHeight="1" x14ac:dyDescent="0.2">
      <c r="A164" s="215"/>
      <c r="B164" s="216"/>
      <c r="C164" s="217"/>
      <c r="D164" s="219"/>
      <c r="E164" s="219"/>
    </row>
    <row r="165" spans="1:5" ht="18" customHeight="1" x14ac:dyDescent="0.2">
      <c r="A165" s="215"/>
      <c r="B165" s="216"/>
      <c r="C165" s="217"/>
      <c r="D165" s="219"/>
      <c r="E165" s="219"/>
    </row>
    <row r="166" spans="1:5" ht="18" customHeight="1" x14ac:dyDescent="0.2">
      <c r="A166" s="215"/>
      <c r="B166" s="216"/>
      <c r="C166" s="217"/>
      <c r="D166" s="219"/>
      <c r="E166" s="219"/>
    </row>
    <row r="167" spans="1:5" ht="18" customHeight="1" x14ac:dyDescent="0.2">
      <c r="A167" s="215"/>
      <c r="B167" s="216"/>
      <c r="C167" s="217"/>
      <c r="D167" s="219"/>
      <c r="E167" s="219"/>
    </row>
    <row r="168" spans="1:5" ht="18" customHeight="1" x14ac:dyDescent="0.2">
      <c r="A168" s="215"/>
      <c r="B168" s="216"/>
      <c r="C168" s="217"/>
      <c r="D168" s="219"/>
      <c r="E168" s="219"/>
    </row>
    <row r="169" spans="1:5" ht="18" customHeight="1" x14ac:dyDescent="0.2">
      <c r="A169" s="215"/>
      <c r="B169" s="216"/>
      <c r="C169" s="217"/>
      <c r="D169" s="219"/>
      <c r="E169" s="219"/>
    </row>
    <row r="170" spans="1:5" ht="18" customHeight="1" x14ac:dyDescent="0.2">
      <c r="A170" s="215"/>
      <c r="B170" s="216"/>
      <c r="C170" s="217"/>
      <c r="D170" s="219"/>
      <c r="E170" s="219"/>
    </row>
    <row r="171" spans="1:5" x14ac:dyDescent="0.2">
      <c r="A171" s="215"/>
      <c r="B171" s="216"/>
      <c r="C171" s="217"/>
      <c r="D171" s="219"/>
      <c r="E171" s="219"/>
    </row>
    <row r="172" spans="1:5" x14ac:dyDescent="0.2">
      <c r="A172" s="215"/>
      <c r="B172" s="216"/>
      <c r="C172" s="217"/>
      <c r="D172" s="219"/>
      <c r="E172" s="219"/>
    </row>
    <row r="173" spans="1:5" x14ac:dyDescent="0.2">
      <c r="A173" s="215"/>
      <c r="B173" s="216"/>
      <c r="C173" s="217"/>
      <c r="D173" s="219"/>
      <c r="E173" s="219"/>
    </row>
    <row r="174" spans="1:5" x14ac:dyDescent="0.2">
      <c r="A174" s="215"/>
      <c r="B174" s="216"/>
      <c r="C174" s="217"/>
      <c r="D174" s="219"/>
      <c r="E174" s="219"/>
    </row>
    <row r="175" spans="1:5" x14ac:dyDescent="0.2">
      <c r="A175" s="215"/>
      <c r="B175" s="216"/>
      <c r="C175" s="217"/>
      <c r="D175" s="219"/>
      <c r="E175" s="219"/>
    </row>
    <row r="176" spans="1:5" x14ac:dyDescent="0.2">
      <c r="A176" s="215"/>
      <c r="B176" s="216"/>
      <c r="C176" s="217"/>
      <c r="D176" s="219"/>
      <c r="E176" s="219"/>
    </row>
    <row r="177" spans="1:5" x14ac:dyDescent="0.2">
      <c r="A177" s="215"/>
      <c r="B177" s="216"/>
      <c r="C177" s="217"/>
      <c r="D177" s="219"/>
      <c r="E177" s="219"/>
    </row>
    <row r="178" spans="1:5" x14ac:dyDescent="0.2">
      <c r="A178" s="215"/>
      <c r="B178" s="216"/>
      <c r="C178" s="217"/>
      <c r="D178" s="219"/>
      <c r="E178" s="219"/>
    </row>
    <row r="179" spans="1:5" x14ac:dyDescent="0.2">
      <c r="A179" s="215"/>
      <c r="B179" s="216"/>
      <c r="C179" s="217"/>
      <c r="D179" s="219"/>
      <c r="E179" s="219"/>
    </row>
    <row r="180" spans="1:5" x14ac:dyDescent="0.2">
      <c r="A180" s="215"/>
      <c r="B180" s="216"/>
      <c r="C180" s="217"/>
      <c r="D180" s="219"/>
      <c r="E180" s="219"/>
    </row>
    <row r="181" spans="1:5" x14ac:dyDescent="0.2">
      <c r="A181" s="215"/>
      <c r="B181" s="216"/>
      <c r="C181" s="217"/>
      <c r="D181" s="219"/>
      <c r="E181" s="219"/>
    </row>
    <row r="182" spans="1:5" x14ac:dyDescent="0.2">
      <c r="A182" s="215"/>
      <c r="B182" s="216"/>
      <c r="C182" s="217"/>
      <c r="D182" s="219"/>
      <c r="E182" s="219"/>
    </row>
    <row r="183" spans="1:5" x14ac:dyDescent="0.2">
      <c r="A183" s="215"/>
      <c r="B183" s="216"/>
      <c r="C183" s="217"/>
      <c r="D183" s="219"/>
      <c r="E183" s="219"/>
    </row>
    <row r="184" spans="1:5" x14ac:dyDescent="0.2">
      <c r="A184" s="215"/>
      <c r="B184" s="216"/>
      <c r="C184" s="217"/>
      <c r="D184" s="219"/>
      <c r="E184" s="219"/>
    </row>
    <row r="185" spans="1:5" x14ac:dyDescent="0.2">
      <c r="A185" s="215"/>
      <c r="B185" s="216"/>
      <c r="C185" s="217"/>
      <c r="D185" s="219"/>
      <c r="E185" s="219"/>
    </row>
    <row r="186" spans="1:5" x14ac:dyDescent="0.2">
      <c r="A186" s="215"/>
      <c r="B186" s="216"/>
      <c r="C186" s="217"/>
      <c r="D186" s="219"/>
      <c r="E186" s="219"/>
    </row>
    <row r="187" spans="1:5" x14ac:dyDescent="0.2">
      <c r="A187" s="221"/>
      <c r="B187" s="2"/>
      <c r="C187" s="120"/>
      <c r="D187" s="219"/>
      <c r="E187" s="219"/>
    </row>
    <row r="188" spans="1:5" x14ac:dyDescent="0.2">
      <c r="A188" s="221"/>
      <c r="B188" s="2"/>
      <c r="C188" s="120"/>
    </row>
    <row r="189" spans="1:5" x14ac:dyDescent="0.2">
      <c r="A189" s="221"/>
      <c r="B189" s="2"/>
      <c r="C189" s="120"/>
    </row>
    <row r="190" spans="1:5" x14ac:dyDescent="0.2">
      <c r="A190" s="221"/>
      <c r="B190" s="2"/>
      <c r="C190" s="120"/>
    </row>
    <row r="191" spans="1:5" x14ac:dyDescent="0.2">
      <c r="A191" s="221"/>
      <c r="B191" s="2"/>
      <c r="C191" s="120"/>
    </row>
    <row r="192" spans="1:5" x14ac:dyDescent="0.2">
      <c r="A192" s="221"/>
      <c r="B192" s="2"/>
      <c r="C192" s="120"/>
    </row>
    <row r="193" spans="1:3" x14ac:dyDescent="0.2">
      <c r="A193" s="221"/>
      <c r="B193" s="2"/>
      <c r="C193" s="120"/>
    </row>
    <row r="194" spans="1:3" x14ac:dyDescent="0.2">
      <c r="A194" s="221"/>
      <c r="B194" s="2"/>
      <c r="C194" s="120"/>
    </row>
    <row r="195" spans="1:3" x14ac:dyDescent="0.2">
      <c r="A195" s="221"/>
      <c r="B195" s="2"/>
      <c r="C195" s="120"/>
    </row>
    <row r="196" spans="1:3" x14ac:dyDescent="0.2">
      <c r="A196" s="221"/>
      <c r="B196" s="2"/>
      <c r="C196" s="120"/>
    </row>
    <row r="197" spans="1:3" x14ac:dyDescent="0.2">
      <c r="A197" s="221"/>
      <c r="B197" s="2"/>
      <c r="C197" s="120"/>
    </row>
    <row r="198" spans="1:3" x14ac:dyDescent="0.2">
      <c r="A198" s="221"/>
      <c r="B198" s="2"/>
      <c r="C198" s="120"/>
    </row>
    <row r="199" spans="1:3" x14ac:dyDescent="0.2">
      <c r="A199" s="221"/>
      <c r="B199" s="2"/>
      <c r="C199" s="120"/>
    </row>
    <row r="200" spans="1:3" x14ac:dyDescent="0.2">
      <c r="A200" s="221"/>
      <c r="B200" s="2"/>
      <c r="C200" s="120"/>
    </row>
    <row r="201" spans="1:3" x14ac:dyDescent="0.2">
      <c r="A201" s="221"/>
      <c r="B201" s="2"/>
      <c r="C201" s="120"/>
    </row>
    <row r="202" spans="1:3" x14ac:dyDescent="0.2">
      <c r="A202" s="221"/>
      <c r="B202" s="2"/>
      <c r="C202" s="120"/>
    </row>
    <row r="203" spans="1:3" x14ac:dyDescent="0.2">
      <c r="A203" s="221"/>
      <c r="B203" s="2"/>
      <c r="C203" s="120"/>
    </row>
    <row r="204" spans="1:3" x14ac:dyDescent="0.2">
      <c r="A204" s="221"/>
      <c r="B204" s="2"/>
      <c r="C204" s="120"/>
    </row>
    <row r="205" spans="1:3" x14ac:dyDescent="0.2">
      <c r="A205" s="221"/>
      <c r="B205" s="2"/>
      <c r="C205" s="120"/>
    </row>
    <row r="206" spans="1:3" x14ac:dyDescent="0.2">
      <c r="A206" s="221"/>
      <c r="B206" s="2"/>
      <c r="C206" s="120"/>
    </row>
    <row r="207" spans="1:3" x14ac:dyDescent="0.2">
      <c r="A207" s="221"/>
      <c r="B207" s="2"/>
      <c r="C207" s="120"/>
    </row>
    <row r="208" spans="1:3" x14ac:dyDescent="0.2">
      <c r="A208" s="221"/>
      <c r="B208" s="2"/>
      <c r="C208" s="120"/>
    </row>
    <row r="209" spans="1:3" x14ac:dyDescent="0.2">
      <c r="A209" s="221"/>
      <c r="B209" s="2"/>
      <c r="C209" s="120"/>
    </row>
    <row r="210" spans="1:3" x14ac:dyDescent="0.2">
      <c r="A210" s="221"/>
      <c r="B210" s="2"/>
      <c r="C210" s="120"/>
    </row>
    <row r="211" spans="1:3" x14ac:dyDescent="0.2">
      <c r="A211" s="221"/>
      <c r="B211" s="2"/>
      <c r="C211" s="120"/>
    </row>
    <row r="212" spans="1:3" x14ac:dyDescent="0.2">
      <c r="A212" s="221"/>
      <c r="B212" s="2"/>
      <c r="C212" s="120"/>
    </row>
    <row r="213" spans="1:3" x14ac:dyDescent="0.2">
      <c r="A213" s="221"/>
      <c r="B213" s="2"/>
      <c r="C213" s="120"/>
    </row>
    <row r="214" spans="1:3" x14ac:dyDescent="0.2">
      <c r="A214" s="221"/>
      <c r="B214" s="2"/>
      <c r="C214" s="120"/>
    </row>
    <row r="215" spans="1:3" x14ac:dyDescent="0.2">
      <c r="A215" s="221"/>
      <c r="B215" s="2"/>
      <c r="C215" s="120"/>
    </row>
    <row r="216" spans="1:3" x14ac:dyDescent="0.2">
      <c r="A216" s="221"/>
      <c r="B216" s="2"/>
      <c r="C216" s="120"/>
    </row>
    <row r="217" spans="1:3" x14ac:dyDescent="0.2">
      <c r="A217" s="221"/>
      <c r="B217" s="2"/>
      <c r="C217" s="120"/>
    </row>
    <row r="218" spans="1:3" x14ac:dyDescent="0.2">
      <c r="A218" s="221"/>
      <c r="B218" s="2"/>
      <c r="C218" s="120"/>
    </row>
    <row r="219" spans="1:3" x14ac:dyDescent="0.2">
      <c r="A219" s="221"/>
      <c r="B219" s="2"/>
      <c r="C219" s="120"/>
    </row>
    <row r="220" spans="1:3" x14ac:dyDescent="0.2">
      <c r="A220" s="221"/>
      <c r="B220" s="2"/>
      <c r="C220" s="120"/>
    </row>
    <row r="221" spans="1:3" x14ac:dyDescent="0.2">
      <c r="A221" s="221"/>
      <c r="B221" s="2"/>
      <c r="C221" s="120"/>
    </row>
    <row r="222" spans="1:3" x14ac:dyDescent="0.2">
      <c r="A222" s="221"/>
      <c r="B222" s="2"/>
      <c r="C222" s="120"/>
    </row>
    <row r="223" spans="1:3" x14ac:dyDescent="0.2">
      <c r="A223" s="221"/>
      <c r="B223" s="2"/>
      <c r="C223" s="120"/>
    </row>
    <row r="224" spans="1:3" x14ac:dyDescent="0.2">
      <c r="A224" s="221"/>
      <c r="B224" s="2"/>
      <c r="C224" s="120"/>
    </row>
    <row r="225" spans="1:3" x14ac:dyDescent="0.2">
      <c r="A225" s="221"/>
      <c r="B225" s="2"/>
      <c r="C225" s="120"/>
    </row>
    <row r="226" spans="1:3" x14ac:dyDescent="0.2">
      <c r="A226" s="221"/>
      <c r="B226" s="2"/>
      <c r="C226" s="120"/>
    </row>
    <row r="227" spans="1:3" x14ac:dyDescent="0.2">
      <c r="A227" s="221"/>
      <c r="B227" s="2"/>
      <c r="C227" s="120"/>
    </row>
    <row r="228" spans="1:3" x14ac:dyDescent="0.2">
      <c r="A228" s="221"/>
      <c r="B228" s="2"/>
      <c r="C228" s="120"/>
    </row>
    <row r="229" spans="1:3" x14ac:dyDescent="0.2">
      <c r="A229" s="221"/>
      <c r="B229" s="2"/>
      <c r="C229" s="120"/>
    </row>
    <row r="230" spans="1:3" x14ac:dyDescent="0.2">
      <c r="A230" s="221"/>
      <c r="B230" s="2"/>
      <c r="C230" s="120"/>
    </row>
    <row r="231" spans="1:3" x14ac:dyDescent="0.2">
      <c r="A231" s="221"/>
      <c r="B231" s="2"/>
      <c r="C231" s="120"/>
    </row>
    <row r="232" spans="1:3" x14ac:dyDescent="0.2">
      <c r="A232" s="221"/>
      <c r="B232" s="2"/>
      <c r="C232" s="120"/>
    </row>
    <row r="233" spans="1:3" x14ac:dyDescent="0.2">
      <c r="A233" s="221"/>
      <c r="B233" s="2"/>
      <c r="C233" s="120"/>
    </row>
    <row r="234" spans="1:3" x14ac:dyDescent="0.2">
      <c r="A234" s="221"/>
      <c r="B234" s="2"/>
      <c r="C234" s="120"/>
    </row>
    <row r="235" spans="1:3" x14ac:dyDescent="0.2">
      <c r="A235" s="221"/>
      <c r="B235" s="2"/>
      <c r="C235" s="120"/>
    </row>
    <row r="236" spans="1:3" x14ac:dyDescent="0.2">
      <c r="A236" s="221"/>
      <c r="B236" s="2"/>
      <c r="C236" s="120"/>
    </row>
    <row r="237" spans="1:3" x14ac:dyDescent="0.2">
      <c r="A237" s="221"/>
      <c r="B237" s="2"/>
      <c r="C237" s="120"/>
    </row>
    <row r="238" spans="1:3" x14ac:dyDescent="0.2">
      <c r="A238" s="221"/>
      <c r="B238" s="2"/>
      <c r="C238" s="120"/>
    </row>
    <row r="239" spans="1:3" x14ac:dyDescent="0.2">
      <c r="A239" s="221"/>
      <c r="B239" s="2"/>
      <c r="C239" s="120"/>
    </row>
    <row r="240" spans="1:3" x14ac:dyDescent="0.2">
      <c r="A240" s="221"/>
      <c r="B240" s="2"/>
      <c r="C240" s="120"/>
    </row>
    <row r="241" spans="1:3" x14ac:dyDescent="0.2">
      <c r="A241" s="221"/>
      <c r="B241" s="2"/>
      <c r="C241" s="120"/>
    </row>
    <row r="242" spans="1:3" x14ac:dyDescent="0.2">
      <c r="A242" s="221"/>
      <c r="B242" s="2"/>
      <c r="C242" s="120"/>
    </row>
    <row r="243" spans="1:3" x14ac:dyDescent="0.2">
      <c r="A243" s="221"/>
      <c r="B243" s="2"/>
      <c r="C243" s="120"/>
    </row>
    <row r="244" spans="1:3" x14ac:dyDescent="0.2">
      <c r="A244" s="221"/>
      <c r="B244" s="2"/>
      <c r="C244" s="120"/>
    </row>
    <row r="245" spans="1:3" x14ac:dyDescent="0.2">
      <c r="A245" s="221"/>
      <c r="B245" s="2"/>
      <c r="C245" s="120"/>
    </row>
    <row r="246" spans="1:3" x14ac:dyDescent="0.2">
      <c r="A246" s="221"/>
      <c r="B246" s="2"/>
      <c r="C246" s="120"/>
    </row>
    <row r="247" spans="1:3" x14ac:dyDescent="0.2">
      <c r="A247" s="221"/>
      <c r="B247" s="2"/>
      <c r="C247" s="120"/>
    </row>
    <row r="248" spans="1:3" x14ac:dyDescent="0.2">
      <c r="A248" s="221"/>
      <c r="B248" s="2"/>
      <c r="C248" s="120"/>
    </row>
    <row r="249" spans="1:3" x14ac:dyDescent="0.2">
      <c r="A249" s="221"/>
      <c r="B249" s="2"/>
      <c r="C249" s="120"/>
    </row>
    <row r="250" spans="1:3" x14ac:dyDescent="0.2">
      <c r="A250" s="221"/>
      <c r="B250" s="2"/>
      <c r="C250" s="120"/>
    </row>
    <row r="251" spans="1:3" x14ac:dyDescent="0.2">
      <c r="A251" s="221"/>
      <c r="B251" s="2"/>
      <c r="C251" s="120"/>
    </row>
    <row r="252" spans="1:3" x14ac:dyDescent="0.2">
      <c r="A252" s="221"/>
      <c r="B252" s="2"/>
      <c r="C252" s="120"/>
    </row>
    <row r="253" spans="1:3" x14ac:dyDescent="0.2">
      <c r="A253" s="221"/>
      <c r="B253" s="2"/>
      <c r="C253" s="120"/>
    </row>
    <row r="254" spans="1:3" x14ac:dyDescent="0.2">
      <c r="A254" s="221"/>
      <c r="B254" s="2"/>
      <c r="C254" s="120"/>
    </row>
    <row r="255" spans="1:3" x14ac:dyDescent="0.2">
      <c r="A255" s="221"/>
      <c r="B255" s="2"/>
      <c r="C255" s="120"/>
    </row>
    <row r="256" spans="1:3" x14ac:dyDescent="0.2">
      <c r="A256" s="221"/>
      <c r="B256" s="2"/>
      <c r="C256" s="120"/>
    </row>
    <row r="257" spans="1:3" x14ac:dyDescent="0.2">
      <c r="A257" s="221"/>
      <c r="B257" s="2"/>
      <c r="C257" s="120"/>
    </row>
    <row r="258" spans="1:3" x14ac:dyDescent="0.2">
      <c r="A258" s="221"/>
      <c r="B258" s="2"/>
      <c r="C258" s="120"/>
    </row>
    <row r="259" spans="1:3" x14ac:dyDescent="0.2">
      <c r="A259" s="221"/>
      <c r="B259" s="2"/>
      <c r="C259" s="120"/>
    </row>
  </sheetData>
  <sheetProtection algorithmName="SHA-512" hashValue="kdkGbHqnRvxalFeg6Z9EWpPAcYwi84+XSJPTVKRFRPxE0KPR6DugN1TaGiba2Jp3jwJoulxVb/ZrcmB/0Ie2wA==" saltValue="DhBCmT2L/xUGW83bggz6tQ==" spinCount="100000" sheet="1" objects="1" scenarios="1"/>
  <mergeCells count="16">
    <mergeCell ref="A6:H6"/>
    <mergeCell ref="A1:H1"/>
    <mergeCell ref="A2:H2"/>
    <mergeCell ref="A3:H3"/>
    <mergeCell ref="A4:H4"/>
    <mergeCell ref="A5:H5"/>
    <mergeCell ref="A62:B62"/>
    <mergeCell ref="C62:D62"/>
    <mergeCell ref="F62:H62"/>
    <mergeCell ref="A63:H63"/>
    <mergeCell ref="A60:B60"/>
    <mergeCell ref="C60:D60"/>
    <mergeCell ref="F60:H60"/>
    <mergeCell ref="A61:B61"/>
    <mergeCell ref="C61:D61"/>
    <mergeCell ref="F61:H61"/>
  </mergeCells>
  <printOptions horizontalCentered="1" verticalCentered="1"/>
  <pageMargins left="0.39370078740157483" right="0.39370078740157483" top="0.39370078740157483" bottom="0.39370078740157483" header="0.39370078740157483" footer="0.51181102362204722"/>
  <pageSetup scale="6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 S_FINANCIERA</vt:lpstr>
      <vt:lpstr>E RESULTADOS</vt:lpstr>
      <vt:lpstr>'E RESULTADOS'!Área_de_impresión</vt:lpstr>
      <vt:lpstr>'E S_FINANCIERA'!Área_de_impresión</vt:lpstr>
      <vt:lpstr>'E RESULTADOS'!Títulos_a_imprimir</vt:lpstr>
      <vt:lpstr>'E S_FINANCIERA'!Títulos_a_imprimir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Espitia Lopez</dc:creator>
  <cp:lastModifiedBy>Francisco Espitia Lopez</cp:lastModifiedBy>
  <cp:lastPrinted>2021-09-23T19:16:56Z</cp:lastPrinted>
  <dcterms:created xsi:type="dcterms:W3CDTF">2020-05-14T17:16:29Z</dcterms:created>
  <dcterms:modified xsi:type="dcterms:W3CDTF">2023-07-24T21:35:14Z</dcterms:modified>
</cp:coreProperties>
</file>