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catastrobogotacol.sharepoint.com/sites/GerenciaTecnologa-GOBIERNODIGITAL/Shared Documents/GOBIERNO DIGITAL/Gobierno Digital/3. SegInf/3.3 Doc_Oper/Activos/2022/"/>
    </mc:Choice>
  </mc:AlternateContent>
  <xr:revisionPtr revIDLastSave="551" documentId="11_4B712EEAAC067FF43006868EAFDDEAA511D1DCCE" xr6:coauthVersionLast="47" xr6:coauthVersionMax="47" xr10:uidLastSave="{9D3E825D-D345-4654-B9F7-0470FB44EE47}"/>
  <workbookProtection workbookAlgorithmName="SHA-512" workbookHashValue="wj+2oaSDXQThMgI0jGIE11+UP+AJ7L8fwITVisOt/TxwiKuFBJzzbc+oIxxr8etP4H2KtKntOmEO6WziL+Pipg==" workbookSaltValue="/8O8UED/O0P/jqhKh9A2HQ==" workbookSpinCount="100000" lockStructure="1"/>
  <bookViews>
    <workbookView xWindow="-110" yWindow="-110" windowWidth="19420" windowHeight="10420" xr2:uid="{00000000-000D-0000-FFFF-FFFF00000000}"/>
  </bookViews>
  <sheets>
    <sheet name="Activos" sheetId="1" r:id="rId1"/>
    <sheet name="Lista" sheetId="4" r:id="rId2"/>
  </sheets>
  <definedNames>
    <definedName name="_xlnm._FilterDatabase" localSheetId="0" hidden="1">Activos!$A$15:$AO$230</definedName>
    <definedName name="Apoyo">Lista!$C$10:$C$15</definedName>
    <definedName name="Estratégico">Lista!$C$2:$C$3</definedName>
    <definedName name="Evaluación_y_Control">Lista!$C$16</definedName>
    <definedName name="Misional">Lista!$C$5:$C$9</definedName>
    <definedName name="Transversal">Lista!$C$17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17" i="1" l="1"/>
  <c r="AJ230" i="1"/>
  <c r="AH230" i="1"/>
  <c r="AF230" i="1"/>
  <c r="AC230" i="1"/>
  <c r="AJ229" i="1"/>
  <c r="AH229" i="1"/>
  <c r="AF229" i="1"/>
  <c r="AC229" i="1"/>
  <c r="AD229" i="1" s="1"/>
  <c r="AJ228" i="1"/>
  <c r="AH228" i="1"/>
  <c r="AF228" i="1"/>
  <c r="AC228" i="1"/>
  <c r="AJ227" i="1"/>
  <c r="AH227" i="1"/>
  <c r="AF227" i="1"/>
  <c r="AC227" i="1"/>
  <c r="AJ226" i="1"/>
  <c r="AH226" i="1"/>
  <c r="AF226" i="1"/>
  <c r="AC226" i="1"/>
  <c r="AJ225" i="1"/>
  <c r="AH225" i="1"/>
  <c r="AF225" i="1"/>
  <c r="AC225" i="1"/>
  <c r="AD225" i="1" s="1"/>
  <c r="AJ224" i="1"/>
  <c r="AH224" i="1"/>
  <c r="AF224" i="1"/>
  <c r="AC224" i="1"/>
  <c r="AK230" i="1" l="1"/>
  <c r="AL230" i="1" s="1"/>
  <c r="AM230" i="1" s="1"/>
  <c r="AK226" i="1"/>
  <c r="AL226" i="1" s="1"/>
  <c r="AM226" i="1" s="1"/>
  <c r="AK225" i="1"/>
  <c r="AL225" i="1" s="1"/>
  <c r="AM225" i="1" s="1"/>
  <c r="AN225" i="1" s="1"/>
  <c r="AK227" i="1"/>
  <c r="AL227" i="1" s="1"/>
  <c r="AM227" i="1" s="1"/>
  <c r="AK224" i="1"/>
  <c r="AL224" i="1" s="1"/>
  <c r="AM224" i="1" s="1"/>
  <c r="AK228" i="1"/>
  <c r="AL228" i="1" s="1"/>
  <c r="AM228" i="1" s="1"/>
  <c r="AK229" i="1"/>
  <c r="AL229" i="1" s="1"/>
  <c r="AO229" i="1" s="1"/>
  <c r="AD226" i="1"/>
  <c r="AD230" i="1"/>
  <c r="AD227" i="1"/>
  <c r="AD224" i="1"/>
  <c r="AD228" i="1"/>
  <c r="AO225" i="1" l="1"/>
  <c r="AN227" i="1"/>
  <c r="AO227" i="1"/>
  <c r="AN230" i="1"/>
  <c r="AN228" i="1"/>
  <c r="AN226" i="1"/>
  <c r="AO230" i="1"/>
  <c r="AO226" i="1"/>
  <c r="AO228" i="1"/>
  <c r="AO224" i="1"/>
  <c r="AN224" i="1"/>
  <c r="AM229" i="1"/>
  <c r="AN229" i="1" s="1"/>
  <c r="AJ222" i="1" l="1"/>
  <c r="AH222" i="1"/>
  <c r="AF222" i="1"/>
  <c r="AC222" i="1"/>
  <c r="AO222" i="1" s="1"/>
  <c r="AJ221" i="1"/>
  <c r="AH221" i="1"/>
  <c r="AF221" i="1"/>
  <c r="AC221" i="1"/>
  <c r="AJ220" i="1"/>
  <c r="AH220" i="1"/>
  <c r="AF220" i="1"/>
  <c r="AC220" i="1"/>
  <c r="AJ219" i="1"/>
  <c r="AH219" i="1"/>
  <c r="AF219" i="1"/>
  <c r="AC219" i="1"/>
  <c r="AJ218" i="1"/>
  <c r="AH218" i="1"/>
  <c r="AF218" i="1"/>
  <c r="AC218" i="1"/>
  <c r="AO218" i="1" s="1"/>
  <c r="AJ217" i="1"/>
  <c r="AH217" i="1"/>
  <c r="AF217" i="1"/>
  <c r="AC217" i="1"/>
  <c r="AO217" i="1" s="1"/>
  <c r="AJ216" i="1"/>
  <c r="AH216" i="1"/>
  <c r="AF216" i="1"/>
  <c r="AC216" i="1"/>
  <c r="AJ215" i="1"/>
  <c r="AH215" i="1"/>
  <c r="AF215" i="1"/>
  <c r="AC215" i="1"/>
  <c r="AO215" i="1" s="1"/>
  <c r="AK215" i="1" l="1"/>
  <c r="AL215" i="1" s="1"/>
  <c r="AM215" i="1" s="1"/>
  <c r="AK220" i="1"/>
  <c r="AL220" i="1" s="1"/>
  <c r="AM220" i="1" s="1"/>
  <c r="AK216" i="1"/>
  <c r="AL216" i="1" s="1"/>
  <c r="AM216" i="1" s="1"/>
  <c r="AK217" i="1"/>
  <c r="AL217" i="1" s="1"/>
  <c r="AM217" i="1" s="1"/>
  <c r="AK219" i="1"/>
  <c r="AL219" i="1" s="1"/>
  <c r="AM219" i="1" s="1"/>
  <c r="AK221" i="1"/>
  <c r="AL221" i="1" s="1"/>
  <c r="AM221" i="1" s="1"/>
  <c r="AK218" i="1"/>
  <c r="AL218" i="1" s="1"/>
  <c r="AM218" i="1" s="1"/>
  <c r="AK222" i="1"/>
  <c r="AL222" i="1" s="1"/>
  <c r="AM222" i="1" s="1"/>
  <c r="AD215" i="1"/>
  <c r="AD219" i="1"/>
  <c r="AD216" i="1"/>
  <c r="AD220" i="1"/>
  <c r="AD217" i="1"/>
  <c r="AD221" i="1"/>
  <c r="AD218" i="1"/>
  <c r="AD222" i="1"/>
  <c r="AN222" i="1" l="1"/>
  <c r="AO221" i="1"/>
  <c r="AN215" i="1"/>
  <c r="AO220" i="1"/>
  <c r="AN220" i="1"/>
  <c r="AO216" i="1"/>
  <c r="AN216" i="1"/>
  <c r="AN221" i="1"/>
  <c r="AN218" i="1"/>
  <c r="AO219" i="1"/>
  <c r="AN217" i="1"/>
  <c r="AN219" i="1"/>
  <c r="AJ213" i="1" l="1"/>
  <c r="AH213" i="1"/>
  <c r="AF213" i="1"/>
  <c r="AC213" i="1"/>
  <c r="AM212" i="1"/>
  <c r="AC212" i="1"/>
  <c r="AD212" i="1" s="1"/>
  <c r="AN212" i="1" s="1"/>
  <c r="AM211" i="1"/>
  <c r="AC211" i="1"/>
  <c r="AO211" i="1" s="1"/>
  <c r="AM210" i="1"/>
  <c r="AC210" i="1"/>
  <c r="AD210" i="1" s="1"/>
  <c r="AN210" i="1" s="1"/>
  <c r="AM209" i="1"/>
  <c r="AC209" i="1"/>
  <c r="AD209" i="1" s="1"/>
  <c r="AM208" i="1"/>
  <c r="AC208" i="1"/>
  <c r="AO208" i="1" s="1"/>
  <c r="AK213" i="1" l="1"/>
  <c r="AL213" i="1" s="1"/>
  <c r="AM213" i="1" s="1"/>
  <c r="AO212" i="1"/>
  <c r="AN209" i="1"/>
  <c r="AO210" i="1"/>
  <c r="AD211" i="1"/>
  <c r="AN211" i="1" s="1"/>
  <c r="AD208" i="1"/>
  <c r="AN208" i="1" s="1"/>
  <c r="AO209" i="1"/>
  <c r="AD213" i="1"/>
  <c r="AN213" i="1" l="1"/>
  <c r="AO213" i="1"/>
  <c r="AJ206" i="1"/>
  <c r="AH206" i="1"/>
  <c r="AF206" i="1"/>
  <c r="AC206" i="1"/>
  <c r="AJ205" i="1"/>
  <c r="AH205" i="1"/>
  <c r="AF205" i="1"/>
  <c r="AC205" i="1"/>
  <c r="AO205" i="1" s="1"/>
  <c r="AK205" i="1" l="1"/>
  <c r="AL205" i="1" s="1"/>
  <c r="AM205" i="1" s="1"/>
  <c r="AK206" i="1"/>
  <c r="AL206" i="1" s="1"/>
  <c r="AM206" i="1" s="1"/>
  <c r="AD205" i="1"/>
  <c r="AD206" i="1"/>
  <c r="AN205" i="1" l="1"/>
  <c r="AN206" i="1"/>
  <c r="AO206" i="1"/>
  <c r="AJ203" i="1"/>
  <c r="AH203" i="1"/>
  <c r="AF203" i="1"/>
  <c r="AC203" i="1"/>
  <c r="AD203" i="1" s="1"/>
  <c r="AJ202" i="1"/>
  <c r="AH202" i="1"/>
  <c r="AF202" i="1"/>
  <c r="AC202" i="1"/>
  <c r="AO202" i="1" s="1"/>
  <c r="AJ201" i="1"/>
  <c r="AH201" i="1"/>
  <c r="AF201" i="1"/>
  <c r="AC201" i="1"/>
  <c r="AD201" i="1" s="1"/>
  <c r="AJ200" i="1"/>
  <c r="AH200" i="1"/>
  <c r="AF200" i="1"/>
  <c r="AC200" i="1"/>
  <c r="AJ199" i="1"/>
  <c r="AH199" i="1"/>
  <c r="AF199" i="1"/>
  <c r="AC199" i="1"/>
  <c r="AD199" i="1" s="1"/>
  <c r="AJ198" i="1"/>
  <c r="AH198" i="1"/>
  <c r="AF198" i="1"/>
  <c r="AC198" i="1"/>
  <c r="AJ197" i="1"/>
  <c r="AH197" i="1"/>
  <c r="AF197" i="1"/>
  <c r="AC197" i="1"/>
  <c r="AD197" i="1" s="1"/>
  <c r="AJ196" i="1"/>
  <c r="AH196" i="1"/>
  <c r="AF196" i="1"/>
  <c r="AC196" i="1"/>
  <c r="AJ195" i="1"/>
  <c r="AH195" i="1"/>
  <c r="AF195" i="1"/>
  <c r="AC195" i="1"/>
  <c r="AD195" i="1" s="1"/>
  <c r="AJ194" i="1"/>
  <c r="AH194" i="1"/>
  <c r="AF194" i="1"/>
  <c r="AC194" i="1"/>
  <c r="AJ193" i="1"/>
  <c r="AH193" i="1"/>
  <c r="AF193" i="1"/>
  <c r="AC193" i="1"/>
  <c r="AD193" i="1" s="1"/>
  <c r="AJ192" i="1"/>
  <c r="AH192" i="1"/>
  <c r="AF192" i="1"/>
  <c r="AC192" i="1"/>
  <c r="AJ191" i="1"/>
  <c r="AH191" i="1"/>
  <c r="AF191" i="1"/>
  <c r="AC191" i="1"/>
  <c r="AD191" i="1" s="1"/>
  <c r="AJ190" i="1"/>
  <c r="AH190" i="1"/>
  <c r="AF190" i="1"/>
  <c r="AC190" i="1"/>
  <c r="AJ189" i="1"/>
  <c r="AH189" i="1"/>
  <c r="AF189" i="1"/>
  <c r="AC189" i="1"/>
  <c r="AD189" i="1" s="1"/>
  <c r="AJ188" i="1"/>
  <c r="AH188" i="1"/>
  <c r="AF188" i="1"/>
  <c r="AC188" i="1"/>
  <c r="AJ187" i="1"/>
  <c r="AH187" i="1"/>
  <c r="AF187" i="1"/>
  <c r="AC187" i="1"/>
  <c r="AD187" i="1" s="1"/>
  <c r="AJ186" i="1"/>
  <c r="AH186" i="1"/>
  <c r="AF186" i="1"/>
  <c r="AC186" i="1"/>
  <c r="AJ185" i="1"/>
  <c r="AH185" i="1"/>
  <c r="AF185" i="1"/>
  <c r="AC185" i="1"/>
  <c r="AD185" i="1" s="1"/>
  <c r="AJ184" i="1"/>
  <c r="AH184" i="1"/>
  <c r="AF184" i="1"/>
  <c r="AC184" i="1"/>
  <c r="AJ183" i="1"/>
  <c r="AH183" i="1"/>
  <c r="AF183" i="1"/>
  <c r="AC183" i="1"/>
  <c r="AD183" i="1" s="1"/>
  <c r="AJ182" i="1"/>
  <c r="AH182" i="1"/>
  <c r="AF182" i="1"/>
  <c r="AC182" i="1"/>
  <c r="AJ181" i="1"/>
  <c r="AH181" i="1"/>
  <c r="AF181" i="1"/>
  <c r="AC181" i="1"/>
  <c r="AD181" i="1" s="1"/>
  <c r="AJ180" i="1"/>
  <c r="AH180" i="1"/>
  <c r="AF180" i="1"/>
  <c r="AC180" i="1"/>
  <c r="AJ179" i="1"/>
  <c r="AH179" i="1"/>
  <c r="AF179" i="1"/>
  <c r="AC179" i="1"/>
  <c r="AD179" i="1" s="1"/>
  <c r="AJ178" i="1"/>
  <c r="AH178" i="1"/>
  <c r="AF178" i="1"/>
  <c r="AC178" i="1"/>
  <c r="AJ177" i="1"/>
  <c r="AH177" i="1"/>
  <c r="AF177" i="1"/>
  <c r="AC177" i="1"/>
  <c r="AD177" i="1" s="1"/>
  <c r="AJ176" i="1"/>
  <c r="AH176" i="1"/>
  <c r="AF176" i="1"/>
  <c r="AC176" i="1"/>
  <c r="AJ175" i="1"/>
  <c r="AH175" i="1"/>
  <c r="AF175" i="1"/>
  <c r="AC175" i="1"/>
  <c r="AD175" i="1" s="1"/>
  <c r="AJ174" i="1"/>
  <c r="AH174" i="1"/>
  <c r="AF174" i="1"/>
  <c r="AC174" i="1"/>
  <c r="AJ173" i="1"/>
  <c r="AH173" i="1"/>
  <c r="AF173" i="1"/>
  <c r="AC173" i="1"/>
  <c r="AD173" i="1" s="1"/>
  <c r="AJ172" i="1"/>
  <c r="AH172" i="1"/>
  <c r="AF172" i="1"/>
  <c r="AC172" i="1"/>
  <c r="AJ171" i="1"/>
  <c r="AH171" i="1"/>
  <c r="AF171" i="1"/>
  <c r="AC171" i="1"/>
  <c r="AD171" i="1" s="1"/>
  <c r="AK171" i="1" l="1"/>
  <c r="AL171" i="1" s="1"/>
  <c r="AO171" i="1" s="1"/>
  <c r="AK177" i="1"/>
  <c r="AL177" i="1" s="1"/>
  <c r="AO177" i="1" s="1"/>
  <c r="AK179" i="1"/>
  <c r="AL179" i="1" s="1"/>
  <c r="AO179" i="1" s="1"/>
  <c r="AK193" i="1"/>
  <c r="AL193" i="1" s="1"/>
  <c r="AM193" i="1" s="1"/>
  <c r="AN193" i="1" s="1"/>
  <c r="AK201" i="1"/>
  <c r="AL201" i="1" s="1"/>
  <c r="AO201" i="1" s="1"/>
  <c r="AK172" i="1"/>
  <c r="AL172" i="1" s="1"/>
  <c r="AM172" i="1" s="1"/>
  <c r="AK174" i="1"/>
  <c r="AL174" i="1" s="1"/>
  <c r="AM174" i="1" s="1"/>
  <c r="AK176" i="1"/>
  <c r="AL176" i="1" s="1"/>
  <c r="AM176" i="1" s="1"/>
  <c r="AK178" i="1"/>
  <c r="AL178" i="1" s="1"/>
  <c r="AM178" i="1" s="1"/>
  <c r="AK180" i="1"/>
  <c r="AL180" i="1" s="1"/>
  <c r="AM180" i="1" s="1"/>
  <c r="AK182" i="1"/>
  <c r="AL182" i="1" s="1"/>
  <c r="AM182" i="1" s="1"/>
  <c r="AK184" i="1"/>
  <c r="AL184" i="1" s="1"/>
  <c r="AM184" i="1" s="1"/>
  <c r="AK186" i="1"/>
  <c r="AL186" i="1" s="1"/>
  <c r="AM186" i="1" s="1"/>
  <c r="AK188" i="1"/>
  <c r="AL188" i="1" s="1"/>
  <c r="AM188" i="1" s="1"/>
  <c r="AK190" i="1"/>
  <c r="AL190" i="1" s="1"/>
  <c r="AM190" i="1" s="1"/>
  <c r="AK192" i="1"/>
  <c r="AL192" i="1" s="1"/>
  <c r="AM192" i="1" s="1"/>
  <c r="AK194" i="1"/>
  <c r="AL194" i="1" s="1"/>
  <c r="AM194" i="1" s="1"/>
  <c r="AK196" i="1"/>
  <c r="AL196" i="1" s="1"/>
  <c r="AM196" i="1" s="1"/>
  <c r="AK198" i="1"/>
  <c r="AL198" i="1" s="1"/>
  <c r="AM198" i="1" s="1"/>
  <c r="AK200" i="1"/>
  <c r="AL200" i="1" s="1"/>
  <c r="AM200" i="1" s="1"/>
  <c r="AK202" i="1"/>
  <c r="AL202" i="1" s="1"/>
  <c r="AM202" i="1" s="1"/>
  <c r="AK173" i="1"/>
  <c r="AL173" i="1" s="1"/>
  <c r="AM173" i="1" s="1"/>
  <c r="AN173" i="1" s="1"/>
  <c r="AK175" i="1"/>
  <c r="AL175" i="1" s="1"/>
  <c r="AM175" i="1" s="1"/>
  <c r="AN175" i="1" s="1"/>
  <c r="AK181" i="1"/>
  <c r="AL181" i="1" s="1"/>
  <c r="AM181" i="1" s="1"/>
  <c r="AN181" i="1" s="1"/>
  <c r="AK183" i="1"/>
  <c r="AL183" i="1" s="1"/>
  <c r="AO183" i="1" s="1"/>
  <c r="AK185" i="1"/>
  <c r="AL185" i="1" s="1"/>
  <c r="AO185" i="1" s="1"/>
  <c r="AK187" i="1"/>
  <c r="AL187" i="1" s="1"/>
  <c r="AM187" i="1" s="1"/>
  <c r="AN187" i="1" s="1"/>
  <c r="AK189" i="1"/>
  <c r="AL189" i="1" s="1"/>
  <c r="AO189" i="1" s="1"/>
  <c r="AK191" i="1"/>
  <c r="AL191" i="1" s="1"/>
  <c r="AO191" i="1" s="1"/>
  <c r="AK195" i="1"/>
  <c r="AL195" i="1" s="1"/>
  <c r="AM195" i="1" s="1"/>
  <c r="AN195" i="1" s="1"/>
  <c r="AK197" i="1"/>
  <c r="AL197" i="1" s="1"/>
  <c r="AM197" i="1" s="1"/>
  <c r="AN197" i="1" s="1"/>
  <c r="AK199" i="1"/>
  <c r="AL199" i="1" s="1"/>
  <c r="AM199" i="1" s="1"/>
  <c r="AN199" i="1" s="1"/>
  <c r="AK203" i="1"/>
  <c r="AL203" i="1" s="1"/>
  <c r="AM203" i="1" s="1"/>
  <c r="AN203" i="1" s="1"/>
  <c r="AD172" i="1"/>
  <c r="AD176" i="1"/>
  <c r="AD180" i="1"/>
  <c r="AD184" i="1"/>
  <c r="AD188" i="1"/>
  <c r="AD192" i="1"/>
  <c r="AD196" i="1"/>
  <c r="AD200" i="1"/>
  <c r="AD174" i="1"/>
  <c r="AD178" i="1"/>
  <c r="AD182" i="1"/>
  <c r="AD186" i="1"/>
  <c r="AD190" i="1"/>
  <c r="AD194" i="1"/>
  <c r="AD198" i="1"/>
  <c r="AD202" i="1"/>
  <c r="AO186" i="1" l="1"/>
  <c r="AN202" i="1"/>
  <c r="AM201" i="1"/>
  <c r="AN201" i="1" s="1"/>
  <c r="AO193" i="1"/>
  <c r="AN200" i="1"/>
  <c r="AN184" i="1"/>
  <c r="AO184" i="1"/>
  <c r="AN172" i="1"/>
  <c r="AN194" i="1"/>
  <c r="AM177" i="1"/>
  <c r="AN177" i="1" s="1"/>
  <c r="AO199" i="1"/>
  <c r="AM183" i="1"/>
  <c r="AN183" i="1" s="1"/>
  <c r="AO187" i="1"/>
  <c r="AO178" i="1"/>
  <c r="AM179" i="1"/>
  <c r="AN179" i="1" s="1"/>
  <c r="AN178" i="1"/>
  <c r="AM171" i="1"/>
  <c r="AN171" i="1" s="1"/>
  <c r="AN198" i="1"/>
  <c r="AO181" i="1"/>
  <c r="AO182" i="1"/>
  <c r="AO174" i="1"/>
  <c r="AO197" i="1"/>
  <c r="AO173" i="1"/>
  <c r="AO175" i="1"/>
  <c r="AO203" i="1"/>
  <c r="AN174" i="1"/>
  <c r="AO200" i="1"/>
  <c r="AN196" i="1"/>
  <c r="AO176" i="1"/>
  <c r="AO195" i="1"/>
  <c r="AO192" i="1"/>
  <c r="AN192" i="1"/>
  <c r="AN186" i="1"/>
  <c r="AN176" i="1"/>
  <c r="AO198" i="1"/>
  <c r="AM185" i="1"/>
  <c r="AN185" i="1" s="1"/>
  <c r="AO196" i="1"/>
  <c r="AN182" i="1"/>
  <c r="AN180" i="1"/>
  <c r="AO180" i="1"/>
  <c r="AO190" i="1"/>
  <c r="AO172" i="1"/>
  <c r="AO188" i="1"/>
  <c r="AN190" i="1"/>
  <c r="AN188" i="1"/>
  <c r="AO194" i="1"/>
  <c r="AM189" i="1"/>
  <c r="AN189" i="1" s="1"/>
  <c r="AM191" i="1"/>
  <c r="AN191" i="1" s="1"/>
  <c r="AM169" i="1"/>
  <c r="AN169" i="1" s="1"/>
  <c r="AC169" i="1"/>
  <c r="AL168" i="1"/>
  <c r="AM168" i="1" s="1"/>
  <c r="AN168" i="1" s="1"/>
  <c r="AC168" i="1"/>
  <c r="AL167" i="1"/>
  <c r="AC167" i="1"/>
  <c r="AL166" i="1"/>
  <c r="AM166" i="1" s="1"/>
  <c r="AN166" i="1" s="1"/>
  <c r="AC166" i="1"/>
  <c r="AL165" i="1"/>
  <c r="AM165" i="1" s="1"/>
  <c r="AN165" i="1" s="1"/>
  <c r="AC165" i="1"/>
  <c r="AL164" i="1"/>
  <c r="AM164" i="1" s="1"/>
  <c r="AN164" i="1" s="1"/>
  <c r="AC164" i="1"/>
  <c r="AL163" i="1"/>
  <c r="AM163" i="1" s="1"/>
  <c r="AN163" i="1" s="1"/>
  <c r="AC163" i="1"/>
  <c r="AL162" i="1"/>
  <c r="AM162" i="1" s="1"/>
  <c r="AN162" i="1" s="1"/>
  <c r="AC162" i="1"/>
  <c r="AL161" i="1"/>
  <c r="AM161" i="1" s="1"/>
  <c r="AN161" i="1" s="1"/>
  <c r="AC161" i="1"/>
  <c r="AL160" i="1"/>
  <c r="AM160" i="1" s="1"/>
  <c r="AN160" i="1" s="1"/>
  <c r="AC160" i="1"/>
  <c r="AL159" i="1"/>
  <c r="AM159" i="1" s="1"/>
  <c r="AN159" i="1" s="1"/>
  <c r="AC159" i="1"/>
  <c r="AJ157" i="1"/>
  <c r="AH157" i="1"/>
  <c r="AF157" i="1"/>
  <c r="AC157" i="1"/>
  <c r="AJ156" i="1"/>
  <c r="AH156" i="1"/>
  <c r="AF156" i="1"/>
  <c r="AC156" i="1"/>
  <c r="AJ155" i="1"/>
  <c r="AH155" i="1"/>
  <c r="AF155" i="1"/>
  <c r="AC155" i="1"/>
  <c r="AJ154" i="1"/>
  <c r="AH154" i="1"/>
  <c r="AF154" i="1"/>
  <c r="AC154" i="1"/>
  <c r="AJ153" i="1"/>
  <c r="AH153" i="1"/>
  <c r="AF153" i="1"/>
  <c r="AC153" i="1"/>
  <c r="AJ152" i="1"/>
  <c r="AH152" i="1"/>
  <c r="AF152" i="1"/>
  <c r="AC152" i="1"/>
  <c r="AJ151" i="1"/>
  <c r="AH151" i="1"/>
  <c r="AF151" i="1"/>
  <c r="AC151" i="1"/>
  <c r="AJ150" i="1"/>
  <c r="AH150" i="1"/>
  <c r="AF150" i="1"/>
  <c r="AC150" i="1"/>
  <c r="AJ149" i="1"/>
  <c r="AH149" i="1"/>
  <c r="AF149" i="1"/>
  <c r="AC149" i="1"/>
  <c r="AJ148" i="1"/>
  <c r="AH148" i="1"/>
  <c r="AF148" i="1"/>
  <c r="AC148" i="1"/>
  <c r="AJ147" i="1"/>
  <c r="AH147" i="1"/>
  <c r="AF147" i="1"/>
  <c r="AC147" i="1"/>
  <c r="AJ146" i="1"/>
  <c r="AH146" i="1"/>
  <c r="AF146" i="1"/>
  <c r="AC146" i="1"/>
  <c r="AJ145" i="1"/>
  <c r="AH145" i="1"/>
  <c r="AF145" i="1"/>
  <c r="AC145" i="1"/>
  <c r="AJ144" i="1"/>
  <c r="AH144" i="1"/>
  <c r="AF144" i="1"/>
  <c r="AC144" i="1"/>
  <c r="AJ143" i="1"/>
  <c r="AH143" i="1"/>
  <c r="AF143" i="1"/>
  <c r="AC143" i="1"/>
  <c r="AJ142" i="1"/>
  <c r="AH142" i="1"/>
  <c r="AF142" i="1"/>
  <c r="AC142" i="1"/>
  <c r="AJ141" i="1"/>
  <c r="AH141" i="1"/>
  <c r="AF141" i="1"/>
  <c r="AC141" i="1"/>
  <c r="AJ140" i="1"/>
  <c r="AH140" i="1"/>
  <c r="AF140" i="1"/>
  <c r="AC140" i="1"/>
  <c r="AJ139" i="1"/>
  <c r="AH139" i="1"/>
  <c r="AF139" i="1"/>
  <c r="AC139" i="1"/>
  <c r="AO162" i="1" l="1"/>
  <c r="AO166" i="1"/>
  <c r="AO160" i="1"/>
  <c r="AO164" i="1"/>
  <c r="AO168" i="1"/>
  <c r="AO161" i="1"/>
  <c r="AO165" i="1"/>
  <c r="AO167" i="1"/>
  <c r="AK145" i="1"/>
  <c r="AL145" i="1" s="1"/>
  <c r="AM145" i="1" s="1"/>
  <c r="AK149" i="1"/>
  <c r="AL149" i="1" s="1"/>
  <c r="AM149" i="1" s="1"/>
  <c r="AK153" i="1"/>
  <c r="AL153" i="1" s="1"/>
  <c r="AM153" i="1" s="1"/>
  <c r="AK157" i="1"/>
  <c r="AL157" i="1" s="1"/>
  <c r="AM157" i="1" s="1"/>
  <c r="AK140" i="1"/>
  <c r="AL140" i="1" s="1"/>
  <c r="AM140" i="1" s="1"/>
  <c r="AK144" i="1"/>
  <c r="AL144" i="1" s="1"/>
  <c r="AM144" i="1" s="1"/>
  <c r="AK148" i="1"/>
  <c r="AL148" i="1" s="1"/>
  <c r="AM148" i="1" s="1"/>
  <c r="AK152" i="1"/>
  <c r="AL152" i="1" s="1"/>
  <c r="AM152" i="1" s="1"/>
  <c r="AK156" i="1"/>
  <c r="AL156" i="1" s="1"/>
  <c r="AM156" i="1" s="1"/>
  <c r="AO163" i="1"/>
  <c r="AM167" i="1"/>
  <c r="AN167" i="1" s="1"/>
  <c r="AO159" i="1"/>
  <c r="AK142" i="1"/>
  <c r="AL142" i="1" s="1"/>
  <c r="AM142" i="1" s="1"/>
  <c r="AK146" i="1"/>
  <c r="AL146" i="1" s="1"/>
  <c r="AM146" i="1" s="1"/>
  <c r="AK150" i="1"/>
  <c r="AL150" i="1" s="1"/>
  <c r="AM150" i="1" s="1"/>
  <c r="AK154" i="1"/>
  <c r="AL154" i="1" s="1"/>
  <c r="AM154" i="1" s="1"/>
  <c r="AK139" i="1"/>
  <c r="AL139" i="1" s="1"/>
  <c r="AM139" i="1" s="1"/>
  <c r="AK141" i="1"/>
  <c r="AL141" i="1" s="1"/>
  <c r="AM141" i="1" s="1"/>
  <c r="AK143" i="1"/>
  <c r="AL143" i="1" s="1"/>
  <c r="AM143" i="1" s="1"/>
  <c r="AK147" i="1"/>
  <c r="AL147" i="1" s="1"/>
  <c r="AM147" i="1" s="1"/>
  <c r="AK151" i="1"/>
  <c r="AL151" i="1" s="1"/>
  <c r="AM151" i="1" s="1"/>
  <c r="AK155" i="1"/>
  <c r="AL155" i="1" s="1"/>
  <c r="AM155" i="1" s="1"/>
  <c r="AD141" i="1"/>
  <c r="AD145" i="1"/>
  <c r="AD149" i="1"/>
  <c r="AD153" i="1"/>
  <c r="AD157" i="1"/>
  <c r="AD142" i="1"/>
  <c r="AD146" i="1"/>
  <c r="AD150" i="1"/>
  <c r="AD154" i="1"/>
  <c r="AD139" i="1"/>
  <c r="AD143" i="1"/>
  <c r="AD147" i="1"/>
  <c r="AD151" i="1"/>
  <c r="AD155" i="1"/>
  <c r="AD140" i="1"/>
  <c r="AD144" i="1"/>
  <c r="AD148" i="1"/>
  <c r="AD152" i="1"/>
  <c r="AD156" i="1"/>
  <c r="AO153" i="1" l="1"/>
  <c r="AN153" i="1"/>
  <c r="AN155" i="1"/>
  <c r="AO145" i="1"/>
  <c r="AN156" i="1"/>
  <c r="AO156" i="1"/>
  <c r="AN145" i="1"/>
  <c r="AN154" i="1"/>
  <c r="AO149" i="1"/>
  <c r="AN152" i="1"/>
  <c r="AN150" i="1"/>
  <c r="AN140" i="1"/>
  <c r="AN157" i="1"/>
  <c r="AO157" i="1"/>
  <c r="AN146" i="1"/>
  <c r="AO152" i="1"/>
  <c r="AO146" i="1"/>
  <c r="AN142" i="1"/>
  <c r="AN147" i="1"/>
  <c r="AO147" i="1"/>
  <c r="AN143" i="1"/>
  <c r="AN149" i="1"/>
  <c r="AO143" i="1"/>
  <c r="AO142" i="1"/>
  <c r="AO144" i="1"/>
  <c r="AN148" i="1"/>
  <c r="AN141" i="1"/>
  <c r="AN144" i="1"/>
  <c r="AO155" i="1"/>
  <c r="AO140" i="1"/>
  <c r="AO150" i="1"/>
  <c r="AO148" i="1"/>
  <c r="AN151" i="1"/>
  <c r="AO141" i="1"/>
  <c r="AO151" i="1"/>
  <c r="AO154" i="1"/>
  <c r="AO139" i="1"/>
  <c r="AN139" i="1"/>
  <c r="AJ137" i="1" l="1"/>
  <c r="AH137" i="1"/>
  <c r="AF137" i="1"/>
  <c r="AC137" i="1"/>
  <c r="AJ136" i="1"/>
  <c r="AH136" i="1"/>
  <c r="AF136" i="1"/>
  <c r="AC136" i="1"/>
  <c r="AJ135" i="1"/>
  <c r="AH135" i="1"/>
  <c r="AF135" i="1"/>
  <c r="AC135" i="1"/>
  <c r="AJ134" i="1"/>
  <c r="AH134" i="1"/>
  <c r="AF134" i="1"/>
  <c r="AC134" i="1"/>
  <c r="AO134" i="1" s="1"/>
  <c r="AJ133" i="1"/>
  <c r="AH133" i="1"/>
  <c r="AF133" i="1"/>
  <c r="AC133" i="1"/>
  <c r="AJ132" i="1"/>
  <c r="AH132" i="1"/>
  <c r="AF132" i="1"/>
  <c r="AC132" i="1"/>
  <c r="AJ131" i="1"/>
  <c r="AH131" i="1"/>
  <c r="AF131" i="1"/>
  <c r="AC131" i="1"/>
  <c r="AJ130" i="1"/>
  <c r="AH130" i="1"/>
  <c r="AF130" i="1"/>
  <c r="AC130" i="1"/>
  <c r="AK131" i="1" l="1"/>
  <c r="AL131" i="1" s="1"/>
  <c r="AM131" i="1" s="1"/>
  <c r="AK133" i="1"/>
  <c r="AL133" i="1" s="1"/>
  <c r="AM133" i="1" s="1"/>
  <c r="AK135" i="1"/>
  <c r="AL135" i="1" s="1"/>
  <c r="AM135" i="1" s="1"/>
  <c r="AK137" i="1"/>
  <c r="AL137" i="1" s="1"/>
  <c r="AM137" i="1" s="1"/>
  <c r="AK130" i="1"/>
  <c r="AL130" i="1" s="1"/>
  <c r="AM130" i="1" s="1"/>
  <c r="AK132" i="1"/>
  <c r="AL132" i="1" s="1"/>
  <c r="AM132" i="1" s="1"/>
  <c r="AK134" i="1"/>
  <c r="AL134" i="1" s="1"/>
  <c r="AM134" i="1" s="1"/>
  <c r="AK136" i="1"/>
  <c r="AL136" i="1" s="1"/>
  <c r="AM136" i="1" s="1"/>
  <c r="AD133" i="1"/>
  <c r="AD137" i="1"/>
  <c r="AD130" i="1"/>
  <c r="AD134" i="1"/>
  <c r="AD131" i="1"/>
  <c r="AD135" i="1"/>
  <c r="AD132" i="1"/>
  <c r="AD136" i="1"/>
  <c r="AN134" i="1" l="1"/>
  <c r="AO137" i="1"/>
  <c r="AN130" i="1"/>
  <c r="AN137" i="1"/>
  <c r="AO132" i="1"/>
  <c r="AN133" i="1"/>
  <c r="AN136" i="1"/>
  <c r="AN132" i="1"/>
  <c r="AO135" i="1"/>
  <c r="AO136" i="1"/>
  <c r="AN135" i="1"/>
  <c r="AO133" i="1"/>
  <c r="AO130" i="1"/>
  <c r="AN131" i="1"/>
  <c r="AO131" i="1"/>
  <c r="AJ128" i="1"/>
  <c r="AH128" i="1"/>
  <c r="AF128" i="1"/>
  <c r="AC128" i="1"/>
  <c r="AJ127" i="1"/>
  <c r="AH127" i="1"/>
  <c r="AF127" i="1"/>
  <c r="AC127" i="1"/>
  <c r="AJ126" i="1"/>
  <c r="AH126" i="1"/>
  <c r="AF126" i="1"/>
  <c r="AC126" i="1"/>
  <c r="AD126" i="1" s="1"/>
  <c r="AJ125" i="1"/>
  <c r="AH125" i="1"/>
  <c r="AF125" i="1"/>
  <c r="AC125" i="1"/>
  <c r="AJ124" i="1"/>
  <c r="AH124" i="1"/>
  <c r="AF124" i="1"/>
  <c r="AC124" i="1"/>
  <c r="AJ123" i="1"/>
  <c r="AH123" i="1"/>
  <c r="AF123" i="1"/>
  <c r="AC123" i="1"/>
  <c r="AJ122" i="1"/>
  <c r="AH122" i="1"/>
  <c r="AF122" i="1"/>
  <c r="AC122" i="1"/>
  <c r="AJ121" i="1"/>
  <c r="AH121" i="1"/>
  <c r="AF121" i="1"/>
  <c r="AC121" i="1"/>
  <c r="AJ120" i="1"/>
  <c r="AH120" i="1"/>
  <c r="AF120" i="1"/>
  <c r="AC120" i="1"/>
  <c r="AJ119" i="1"/>
  <c r="AH119" i="1"/>
  <c r="AF119" i="1"/>
  <c r="AC119" i="1"/>
  <c r="AJ118" i="1"/>
  <c r="AH118" i="1"/>
  <c r="AF118" i="1"/>
  <c r="AC118" i="1"/>
  <c r="AJ117" i="1"/>
  <c r="AH117" i="1"/>
  <c r="AF117" i="1"/>
  <c r="AC117" i="1"/>
  <c r="AD117" i="1" s="1"/>
  <c r="AK117" i="1" l="1"/>
  <c r="AL117" i="1" s="1"/>
  <c r="AM117" i="1" s="1"/>
  <c r="AN117" i="1" s="1"/>
  <c r="AK121" i="1"/>
  <c r="AL121" i="1" s="1"/>
  <c r="AM121" i="1" s="1"/>
  <c r="AK125" i="1"/>
  <c r="AL125" i="1" s="1"/>
  <c r="AM125" i="1" s="1"/>
  <c r="AK118" i="1"/>
  <c r="AL118" i="1" s="1"/>
  <c r="AM118" i="1" s="1"/>
  <c r="AK120" i="1"/>
  <c r="AL120" i="1" s="1"/>
  <c r="AM120" i="1" s="1"/>
  <c r="AK124" i="1"/>
  <c r="AL124" i="1" s="1"/>
  <c r="AM124" i="1" s="1"/>
  <c r="AK128" i="1"/>
  <c r="AL128" i="1" s="1"/>
  <c r="AM128" i="1" s="1"/>
  <c r="AK127" i="1"/>
  <c r="AL127" i="1" s="1"/>
  <c r="AM127" i="1" s="1"/>
  <c r="AK119" i="1"/>
  <c r="AL119" i="1" s="1"/>
  <c r="AM119" i="1" s="1"/>
  <c r="AK123" i="1"/>
  <c r="AL123" i="1" s="1"/>
  <c r="AM123" i="1" s="1"/>
  <c r="AK122" i="1"/>
  <c r="AL122" i="1" s="1"/>
  <c r="AM122" i="1" s="1"/>
  <c r="AK126" i="1"/>
  <c r="AL126" i="1" s="1"/>
  <c r="AM126" i="1" s="1"/>
  <c r="AN126" i="1" s="1"/>
  <c r="AD121" i="1"/>
  <c r="AD125" i="1"/>
  <c r="AD118" i="1"/>
  <c r="AD122" i="1"/>
  <c r="AD119" i="1"/>
  <c r="AD123" i="1"/>
  <c r="AD127" i="1"/>
  <c r="AD120" i="1"/>
  <c r="AD124" i="1"/>
  <c r="AD128" i="1"/>
  <c r="AN120" i="1" l="1"/>
  <c r="AO118" i="1"/>
  <c r="AO124" i="1"/>
  <c r="AN119" i="1"/>
  <c r="AN125" i="1"/>
  <c r="AO125" i="1"/>
  <c r="AN118" i="1"/>
  <c r="AO128" i="1"/>
  <c r="AO121" i="1"/>
  <c r="AN121" i="1"/>
  <c r="AO117" i="1"/>
  <c r="AN127" i="1"/>
  <c r="AN128" i="1"/>
  <c r="AN124" i="1"/>
  <c r="AO120" i="1"/>
  <c r="AO127" i="1"/>
  <c r="AN123" i="1"/>
  <c r="AO126" i="1"/>
  <c r="AO122" i="1"/>
  <c r="AO123" i="1"/>
  <c r="AN122" i="1"/>
  <c r="AO119" i="1"/>
  <c r="AM115" i="1" l="1"/>
  <c r="AC115" i="1"/>
  <c r="AD115" i="1" s="1"/>
  <c r="AM114" i="1"/>
  <c r="AC114" i="1"/>
  <c r="AD114" i="1" s="1"/>
  <c r="AM113" i="1"/>
  <c r="AC113" i="1"/>
  <c r="AO113" i="1" s="1"/>
  <c r="AM112" i="1"/>
  <c r="AC112" i="1"/>
  <c r="AD112" i="1" s="1"/>
  <c r="AN112" i="1" s="1"/>
  <c r="AN115" i="1" l="1"/>
  <c r="AN114" i="1"/>
  <c r="AO112" i="1"/>
  <c r="AO115" i="1"/>
  <c r="AO114" i="1"/>
  <c r="AD113" i="1"/>
  <c r="AN113" i="1" s="1"/>
  <c r="AJ110" i="1" l="1"/>
  <c r="AH110" i="1"/>
  <c r="AF110" i="1"/>
  <c r="AC110" i="1"/>
  <c r="AD110" i="1" s="1"/>
  <c r="AJ109" i="1"/>
  <c r="AH109" i="1"/>
  <c r="AF109" i="1"/>
  <c r="AC109" i="1"/>
  <c r="AD109" i="1" s="1"/>
  <c r="AJ108" i="1"/>
  <c r="AH108" i="1"/>
  <c r="AF108" i="1"/>
  <c r="AC108" i="1"/>
  <c r="AJ107" i="1"/>
  <c r="AH107" i="1"/>
  <c r="AF107" i="1"/>
  <c r="AC107" i="1"/>
  <c r="AJ106" i="1"/>
  <c r="AH106" i="1"/>
  <c r="AF106" i="1"/>
  <c r="AC106" i="1"/>
  <c r="AD106" i="1" s="1"/>
  <c r="AJ105" i="1"/>
  <c r="AH105" i="1"/>
  <c r="AF105" i="1"/>
  <c r="AC105" i="1"/>
  <c r="AD105" i="1" s="1"/>
  <c r="AJ104" i="1"/>
  <c r="AH104" i="1"/>
  <c r="AF104" i="1"/>
  <c r="AC104" i="1"/>
  <c r="AJ103" i="1"/>
  <c r="AH103" i="1"/>
  <c r="AF103" i="1"/>
  <c r="AC103" i="1"/>
  <c r="AJ102" i="1"/>
  <c r="AH102" i="1"/>
  <c r="AF102" i="1"/>
  <c r="AC102" i="1"/>
  <c r="AD102" i="1" s="1"/>
  <c r="AJ101" i="1"/>
  <c r="AH101" i="1"/>
  <c r="AF101" i="1"/>
  <c r="AC101" i="1"/>
  <c r="AD101" i="1" s="1"/>
  <c r="AJ100" i="1"/>
  <c r="AH100" i="1"/>
  <c r="AF100" i="1"/>
  <c r="AC100" i="1"/>
  <c r="AJ99" i="1"/>
  <c r="AH99" i="1"/>
  <c r="AF99" i="1"/>
  <c r="AC99" i="1"/>
  <c r="AJ98" i="1"/>
  <c r="AH98" i="1"/>
  <c r="AF98" i="1"/>
  <c r="AC98" i="1"/>
  <c r="AD98" i="1" s="1"/>
  <c r="AJ97" i="1"/>
  <c r="AH97" i="1"/>
  <c r="AF97" i="1"/>
  <c r="AC97" i="1"/>
  <c r="AO97" i="1" s="1"/>
  <c r="AJ96" i="1"/>
  <c r="AH96" i="1"/>
  <c r="AF96" i="1"/>
  <c r="AC96" i="1"/>
  <c r="AJ95" i="1"/>
  <c r="AH95" i="1"/>
  <c r="AF95" i="1"/>
  <c r="AC95" i="1"/>
  <c r="AJ94" i="1"/>
  <c r="AH94" i="1"/>
  <c r="AF94" i="1"/>
  <c r="AC94" i="1"/>
  <c r="AD94" i="1" s="1"/>
  <c r="AK101" i="1" l="1"/>
  <c r="AL101" i="1" s="1"/>
  <c r="AM101" i="1" s="1"/>
  <c r="AN101" i="1" s="1"/>
  <c r="AK103" i="1"/>
  <c r="AL103" i="1" s="1"/>
  <c r="AM103" i="1" s="1"/>
  <c r="AK105" i="1"/>
  <c r="AL105" i="1" s="1"/>
  <c r="AO105" i="1" s="1"/>
  <c r="AK109" i="1"/>
  <c r="AL109" i="1" s="1"/>
  <c r="AO109" i="1" s="1"/>
  <c r="AK104" i="1"/>
  <c r="AL104" i="1" s="1"/>
  <c r="AM104" i="1" s="1"/>
  <c r="AK106" i="1"/>
  <c r="AL106" i="1" s="1"/>
  <c r="AM106" i="1" s="1"/>
  <c r="AN106" i="1" s="1"/>
  <c r="AK110" i="1"/>
  <c r="AL110" i="1" s="1"/>
  <c r="AO110" i="1" s="1"/>
  <c r="AK94" i="1"/>
  <c r="AL94" i="1" s="1"/>
  <c r="AO94" i="1" s="1"/>
  <c r="AK96" i="1"/>
  <c r="AL96" i="1" s="1"/>
  <c r="AM96" i="1" s="1"/>
  <c r="AK98" i="1"/>
  <c r="AL98" i="1" s="1"/>
  <c r="AO98" i="1" s="1"/>
  <c r="AK107" i="1"/>
  <c r="AL107" i="1" s="1"/>
  <c r="AM107" i="1" s="1"/>
  <c r="AK100" i="1"/>
  <c r="AL100" i="1" s="1"/>
  <c r="AM100" i="1" s="1"/>
  <c r="AK95" i="1"/>
  <c r="AL95" i="1" s="1"/>
  <c r="AM95" i="1" s="1"/>
  <c r="AK97" i="1"/>
  <c r="AL97" i="1" s="1"/>
  <c r="AM97" i="1" s="1"/>
  <c r="AK99" i="1"/>
  <c r="AL99" i="1" s="1"/>
  <c r="AM99" i="1" s="1"/>
  <c r="AK108" i="1"/>
  <c r="AL108" i="1" s="1"/>
  <c r="AM108" i="1" s="1"/>
  <c r="AD97" i="1"/>
  <c r="AK102" i="1"/>
  <c r="AL102" i="1" s="1"/>
  <c r="AM102" i="1" s="1"/>
  <c r="AN102" i="1" s="1"/>
  <c r="AD95" i="1"/>
  <c r="AD99" i="1"/>
  <c r="AD103" i="1"/>
  <c r="AD107" i="1"/>
  <c r="AD96" i="1"/>
  <c r="AD100" i="1"/>
  <c r="AD104" i="1"/>
  <c r="AD108" i="1"/>
  <c r="AM109" i="1" l="1"/>
  <c r="AN109" i="1" s="1"/>
  <c r="AN103" i="1"/>
  <c r="AO103" i="1"/>
  <c r="AM94" i="1"/>
  <c r="AN94" i="1" s="1"/>
  <c r="AN108" i="1"/>
  <c r="AO101" i="1"/>
  <c r="AM105" i="1"/>
  <c r="AN105" i="1" s="1"/>
  <c r="AN96" i="1"/>
  <c r="AO106" i="1"/>
  <c r="AM98" i="1"/>
  <c r="AN98" i="1" s="1"/>
  <c r="AN107" i="1"/>
  <c r="AO104" i="1"/>
  <c r="AN104" i="1"/>
  <c r="AM110" i="1"/>
  <c r="AN110" i="1" s="1"/>
  <c r="AN100" i="1"/>
  <c r="AN97" i="1"/>
  <c r="AO107" i="1"/>
  <c r="AO95" i="1"/>
  <c r="AO96" i="1"/>
  <c r="AO100" i="1"/>
  <c r="AN95" i="1"/>
  <c r="AN99" i="1"/>
  <c r="AO108" i="1"/>
  <c r="AO102" i="1"/>
  <c r="AO99" i="1"/>
  <c r="AJ92" i="1"/>
  <c r="AH92" i="1"/>
  <c r="AF92" i="1"/>
  <c r="AC92" i="1"/>
  <c r="AJ91" i="1"/>
  <c r="AH91" i="1"/>
  <c r="AF91" i="1"/>
  <c r="AC91" i="1"/>
  <c r="AJ90" i="1"/>
  <c r="AH90" i="1"/>
  <c r="AF90" i="1"/>
  <c r="AC90" i="1"/>
  <c r="AJ89" i="1"/>
  <c r="AH89" i="1"/>
  <c r="AF89" i="1"/>
  <c r="AC89" i="1"/>
  <c r="AJ88" i="1"/>
  <c r="AH88" i="1"/>
  <c r="AF88" i="1"/>
  <c r="AC88" i="1"/>
  <c r="AJ87" i="1"/>
  <c r="AH87" i="1"/>
  <c r="AF87" i="1"/>
  <c r="AC87" i="1"/>
  <c r="AK88" i="1" l="1"/>
  <c r="AL88" i="1" s="1"/>
  <c r="AM88" i="1" s="1"/>
  <c r="AK92" i="1"/>
  <c r="AL92" i="1" s="1"/>
  <c r="AM92" i="1" s="1"/>
  <c r="AK87" i="1"/>
  <c r="AL87" i="1" s="1"/>
  <c r="AM87" i="1" s="1"/>
  <c r="AK89" i="1"/>
  <c r="AL89" i="1" s="1"/>
  <c r="AM89" i="1" s="1"/>
  <c r="AK91" i="1"/>
  <c r="AL91" i="1" s="1"/>
  <c r="AM91" i="1" s="1"/>
  <c r="AK90" i="1"/>
  <c r="AL90" i="1" s="1"/>
  <c r="AM90" i="1" s="1"/>
  <c r="AD88" i="1"/>
  <c r="AD92" i="1"/>
  <c r="AD89" i="1"/>
  <c r="AD90" i="1"/>
  <c r="AD87" i="1"/>
  <c r="AD91" i="1"/>
  <c r="AN92" i="1" l="1"/>
  <c r="AO92" i="1"/>
  <c r="AN88" i="1"/>
  <c r="AO88" i="1"/>
  <c r="AN91" i="1"/>
  <c r="AN89" i="1"/>
  <c r="AO91" i="1"/>
  <c r="AO89" i="1"/>
  <c r="AO87" i="1"/>
  <c r="AN87" i="1"/>
  <c r="AN90" i="1"/>
  <c r="AO90" i="1"/>
  <c r="AJ85" i="1" l="1"/>
  <c r="AH85" i="1"/>
  <c r="AF85" i="1"/>
  <c r="AC85" i="1"/>
  <c r="AD85" i="1" s="1"/>
  <c r="AJ84" i="1"/>
  <c r="AH84" i="1"/>
  <c r="AF84" i="1"/>
  <c r="AC84" i="1"/>
  <c r="AD84" i="1" s="1"/>
  <c r="AJ83" i="1"/>
  <c r="AH83" i="1"/>
  <c r="AF83" i="1"/>
  <c r="AC83" i="1"/>
  <c r="AD83" i="1" s="1"/>
  <c r="AJ82" i="1"/>
  <c r="AH82" i="1"/>
  <c r="AF82" i="1"/>
  <c r="AC82" i="1"/>
  <c r="AO82" i="1" s="1"/>
  <c r="AJ81" i="1"/>
  <c r="AH81" i="1"/>
  <c r="AF81" i="1"/>
  <c r="AC81" i="1"/>
  <c r="AJ80" i="1"/>
  <c r="AH80" i="1"/>
  <c r="AF80" i="1"/>
  <c r="AC80" i="1"/>
  <c r="AO80" i="1" s="1"/>
  <c r="AJ79" i="1"/>
  <c r="AH79" i="1"/>
  <c r="AF79" i="1"/>
  <c r="AC79" i="1"/>
  <c r="AJ78" i="1"/>
  <c r="AH78" i="1"/>
  <c r="AF78" i="1"/>
  <c r="AC78" i="1"/>
  <c r="AO78" i="1" s="1"/>
  <c r="AJ77" i="1"/>
  <c r="AH77" i="1"/>
  <c r="AF77" i="1"/>
  <c r="AC77" i="1"/>
  <c r="AD77" i="1" s="1"/>
  <c r="AK78" i="1" l="1"/>
  <c r="AL78" i="1" s="1"/>
  <c r="AM78" i="1" s="1"/>
  <c r="AK80" i="1"/>
  <c r="AL80" i="1" s="1"/>
  <c r="AM80" i="1" s="1"/>
  <c r="AK82" i="1"/>
  <c r="AL82" i="1" s="1"/>
  <c r="AM82" i="1" s="1"/>
  <c r="AK84" i="1"/>
  <c r="AL84" i="1" s="1"/>
  <c r="AM84" i="1" s="1"/>
  <c r="AN84" i="1" s="1"/>
  <c r="AO84" i="1" s="1"/>
  <c r="AK77" i="1"/>
  <c r="AL77" i="1" s="1"/>
  <c r="AM77" i="1" s="1"/>
  <c r="AN77" i="1" s="1"/>
  <c r="AK79" i="1"/>
  <c r="AL79" i="1" s="1"/>
  <c r="AM79" i="1" s="1"/>
  <c r="AK81" i="1"/>
  <c r="AL81" i="1" s="1"/>
  <c r="AM81" i="1" s="1"/>
  <c r="AK83" i="1"/>
  <c r="AL83" i="1" s="1"/>
  <c r="AM83" i="1" s="1"/>
  <c r="AN83" i="1" s="1"/>
  <c r="AK85" i="1"/>
  <c r="AL85" i="1" s="1"/>
  <c r="AM85" i="1" s="1"/>
  <c r="AN85" i="1" s="1"/>
  <c r="AO85" i="1" s="1"/>
  <c r="AO77" i="1"/>
  <c r="AD81" i="1"/>
  <c r="AD78" i="1"/>
  <c r="AD82" i="1"/>
  <c r="AD79" i="1"/>
  <c r="AO83" i="1"/>
  <c r="AD80" i="1"/>
  <c r="AN80" i="1" l="1"/>
  <c r="AN79" i="1"/>
  <c r="AO79" i="1"/>
  <c r="AN82" i="1"/>
  <c r="AN78" i="1"/>
  <c r="AN81" i="1"/>
  <c r="AO81" i="1"/>
  <c r="AJ75" i="1"/>
  <c r="AH75" i="1"/>
  <c r="AF75" i="1"/>
  <c r="AC75" i="1"/>
  <c r="AJ74" i="1"/>
  <c r="AH74" i="1"/>
  <c r="AF74" i="1"/>
  <c r="AC74" i="1"/>
  <c r="AJ73" i="1"/>
  <c r="AH73" i="1"/>
  <c r="AF73" i="1"/>
  <c r="AC73" i="1"/>
  <c r="AJ72" i="1"/>
  <c r="AH72" i="1"/>
  <c r="AF72" i="1"/>
  <c r="AC72" i="1"/>
  <c r="AD72" i="1" s="1"/>
  <c r="AK73" i="1" l="1"/>
  <c r="AL73" i="1" s="1"/>
  <c r="AM73" i="1" s="1"/>
  <c r="AK75" i="1"/>
  <c r="AL75" i="1" s="1"/>
  <c r="AM75" i="1" s="1"/>
  <c r="AK72" i="1"/>
  <c r="AL72" i="1" s="1"/>
  <c r="AM72" i="1" s="1"/>
  <c r="AN72" i="1" s="1"/>
  <c r="AK74" i="1"/>
  <c r="AL74" i="1" s="1"/>
  <c r="AM74" i="1" s="1"/>
  <c r="AD73" i="1"/>
  <c r="AD74" i="1"/>
  <c r="AD75" i="1"/>
  <c r="AO73" i="1" l="1"/>
  <c r="AN75" i="1"/>
  <c r="AN73" i="1"/>
  <c r="AO75" i="1"/>
  <c r="AO72" i="1"/>
  <c r="AN74" i="1"/>
  <c r="AO74" i="1"/>
  <c r="AM70" i="1" l="1"/>
  <c r="AC70" i="1"/>
  <c r="AO70" i="1" s="1"/>
  <c r="AM69" i="1"/>
  <c r="AC69" i="1"/>
  <c r="AD69" i="1" s="1"/>
  <c r="AM68" i="1"/>
  <c r="AC68" i="1"/>
  <c r="AO68" i="1" s="1"/>
  <c r="AM67" i="1"/>
  <c r="AC67" i="1"/>
  <c r="AD67" i="1" s="1"/>
  <c r="AM66" i="1"/>
  <c r="AC66" i="1"/>
  <c r="AO66" i="1" s="1"/>
  <c r="AM65" i="1"/>
  <c r="AC65" i="1"/>
  <c r="AO65" i="1" s="1"/>
  <c r="AM64" i="1"/>
  <c r="AC64" i="1"/>
  <c r="AD64" i="1" s="1"/>
  <c r="AM63" i="1"/>
  <c r="AC63" i="1"/>
  <c r="AO63" i="1" s="1"/>
  <c r="AM62" i="1"/>
  <c r="AC62" i="1"/>
  <c r="AO62" i="1" s="1"/>
  <c r="AM61" i="1"/>
  <c r="AC61" i="1"/>
  <c r="AD61" i="1" s="1"/>
  <c r="AM60" i="1"/>
  <c r="AC60" i="1"/>
  <c r="AO60" i="1" s="1"/>
  <c r="AM59" i="1"/>
  <c r="AC59" i="1"/>
  <c r="AD59" i="1" s="1"/>
  <c r="AN59" i="1" s="1"/>
  <c r="AM58" i="1"/>
  <c r="AC58" i="1"/>
  <c r="AO58" i="1" s="1"/>
  <c r="AN69" i="1" l="1"/>
  <c r="AN67" i="1"/>
  <c r="AO67" i="1"/>
  <c r="AD63" i="1"/>
  <c r="AN63" i="1" s="1"/>
  <c r="AD66" i="1"/>
  <c r="AN66" i="1" s="1"/>
  <c r="AD58" i="1"/>
  <c r="AN58" i="1" s="1"/>
  <c r="AN61" i="1"/>
  <c r="AN64" i="1"/>
  <c r="AO69" i="1"/>
  <c r="AO59" i="1"/>
  <c r="AO61" i="1"/>
  <c r="AO64" i="1"/>
  <c r="AD60" i="1"/>
  <c r="AN60" i="1" s="1"/>
  <c r="AD65" i="1"/>
  <c r="AN65" i="1" s="1"/>
  <c r="AD68" i="1"/>
  <c r="AN68" i="1" s="1"/>
  <c r="AD62" i="1"/>
  <c r="AN62" i="1" s="1"/>
  <c r="AD70" i="1"/>
  <c r="AN70" i="1" s="1"/>
  <c r="AM56" i="1" l="1"/>
  <c r="AC56" i="1"/>
  <c r="AO56" i="1" s="1"/>
  <c r="AM55" i="1"/>
  <c r="AC55" i="1"/>
  <c r="AD55" i="1" s="1"/>
  <c r="AM54" i="1"/>
  <c r="AC54" i="1"/>
  <c r="AO54" i="1" s="1"/>
  <c r="AM53" i="1"/>
  <c r="AC53" i="1"/>
  <c r="AD53" i="1" s="1"/>
  <c r="AN53" i="1" s="1"/>
  <c r="AM52" i="1"/>
  <c r="AC52" i="1"/>
  <c r="AO52" i="1" s="1"/>
  <c r="AM51" i="1"/>
  <c r="AC51" i="1"/>
  <c r="AO51" i="1" s="1"/>
  <c r="AN55" i="1" l="1"/>
  <c r="AO53" i="1"/>
  <c r="AD52" i="1"/>
  <c r="AN52" i="1" s="1"/>
  <c r="AO55" i="1"/>
  <c r="AD54" i="1"/>
  <c r="AN54" i="1" s="1"/>
  <c r="AD56" i="1"/>
  <c r="AN56" i="1" s="1"/>
  <c r="AD51" i="1"/>
  <c r="AN51" i="1" s="1"/>
  <c r="AJ49" i="1" l="1"/>
  <c r="AH49" i="1"/>
  <c r="AF49" i="1"/>
  <c r="AC49" i="1"/>
  <c r="AD49" i="1" s="1"/>
  <c r="AM48" i="1"/>
  <c r="AC48" i="1"/>
  <c r="AO48" i="1" s="1"/>
  <c r="AM47" i="1"/>
  <c r="AC47" i="1"/>
  <c r="AD47" i="1" s="1"/>
  <c r="AM46" i="1"/>
  <c r="AC46" i="1"/>
  <c r="AO46" i="1" s="1"/>
  <c r="AM45" i="1"/>
  <c r="AC45" i="1"/>
  <c r="AO45" i="1" s="1"/>
  <c r="AM44" i="1"/>
  <c r="AC44" i="1"/>
  <c r="AD44" i="1" s="1"/>
  <c r="AK49" i="1" l="1"/>
  <c r="AL49" i="1" s="1"/>
  <c r="AM49" i="1" s="1"/>
  <c r="AN49" i="1" s="1"/>
  <c r="AN47" i="1"/>
  <c r="AO47" i="1"/>
  <c r="AN44" i="1"/>
  <c r="AO44" i="1"/>
  <c r="AD46" i="1"/>
  <c r="AN46" i="1" s="1"/>
  <c r="AD48" i="1"/>
  <c r="AN48" i="1" s="1"/>
  <c r="AD45" i="1"/>
  <c r="AN45" i="1" s="1"/>
  <c r="AO49" i="1" l="1"/>
  <c r="AJ42" i="1"/>
  <c r="AH42" i="1"/>
  <c r="AF42" i="1"/>
  <c r="AC42" i="1"/>
  <c r="AD42" i="1" s="1"/>
  <c r="AJ41" i="1"/>
  <c r="AH41" i="1"/>
  <c r="AF41" i="1"/>
  <c r="AC41" i="1"/>
  <c r="AD41" i="1" s="1"/>
  <c r="AJ40" i="1"/>
  <c r="AH40" i="1"/>
  <c r="AF40" i="1"/>
  <c r="AC40" i="1"/>
  <c r="AJ39" i="1"/>
  <c r="AH39" i="1"/>
  <c r="AF39" i="1"/>
  <c r="AC39" i="1"/>
  <c r="AJ38" i="1"/>
  <c r="AH38" i="1"/>
  <c r="AF38" i="1"/>
  <c r="AC38" i="1"/>
  <c r="AD38" i="1" s="1"/>
  <c r="AK39" i="1" l="1"/>
  <c r="AL39" i="1" s="1"/>
  <c r="AM39" i="1" s="1"/>
  <c r="AK41" i="1"/>
  <c r="AL41" i="1" s="1"/>
  <c r="AO41" i="1" s="1"/>
  <c r="AK38" i="1"/>
  <c r="AL38" i="1" s="1"/>
  <c r="AM38" i="1" s="1"/>
  <c r="AN38" i="1" s="1"/>
  <c r="AK42" i="1"/>
  <c r="AL42" i="1" s="1"/>
  <c r="AM42" i="1" s="1"/>
  <c r="AN42" i="1" s="1"/>
  <c r="AK40" i="1"/>
  <c r="AL40" i="1" s="1"/>
  <c r="AM40" i="1" s="1"/>
  <c r="AD39" i="1"/>
  <c r="AD40" i="1"/>
  <c r="AO39" i="1" l="1"/>
  <c r="AN39" i="1"/>
  <c r="AM41" i="1"/>
  <c r="AN41" i="1" s="1"/>
  <c r="AO38" i="1"/>
  <c r="AO42" i="1"/>
  <c r="AN40" i="1"/>
  <c r="AO40" i="1"/>
  <c r="AL36" i="1"/>
  <c r="AM36" i="1" s="1"/>
  <c r="AC36" i="1"/>
  <c r="AD36" i="1" s="1"/>
  <c r="AL35" i="1"/>
  <c r="AC35" i="1"/>
  <c r="AD35" i="1" s="1"/>
  <c r="AL34" i="1"/>
  <c r="AC34" i="1"/>
  <c r="AD34" i="1" s="1"/>
  <c r="AL33" i="1"/>
  <c r="AM33" i="1" s="1"/>
  <c r="AC33" i="1"/>
  <c r="AL32" i="1"/>
  <c r="AM32" i="1" s="1"/>
  <c r="AC32" i="1"/>
  <c r="AD32" i="1" s="1"/>
  <c r="AL31" i="1"/>
  <c r="AM31" i="1" s="1"/>
  <c r="AC31" i="1"/>
  <c r="AD31" i="1" s="1"/>
  <c r="AL30" i="1"/>
  <c r="AM30" i="1" s="1"/>
  <c r="AC30" i="1"/>
  <c r="AD30" i="1" s="1"/>
  <c r="AL29" i="1"/>
  <c r="AM29" i="1" s="1"/>
  <c r="AC29" i="1"/>
  <c r="AL28" i="1"/>
  <c r="AM28" i="1" s="1"/>
  <c r="AC28" i="1"/>
  <c r="AD28" i="1" s="1"/>
  <c r="AL27" i="1"/>
  <c r="AM27" i="1" s="1"/>
  <c r="AC27" i="1"/>
  <c r="AL26" i="1"/>
  <c r="AC26" i="1"/>
  <c r="AD26" i="1" s="1"/>
  <c r="AL25" i="1"/>
  <c r="AM25" i="1" s="1"/>
  <c r="AC25" i="1"/>
  <c r="AL24" i="1"/>
  <c r="AM24" i="1" s="1"/>
  <c r="AC24" i="1"/>
  <c r="AD24" i="1" s="1"/>
  <c r="AO25" i="1" l="1"/>
  <c r="AO27" i="1"/>
  <c r="AO33" i="1"/>
  <c r="AO29" i="1"/>
  <c r="AO35" i="1"/>
  <c r="AO32" i="1"/>
  <c r="AN30" i="1"/>
  <c r="AN31" i="1"/>
  <c r="AM35" i="1"/>
  <c r="AN35" i="1" s="1"/>
  <c r="AO28" i="1"/>
  <c r="AN36" i="1"/>
  <c r="AO24" i="1"/>
  <c r="AO31" i="1"/>
  <c r="AN24" i="1"/>
  <c r="AO26" i="1"/>
  <c r="AD27" i="1"/>
  <c r="AN27" i="1" s="1"/>
  <c r="AN28" i="1"/>
  <c r="AN32" i="1"/>
  <c r="AO34" i="1"/>
  <c r="AO36" i="1"/>
  <c r="AD25" i="1"/>
  <c r="AN25" i="1" s="1"/>
  <c r="AM26" i="1"/>
  <c r="AN26" i="1" s="1"/>
  <c r="AD33" i="1"/>
  <c r="AN33" i="1" s="1"/>
  <c r="AM34" i="1"/>
  <c r="AN34" i="1" s="1"/>
  <c r="AO30" i="1"/>
  <c r="AD29" i="1"/>
  <c r="AN29" i="1" s="1"/>
  <c r="AJ22" i="1" l="1"/>
  <c r="AH22" i="1"/>
  <c r="AF22" i="1"/>
  <c r="AC22" i="1"/>
  <c r="AK22" i="1" l="1"/>
  <c r="AL22" i="1" s="1"/>
  <c r="AM22" i="1" s="1"/>
  <c r="AD22" i="1"/>
  <c r="AO22" i="1" l="1"/>
  <c r="AN22" i="1"/>
  <c r="AJ20" i="1" l="1"/>
  <c r="AH20" i="1"/>
  <c r="AF20" i="1"/>
  <c r="AC20" i="1"/>
  <c r="AJ19" i="1"/>
  <c r="AH19" i="1"/>
  <c r="AF19" i="1"/>
  <c r="AC19" i="1"/>
  <c r="AO19" i="1" s="1"/>
  <c r="AJ18" i="1"/>
  <c r="AH18" i="1"/>
  <c r="AF18" i="1"/>
  <c r="AC18" i="1"/>
  <c r="AJ17" i="1"/>
  <c r="AH17" i="1"/>
  <c r="AF17" i="1"/>
  <c r="AK17" i="1" l="1"/>
  <c r="AL17" i="1" s="1"/>
  <c r="AM17" i="1" s="1"/>
  <c r="AK20" i="1"/>
  <c r="AL20" i="1" s="1"/>
  <c r="AM20" i="1" s="1"/>
  <c r="AK19" i="1"/>
  <c r="AL19" i="1" s="1"/>
  <c r="AM19" i="1" s="1"/>
  <c r="AK18" i="1"/>
  <c r="AL18" i="1" s="1"/>
  <c r="AM18" i="1" s="1"/>
  <c r="AD18" i="1"/>
  <c r="AD19" i="1"/>
  <c r="AD17" i="1"/>
  <c r="AD20" i="1"/>
  <c r="AN17" i="1" l="1"/>
  <c r="AO17" i="1"/>
  <c r="AN20" i="1"/>
  <c r="AO20" i="1"/>
  <c r="AN19" i="1"/>
  <c r="AO18" i="1"/>
  <c r="AN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Lourdes Maria Acuña Acuña</author>
    <author>jzarate</author>
    <author>Tania Barrera Rodriguez</author>
    <author/>
    <author>OSCAR GALLO</author>
    <author>tc={BB4969F9-DBB1-4733-9F8F-216E92E09878}</author>
    <author>tc={326BFAA3-9154-4556-AEB3-B8DA5861A22E}</author>
  </authors>
  <commentList>
    <comment ref="A13" authorId="0" shapeId="0" xr:uid="{2E885997-5A60-4ADB-9540-27D2C1585934}">
      <text>
        <r>
          <rPr>
            <sz val="10"/>
            <color indexed="81"/>
            <rFont val="Tahoma"/>
            <family val="2"/>
          </rPr>
          <t xml:space="preserve">ID: escriba el consecutivo del activo de información iniciando con las letras AI
Posterior la Primera Letra que identifica el tipo de Proceso de acuerdo a lo siguiente:
E:Estrátegico
M:Misional
A:Apoyo
EC:Evaluación y Control
DIE-DIRECCIONAMIENTO ESTRATÉGICO
COM-GESTIÓN DE COMUNICACIONES
GCI-GESTIÓN DEL CONOCIMIENTO, INNOVACIÓN E INVESTIGACIÓN
GIG-GESTIÓN DE INFORMACIÓN GEOGRÁFICA
GCA-GESTIÓN CATASTRAL
GPS-GESTIÓN DE PRODUCTOS Y SERVICIOS
PCE-PARTICIPACIÓN CIUDADANA Y EXPERIENCIA DE SERVICIO
GDT-GESTIÓN Y DESARROLLO DE LAS TIC
GJU-GESTIÓN JURÍDICA
GSA-GESTIÓN DE SERVICIOS ADMINISTRATIVOS Y DOCUMENTAL
GFI-GESTIÓN FINANCIERA
GCO-GESTIÓN CONTRACTUAL
GTH-GESTIÓN DEL TALENTO HUMANO
GSC-GESTIÓN DE SEGUIMIENTO, EVALUACIÓN Y CONTROL
       TRANSVERSAL
Para Finalizar indicar con la codificación (Sigla) del Proceso
Ej: AIEDIE01
</t>
        </r>
      </text>
    </comment>
    <comment ref="B13" authorId="0" shapeId="0" xr:uid="{00000000-0006-0000-0000-000002000000}">
      <text>
        <r>
          <rPr>
            <b/>
            <sz val="11"/>
            <color indexed="81"/>
            <rFont val="Tahoma"/>
            <family val="2"/>
          </rPr>
          <t xml:space="preserve">Tipo de Proceso: </t>
        </r>
        <r>
          <rPr>
            <sz val="11"/>
            <color indexed="81"/>
            <rFont val="Tahoma"/>
            <family val="2"/>
          </rPr>
          <t xml:space="preserve">Seleccione el tipo de proceso al que corresponde el registro.
</t>
        </r>
      </text>
    </comment>
    <comment ref="C13" authorId="1" shapeId="0" xr:uid="{00000000-0006-0000-0000-000003000000}">
      <text>
        <r>
          <rPr>
            <b/>
            <sz val="11"/>
            <color rgb="FF000000"/>
            <rFont val="Calibr"/>
          </rPr>
          <t>Proceso</t>
        </r>
        <r>
          <rPr>
            <sz val="11"/>
            <color rgb="FF000000"/>
            <rFont val="Calibr"/>
          </rPr>
          <t xml:space="preserve">
Seleccione el proceso al que esta asociado el activo de información</t>
        </r>
      </text>
    </comment>
    <comment ref="W13" authorId="2" shapeId="0" xr:uid="{00000000-0006-0000-0000-000004000000}">
      <text>
        <r>
          <rPr>
            <b/>
            <sz val="11"/>
            <color indexed="8"/>
            <rFont val="Tahoma"/>
            <family val="2"/>
          </rPr>
          <t>Objeto legítimo de la excepción:</t>
        </r>
        <r>
          <rPr>
            <sz val="11"/>
            <color indexed="8"/>
            <rFont val="Tahoma"/>
            <family val="2"/>
          </rPr>
          <t xml:space="preserve">
La identificación de la excepción que, dentro de las previstas en los artículos 18 y 19 de la Ley 1712 de 2014, cobija la calificación de información reservada o clasificada.
</t>
        </r>
      </text>
    </comment>
    <comment ref="X13" authorId="2" shapeId="0" xr:uid="{00000000-0006-0000-0000-000005000000}">
      <text>
        <r>
          <rPr>
            <b/>
            <sz val="11"/>
            <color indexed="8"/>
            <rFont val="Tahoma"/>
            <family val="2"/>
          </rPr>
          <t>Fundamento constitucional o legal:</t>
        </r>
        <r>
          <rPr>
            <sz val="11"/>
            <color indexed="8"/>
            <rFont val="Tahoma"/>
            <family val="2"/>
          </rPr>
          <t xml:space="preserve">
Indicar el fundamento constitucional o legal que justifican la clasificación o la reserva, señalando expresamente la norma, artículo, inciso o párrafo que la ampara.</t>
        </r>
      </text>
    </comment>
    <comment ref="Y13" authorId="2" shapeId="0" xr:uid="{00000000-0006-0000-0000-000006000000}">
      <text>
        <r>
          <rPr>
            <b/>
            <sz val="11"/>
            <color indexed="8"/>
            <rFont val="Tahoma"/>
            <family val="2"/>
          </rPr>
          <t>Fundamento jurídico de la excepción:</t>
        </r>
        <r>
          <rPr>
            <sz val="11"/>
            <color indexed="8"/>
            <rFont val="Tahoma"/>
            <family val="2"/>
          </rPr>
          <t xml:space="preserve">
Mención de la norma jurídica que sirve como fundamento jurídico para la clasificación o reserva de la información.</t>
        </r>
        <r>
          <rPr>
            <sz val="9"/>
            <color indexed="8"/>
            <rFont val="Tahoma"/>
            <family val="2"/>
          </rPr>
          <t xml:space="preserve">
</t>
        </r>
      </text>
    </comment>
    <comment ref="Z13" authorId="2" shapeId="0" xr:uid="{00000000-0006-0000-0000-000007000000}">
      <text>
        <r>
          <rPr>
            <b/>
            <sz val="11"/>
            <color indexed="8"/>
            <rFont val="Tahoma"/>
            <family val="2"/>
          </rPr>
          <t>Excepción total o parcial:</t>
        </r>
        <r>
          <rPr>
            <sz val="11"/>
            <color indexed="8"/>
            <rFont val="Tahoma"/>
            <family val="2"/>
          </rPr>
          <t xml:space="preserve">
Según sea integral o parcial la calificación, las partes o secciones clasificadas o reservadas.
Indicar si la totalidad del activo de información es clasificado o reservado o si solo una parte corresponde a esta calificación.
</t>
        </r>
      </text>
    </comment>
    <comment ref="AA13" authorId="2" shapeId="0" xr:uid="{00000000-0006-0000-0000-000008000000}">
      <text>
        <r>
          <rPr>
            <b/>
            <sz val="11"/>
            <color indexed="8"/>
            <rFont val="Tahoma"/>
            <family val="2"/>
          </rPr>
          <t>Fecha de la calificación:</t>
        </r>
        <r>
          <rPr>
            <sz val="11"/>
            <color indexed="8"/>
            <rFont val="Tahoma"/>
            <family val="2"/>
          </rPr>
          <t xml:space="preserve">
Es la fecha de la calificación de la información como reservada o clasificada.</t>
        </r>
      </text>
    </comment>
    <comment ref="AB13" authorId="2" shapeId="0" xr:uid="{00000000-0006-0000-0000-000009000000}">
      <text>
        <r>
          <rPr>
            <b/>
            <sz val="11"/>
            <color rgb="FF000000"/>
            <rFont val="Tahoma"/>
            <family val="2"/>
          </rPr>
          <t>Plazo de la clasificación o reserva.</t>
        </r>
        <r>
          <rPr>
            <sz val="11"/>
            <color rgb="FF000000"/>
            <rFont val="Tahoma"/>
            <family val="2"/>
          </rPr>
          <t xml:space="preserve">
El tiempo que cobija la clasificación o reserva.
La clasificación es ilimitada en años, la reserva solo puede durar como máximo por 15 años desde la creación del documento</t>
        </r>
      </text>
    </comment>
    <comment ref="AC13" authorId="0" shapeId="0" xr:uid="{00000000-0006-0000-0000-00000A000000}">
      <text>
        <r>
          <rPr>
            <b/>
            <sz val="11"/>
            <color indexed="81"/>
            <rFont val="Calibri "/>
          </rPr>
          <t>Confidencialidad:</t>
        </r>
        <r>
          <rPr>
            <sz val="11"/>
            <color indexed="81"/>
            <rFont val="Calibri "/>
          </rPr>
          <t xml:space="preserve"> propiedad de la información que la hace no disponible, es decir divulgada a individuos, entidades o procesos no autorizados.
El impacto que tendría para la entidad la pérdida de confidencialidad de la información del activo identificado, teniendo en cuenta las siguientes opciones:
Alta: el conocimiento o divulgación no autorizada de este activo de información impacta negativamente a toda la entidad. 
Media: el conocimiento o divulgación no autorizada de este activo de información impacta negativamente a algunos procesos de la entidad. 
Baja: el conocimiento o divulgación no autorizada de este activo de información no tiene ningún impacto negativo en el proceso</t>
        </r>
        <r>
          <rPr>
            <b/>
            <sz val="9"/>
            <color indexed="81"/>
            <rFont val="Tahoma"/>
            <family val="2"/>
          </rPr>
          <t xml:space="preserve">
</t>
        </r>
      </text>
    </comment>
    <comment ref="AE13" authorId="0" shapeId="0" xr:uid="{6EE4B301-7B06-4CCF-A498-DC9D73B6D8E2}">
      <text>
        <r>
          <rPr>
            <b/>
            <sz val="11"/>
            <color indexed="81"/>
            <rFont val="Tahoma"/>
            <family val="2"/>
          </rPr>
          <t xml:space="preserve">Integridad: </t>
        </r>
        <r>
          <rPr>
            <sz val="11"/>
            <color indexed="81"/>
            <rFont val="Tahoma"/>
            <family val="2"/>
          </rPr>
          <t xml:space="preserve">propiedad de exactitud y completitud de la información de la Unidad.
El impacto que tendría para la entidad la pérdida de integridad de la información del activo identificado, teniendo en cuenta las siguientes opciones :
Alta: información cuya pérdida de exactitud y completitud puede conllevar un impacto negativo de índole legal o económico, retrasar sus funciones, o generar pérdidas de imagen severas de la entidad.
Media: información cuya pérdida de exactitud y completitud puede conllevar un impacto negativo de índole legal o económico, retrasar sus funciones, o generar pérdida de imagen moderado a funcionarios de la entidad.
Baja: información cuya pérdida de exactitud y completitud conlleva un impacto no significativo para la entidad
</t>
        </r>
      </text>
    </comment>
    <comment ref="AG13" authorId="0" shapeId="0" xr:uid="{00000000-0006-0000-0000-00000C000000}">
      <text>
        <r>
          <rPr>
            <b/>
            <sz val="11"/>
            <color indexed="81"/>
            <rFont val="Tahoma"/>
            <family val="2"/>
          </rPr>
          <t xml:space="preserve">Disponibilidad: </t>
        </r>
        <r>
          <rPr>
            <sz val="11"/>
            <color indexed="81"/>
            <rFont val="Tahoma"/>
            <family val="2"/>
          </rPr>
          <t>propiedad de  la información de ser accesible y utilizable a demanda por la entidad o la ciudadanía.
El impacto que tendría para la entidad la pérdida de disponibilidad de la información del activo identificado, teniendo en cuenta las siguientes opciones :
Alta: la no disponibilidad de la información puede conllevar un impacto negativo de índole legal o económico, retrasar sus funciones, o generar pérdidas de imagen severas a la entidad.
Media: la no disponibilidad de la información puede conllevar un impacto negativo de índole legal o económico, retrasar sus funciones, o generar pérdida de imagen moderado a la entidad.
Baja: la no disponibilidad de la información puede afectar la operación normal de la entidad o entes externos, pero no conlleva implicaciones legales, económicas o de pérdida de imagen.</t>
        </r>
      </text>
    </comment>
    <comment ref="AO13" authorId="0" shapeId="0" xr:uid="{00000000-0006-0000-0000-00000D000000}">
      <text>
        <r>
          <rPr>
            <b/>
            <sz val="11"/>
            <color indexed="81"/>
            <rFont val="Tahoma"/>
            <family val="2"/>
          </rPr>
          <t xml:space="preserve">Importancia del activo: </t>
        </r>
        <r>
          <rPr>
            <sz val="11"/>
            <color indexed="81"/>
            <rFont val="Tahoma"/>
            <family val="2"/>
          </rPr>
          <t>campo automatico no diligenciar.este campo se calcula automáticamente, de acuerdo con los criterios seleccionados en la Confidencialidad, Integridad y Disponibilidad
Concepto tomado de Guía para la orientación de la GRSD</t>
        </r>
      </text>
    </comment>
    <comment ref="D14" authorId="0" shapeId="0" xr:uid="{00000000-0006-0000-0000-00000E000000}">
      <text>
        <r>
          <rPr>
            <b/>
            <sz val="11"/>
            <color indexed="81"/>
            <rFont val="Tahoma"/>
            <family val="2"/>
          </rPr>
          <t xml:space="preserve">Serie Documental:
</t>
        </r>
        <r>
          <rPr>
            <sz val="11"/>
            <color indexed="81"/>
            <rFont val="Tahoma"/>
            <family val="2"/>
          </rPr>
          <t>Registrar el nombre asignado en la tabla de retención documental para la serie .
En caso de no contar con una clasificación documental, en este campo se registra la expresión “sin establecer”.</t>
        </r>
        <r>
          <rPr>
            <sz val="9"/>
            <color indexed="81"/>
            <rFont val="Tahoma"/>
            <family val="2"/>
          </rPr>
          <t xml:space="preserve">
</t>
        </r>
      </text>
    </comment>
    <comment ref="E14" authorId="3" shapeId="0" xr:uid="{00000000-0006-0000-0000-00000F000000}">
      <text>
        <r>
          <rPr>
            <b/>
            <sz val="11"/>
            <color rgb="FF000000"/>
            <rFont val="Tahoma"/>
            <family val="2"/>
          </rPr>
          <t xml:space="preserve">Activo de información:
</t>
        </r>
        <r>
          <rPr>
            <sz val="11"/>
            <color rgb="FF000000"/>
            <rFont val="Tahoma"/>
            <family val="2"/>
          </rPr>
          <t>Es todo lo que representa valor para la entidad (</t>
        </r>
        <r>
          <rPr>
            <b/>
            <i/>
            <sz val="11"/>
            <color rgb="FF000000"/>
            <rFont val="Tahoma"/>
            <family val="2"/>
          </rPr>
          <t>información de valor que produce, recolecta y gestiona cada proceso de la unidad.</t>
        </r>
        <r>
          <rPr>
            <sz val="11"/>
            <color rgb="FF000000"/>
            <rFont val="Tahoma"/>
            <family val="2"/>
          </rPr>
          <t xml:space="preserve">)y por lo tanto se debe proteger de los riesgos a los que estos puedan estar expuestos, 
Considere las siguientes premisas para su identificación:
1. El activo de información puede llamarse como la serie o la subserie documental o podría identificarse con un nombre diferente.
2. El activo de información tipo información puede ser física, digital o electrónica o tener 2 o 3 conbinaciones (física, digital / física , digital y electrónica)
3. Teniendo en cuenta la premisa anterior, todos los activos tipo información </t>
        </r>
        <r>
          <rPr>
            <b/>
            <sz val="11"/>
            <color rgb="FF000000"/>
            <rFont val="Tahoma"/>
            <family val="2"/>
          </rPr>
          <t>deberían</t>
        </r>
        <r>
          <rPr>
            <sz val="11"/>
            <color rgb="FF000000"/>
            <rFont val="Tahoma"/>
            <family val="2"/>
          </rPr>
          <t xml:space="preserve"> estar asociados a una serie / subserie en las TRD de cada proceso.
4. Si el activo de información no está asociado a las TRD, debe identificar el mismo y en la columna de caracterización documental escribir "Sin Establecer".
5. No debe identificar cada registro de las TRD como un activo de información. Esto no genera valor para el proceso.</t>
        </r>
        <r>
          <rPr>
            <sz val="9"/>
            <color rgb="FF000000"/>
            <rFont val="Tahoma"/>
            <family val="2"/>
          </rPr>
          <t xml:space="preserve">
</t>
        </r>
      </text>
    </comment>
    <comment ref="F14" authorId="3" shapeId="0" xr:uid="{00000000-0006-0000-0000-000010000000}">
      <text>
        <r>
          <rPr>
            <b/>
            <sz val="11"/>
            <color rgb="FF000000"/>
            <rFont val="Calibri "/>
          </rPr>
          <t>Definición del registro o documento de archivo</t>
        </r>
        <r>
          <rPr>
            <sz val="11"/>
            <color rgb="FF000000"/>
            <rFont val="Calibri "/>
          </rPr>
          <t>:
Realizar la descripción general del activo de información, especificando la información que contiene.</t>
        </r>
      </text>
    </comment>
    <comment ref="G14" authorId="3" shapeId="0" xr:uid="{00000000-0006-0000-0000-000011000000}">
      <text>
        <r>
          <rPr>
            <b/>
            <sz val="11"/>
            <color rgb="FF000000"/>
            <rFont val="Tahoma"/>
            <family val="2"/>
          </rPr>
          <t>Idioma:</t>
        </r>
        <r>
          <rPr>
            <sz val="11"/>
            <color rgb="FF000000"/>
            <rFont val="Tahoma"/>
            <family val="2"/>
          </rPr>
          <t xml:space="preserve">
Establecer el idioma, lengua o dialecto en que se encuentra la información consignada en el activo de información.</t>
        </r>
      </text>
    </comment>
    <comment ref="H14" authorId="3" shapeId="0" xr:uid="{00000000-0006-0000-0000-000012000000}">
      <text>
        <r>
          <rPr>
            <b/>
            <sz val="11"/>
            <color rgb="FF000000"/>
            <rFont val="Tahoma"/>
            <family val="2"/>
          </rPr>
          <t>Análogo:</t>
        </r>
        <r>
          <rPr>
            <sz val="11"/>
            <color rgb="FF000000"/>
            <rFont val="Tahoma"/>
            <family val="2"/>
          </rPr>
          <t xml:space="preserve">
Marcar con una “X” si el activo de información se encuentra elaborado en soporte papel y cinta (video, casete, película, microfilm, entre otros).</t>
        </r>
      </text>
    </comment>
    <comment ref="I14" authorId="0" shapeId="0" xr:uid="{EC6C54E8-E2CD-4CEE-91DC-29F2F9510791}">
      <text>
        <r>
          <rPr>
            <sz val="11"/>
            <color indexed="81"/>
            <rFont val="Tahoma"/>
            <family val="2"/>
          </rPr>
          <t>Digital:
Marcar con una “X” en caso que el activo de información  haya sido digitalizado  o haya sufrido un proceso de conversión de una señal o soporte analógico a una representación digital (Acuerdo 027 de 2006 de Archivo General de la Nación).
Si el activo de información  se digitaliza y el activo de información  en papel se conserva, se deben marcar con X las dos opciones: Análogo y Digital.</t>
        </r>
      </text>
    </comment>
    <comment ref="J14" authorId="3" shapeId="0" xr:uid="{00000000-0006-0000-0000-000014000000}">
      <text>
        <r>
          <rPr>
            <b/>
            <sz val="11"/>
            <color rgb="FF000000"/>
            <rFont val="Tahoma"/>
            <family val="2"/>
          </rPr>
          <t>Electrónico:</t>
        </r>
        <r>
          <rPr>
            <sz val="11"/>
            <color rgb="FF000000"/>
            <rFont val="Tahoma"/>
            <family val="2"/>
          </rPr>
          <t xml:space="preserve">
Marcar con una “X” si el activo de información generado, recibido, almacenado, y /o comunicado se encuentra en medios electrónicos, y permanece en estos medios durante su ciclo vital. (Acuerdo 027 de 2006 de Archivo General de la Nación). </t>
        </r>
      </text>
    </comment>
    <comment ref="K14" authorId="3" shapeId="0" xr:uid="{00000000-0006-0000-0000-000015000000}">
      <text>
        <r>
          <rPr>
            <b/>
            <sz val="11"/>
            <color rgb="FF000000"/>
            <rFont val="Tahoma"/>
            <family val="2"/>
          </rPr>
          <t>Descripción del soporte:</t>
        </r>
        <r>
          <rPr>
            <sz val="11"/>
            <color rgb="FF000000"/>
            <rFont val="Tahoma"/>
            <family val="2"/>
          </rPr>
          <t xml:space="preserve">
En este se debe Indicar el soporte específico de la información: papel; cintas, películas y casetes (cine, video, audio, microfilm, etc.); discos duros; discos ópticos (CD, DVD, Blu Ray, etc.), entre otros.</t>
        </r>
      </text>
    </comment>
    <comment ref="L14" authorId="3" shapeId="0" xr:uid="{00000000-0006-0000-0000-000016000000}">
      <text>
        <r>
          <rPr>
            <b/>
            <sz val="9"/>
            <color rgb="FF000000"/>
            <rFont val="Tahoma"/>
            <family val="2"/>
          </rPr>
          <t>Presentación de la información (formato):</t>
        </r>
        <r>
          <rPr>
            <sz val="9"/>
            <color rgb="FF000000"/>
            <rFont val="Tahoma"/>
            <family val="2"/>
          </rPr>
          <t xml:space="preserve">
</t>
        </r>
        <r>
          <rPr>
            <sz val="9"/>
            <color rgb="FF000000"/>
            <rFont val="Tahoma"/>
            <family val="2"/>
          </rPr>
          <t xml:space="preserve">Se debe identificar la forma, tamaño o modo en la que se presenta la información o se permite su visualización o consulta, tales como: hoja de cálculo, imagen, video, documento de texto, etc. Asimismo, si es necesario, especificar la extensión del archivo en el que se encuentra dicho documento, por ejemplo .jpg, .odt, .xls. 
</t>
        </r>
        <r>
          <rPr>
            <sz val="9"/>
            <color rgb="FF000000"/>
            <rFont val="Tahoma"/>
            <family val="2"/>
          </rPr>
          <t xml:space="preserve">Nota: Si el documento es análogo se debe diligenciar "No aplica"
</t>
        </r>
      </text>
    </comment>
    <comment ref="M14" authorId="3" shapeId="0" xr:uid="{00000000-0006-0000-0000-000017000000}">
      <text>
        <r>
          <rPr>
            <b/>
            <sz val="11"/>
            <color rgb="FF000000"/>
            <rFont val="Tahoma"/>
            <family val="2"/>
          </rPr>
          <t>Interno:</t>
        </r>
        <r>
          <rPr>
            <sz val="11"/>
            <color rgb="FF000000"/>
            <rFont val="Tahoma"/>
            <family val="2"/>
          </rPr>
          <t xml:space="preserve">
Seleccionar interno cuando la información es generada por la entidad u organismo distrital.
</t>
        </r>
        <r>
          <rPr>
            <b/>
            <sz val="11"/>
            <color rgb="FF000000"/>
            <rFont val="Tahoma"/>
            <family val="2"/>
          </rPr>
          <t>Externo:</t>
        </r>
        <r>
          <rPr>
            <sz val="11"/>
            <color rgb="FF000000"/>
            <rFont val="Tahoma"/>
            <family val="2"/>
          </rPr>
          <t xml:space="preserve">
Seleccionar externo cuando la información es generada por una persona natural o jurídica diferente a la entidad u organismo distrital y hace parte de las actividades de ésta.</t>
        </r>
      </text>
    </comment>
    <comment ref="N14" authorId="1" shapeId="0" xr:uid="{00000000-0006-0000-0000-000018000000}">
      <text>
        <r>
          <rPr>
            <b/>
            <sz val="9"/>
            <color rgb="FF000000"/>
            <rFont val="Tahoma"/>
            <family val="2"/>
          </rPr>
          <t>Custodio de la información:</t>
        </r>
        <r>
          <rPr>
            <sz val="9"/>
            <color rgb="FF000000"/>
            <rFont val="Tahoma"/>
            <family val="2"/>
          </rPr>
          <t xml:space="preserve">
Indicar la dependencia y el cargo del custodio de la información. En caso de que el custodio sea un tercero, indicar la empresa y cargo del mismo. 
La  responsabilidad del custodio es aplicar las políticas, procedimientos y protocolos asociados al acceso a la información que se establezcan por parte de la entidad y del propietario de la información (propietario de los activos), así como los relacionados con su trámite y conservación. Para definir esta persona es necesario tener en cuenta la localización del documento de archivo (registro).</t>
        </r>
      </text>
    </comment>
    <comment ref="O14" authorId="1" shapeId="0" xr:uid="{00000000-0006-0000-0000-000019000000}">
      <text>
        <r>
          <rPr>
            <b/>
            <sz val="11"/>
            <color rgb="FF000000"/>
            <rFont val="Tahoma"/>
            <family val="2"/>
          </rPr>
          <t>Estado de la información:</t>
        </r>
        <r>
          <rPr>
            <sz val="11"/>
            <color rgb="FF000000"/>
            <rFont val="Tahoma"/>
            <family val="2"/>
          </rPr>
          <t xml:space="preserve">
Indicar si el activo de información se encuentra :
</t>
        </r>
        <r>
          <rPr>
            <b/>
            <sz val="11"/>
            <color rgb="FF000000"/>
            <rFont val="Tahoma"/>
            <family val="2"/>
          </rPr>
          <t>Disponible</t>
        </r>
        <r>
          <rPr>
            <sz val="11"/>
            <color rgb="FF000000"/>
            <rFont val="Tahoma"/>
            <family val="2"/>
          </rPr>
          <t xml:space="preserve"> (los usuarios pueden acceder a él en el lugar donde se ubica el documento original), 
</t>
        </r>
        <r>
          <rPr>
            <b/>
            <sz val="11"/>
            <color rgb="FF000000"/>
            <rFont val="Tahoma"/>
            <family val="2"/>
          </rPr>
          <t>Publicado</t>
        </r>
        <r>
          <rPr>
            <sz val="11"/>
            <color rgb="FF000000"/>
            <rFont val="Tahoma"/>
            <family val="2"/>
          </rPr>
          <t xml:space="preserve"> (los usuarios pueden acceder en línea al documento, es decir, a través de la página web u otro medio habilitado para tal fin),.
</t>
        </r>
        <r>
          <rPr>
            <b/>
            <sz val="11"/>
            <color rgb="FF000000"/>
            <rFont val="Tahoma"/>
            <family val="2"/>
          </rPr>
          <t>Disponible y publicado</t>
        </r>
        <r>
          <rPr>
            <sz val="11"/>
            <color rgb="FF000000"/>
            <rFont val="Tahoma"/>
            <family val="2"/>
          </rPr>
          <t xml:space="preserve"> (puede presentarse que el original del documento de archivo (registro) se encuentre disponible, pero que exista publicada una copia del mismo).</t>
        </r>
      </text>
    </comment>
    <comment ref="P14" authorId="1" shapeId="0" xr:uid="{00000000-0006-0000-0000-00001A000000}">
      <text>
        <r>
          <rPr>
            <b/>
            <sz val="11"/>
            <color rgb="FF000000"/>
            <rFont val="Tahoma"/>
            <family val="2"/>
          </rPr>
          <t>Localización del documento/activo de información o lugar de consulta:</t>
        </r>
        <r>
          <rPr>
            <sz val="11"/>
            <color rgb="FF000000"/>
            <rFont val="Tahoma"/>
            <family val="2"/>
          </rPr>
          <t xml:space="preserve">
indicar el archivo de gestión o el lugar donde reposa el original
del activo de información.</t>
        </r>
      </text>
    </comment>
    <comment ref="Q14" authorId="1" shapeId="0" xr:uid="{00000000-0006-0000-0000-00001B000000}">
      <text>
        <r>
          <rPr>
            <b/>
            <sz val="11"/>
            <color rgb="FF000000"/>
            <rFont val="Tahoma"/>
            <family val="2"/>
          </rPr>
          <t>Publicada en (link página web):</t>
        </r>
        <r>
          <rPr>
            <sz val="11"/>
            <color rgb="FF000000"/>
            <rFont val="Tahoma"/>
            <family val="2"/>
          </rPr>
          <t xml:space="preserve">
Incluir el link de consulta del activo de información en el caso en que se encuentre en línea, es decir, a través de la página web u otro medio habilitado para tal fin. De lo contrario escriba “No aplica”.</t>
        </r>
      </text>
    </comment>
    <comment ref="R14" authorId="1" shapeId="0" xr:uid="{00000000-0006-0000-0000-00001C000000}">
      <text>
        <r>
          <rPr>
            <b/>
            <sz val="11"/>
            <color rgb="FF000000"/>
            <rFont val="Tahoma"/>
            <family val="2"/>
          </rPr>
          <t>Área/dependencia:</t>
        </r>
        <r>
          <rPr>
            <sz val="11"/>
            <color rgb="FF000000"/>
            <rFont val="Tahoma"/>
            <family val="2"/>
          </rPr>
          <t xml:space="preserve">
Es el nombre de la dependencia responsable de
la producción del activo de información  en virtud al cumplimiento de sus funciones, procesos y procedimientos.</t>
        </r>
      </text>
    </comment>
    <comment ref="S14" authorId="4" shapeId="0" xr:uid="{00000000-0006-0000-0000-00001D000000}">
      <text>
        <r>
          <rPr>
            <b/>
            <sz val="11"/>
            <color indexed="81"/>
            <rFont val="Tahoma"/>
            <family val="2"/>
          </rPr>
          <t xml:space="preserve">¿El Activo contiene datos personales?
</t>
        </r>
        <r>
          <rPr>
            <sz val="11"/>
            <color indexed="81"/>
            <rFont val="Tahoma"/>
            <family val="2"/>
          </rPr>
          <t>Seleccione Si, si el activo de información tiene registrado datos personales.
Dato Personal: Es cualquier información que pude ser relacionada con una persona. Ejemplo: nombres y apellidos, dirección de la casa, fotografias, videos, habitos de compra, número de identificación.</t>
        </r>
        <r>
          <rPr>
            <sz val="9"/>
            <color indexed="81"/>
            <rFont val="Tahoma"/>
            <family val="2"/>
          </rPr>
          <t xml:space="preserve">
</t>
        </r>
      </text>
    </comment>
    <comment ref="T14" authorId="4" shapeId="0" xr:uid="{00000000-0006-0000-0000-00001E000000}">
      <text>
        <r>
          <rPr>
            <b/>
            <sz val="11"/>
            <color indexed="81"/>
            <rFont val="Tahoma"/>
            <family val="2"/>
          </rPr>
          <t xml:space="preserve">¿El Activo contiene datos personales de carácter sensible?
</t>
        </r>
        <r>
          <rPr>
            <sz val="11"/>
            <color indexed="81"/>
            <rFont val="Tahoma"/>
            <family val="2"/>
          </rPr>
          <t xml:space="preserve">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U14" authorId="4" shapeId="0" xr:uid="{00000000-0006-0000-0000-00001F000000}">
      <text>
        <r>
          <rPr>
            <b/>
            <sz val="11"/>
            <color indexed="81"/>
            <rFont val="Tahoma"/>
            <family val="2"/>
          </rPr>
          <t xml:space="preserve">¿El Activo contiene datos personales de niños, niñas o adolescentes?
</t>
        </r>
        <r>
          <rPr>
            <sz val="11"/>
            <color indexed="81"/>
            <rFont val="Tahoma"/>
            <family val="2"/>
          </rPr>
          <t>Seleccione Si, si el activo de información tiene registrado datos personales de menores de 18 años</t>
        </r>
      </text>
    </comment>
    <comment ref="V14" authorId="0" shapeId="0" xr:uid="{00000000-0006-0000-0000-000020000000}">
      <text>
        <r>
          <rPr>
            <b/>
            <sz val="11"/>
            <color indexed="81"/>
            <rFont val="Tahoma"/>
            <family val="2"/>
          </rPr>
          <t>Información pública</t>
        </r>
        <r>
          <rPr>
            <sz val="11"/>
            <color indexed="81"/>
            <rFont val="Tahoma"/>
            <family val="2"/>
          </rPr>
          <t xml:space="preserve">: “Información que puede ser entregada o publicada sin restricciones a cualquier persona dentro y fuera de la entidad, sin que esto implique daños a terceros ni a las actividades y procesos de la entidad.” 
Por la naturaleza de la Unidad, acá se encuentra toda la información que esta posea o custodie y no cumpla con alguna de las características mencionadas en la definición de los niveles “Pública Clasificada” o “Pública Reservada” de esta misma tabla.
</t>
        </r>
        <r>
          <rPr>
            <b/>
            <sz val="11"/>
            <color indexed="81"/>
            <rFont val="Tahoma"/>
            <family val="2"/>
          </rPr>
          <t>Información pública clasificada</t>
        </r>
        <r>
          <rPr>
            <sz val="11"/>
            <color indexed="81"/>
            <rFont val="Tahoma"/>
            <family val="2"/>
          </rPr>
          <t xml:space="preserve">: “Esta información es propia de la entidad o de terceros y puede ser utilizada por los funcionarios de la entidad para realizar labores propias de los procesos, pero no puede ser conocida por personal no autorizado o por terceros sin autorización del propietario.” 
En esta categoría se encuentra:
1. Aquella información a la cual debe restringirse su acceso por parte de la ciudadanía para evitar que se vulneren los siguientes derechos :
a. “El derecho de toda persona a la intimidad, bajo las limitaciones propias que impone la condición de servidor público, en concordancia con lo estipulado;
b. El derecho de toda persona a la vida, la salud o la seguridad;
c. Los secretos comerciales, industriales y profesionales”.
2. Datos Personales Sensibles de acuerdo a lo establecido en la Ley 1581 de 2012  definidos como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3. Datos Personales Semiprivado de acuerdo con lo establecido en la Ley 1581 de 2012 (Referenciada en el numeral anterior) definidos como aquellos datos que no tienen naturaleza íntima, reservada, ni pública y cuyo conocimiento o divulgación puede interesar no sólo a su titular, si no a cierto sector o grupo de personas o a la sociedad en general. Su tratamiento no se encuentra prohibido, pero sí requiere de autorización previa y expresa del titular del dato. 
</t>
        </r>
        <r>
          <rPr>
            <b/>
            <sz val="11"/>
            <color indexed="81"/>
            <rFont val="Tahoma"/>
            <family val="2"/>
          </rPr>
          <t>Información pública reservada</t>
        </r>
        <r>
          <rPr>
            <sz val="11"/>
            <color indexed="81"/>
            <rFont val="Tahoma"/>
            <family val="2"/>
          </rPr>
          <t xml:space="preserve">: En esta categoría se encuentra aquella información que esté en poder o custodia de la Unidad y a la cual deba restringirse su acceso por parte de la ciudadanía o personas no autorizadas, para evitar daños a intereses públicos por tener el potencial de afectar lo siguiente :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t>
        </r>
      </text>
    </comment>
    <comment ref="AG15" authorId="0" shapeId="0" xr:uid="{00000000-0006-0000-0000-000021000000}">
      <text>
        <r>
          <rPr>
            <sz val="11"/>
            <color indexed="81"/>
            <rFont val="Tahoma"/>
            <family val="2"/>
          </rPr>
          <t>Si el activo de información identificado es crítico para las operaciones internas, es decir para el normal desarrollo de los procesos de la entidad, teniendo en cuenta las siguientes opciones:
Alto: se refiere a que el activo de información es usado para el desarrollo de todos los procesos de la entidad.
Medio: se refiere a que el activo de información es usado para el desarrollo de varios procesos de la entidad.
Bajo: se refiere a que el activo de información es usado para el desarrollo de un proceso de la entidad.</t>
        </r>
      </text>
    </comment>
    <comment ref="AI15" authorId="0" shapeId="0" xr:uid="{00000000-0006-0000-0000-000022000000}">
      <text>
        <r>
          <rPr>
            <sz val="11"/>
            <color indexed="81"/>
            <rFont val="Tahoma"/>
            <family val="2"/>
          </rPr>
          <t>si el activo de información identificado es crítico para el servicio a terceros teniendo en cuenta las siguientes opciones:
Alto: se refiere a que el activo de información es usado para la prestación de servicios a todos los ciudadanos y partes interesadas de la entidad.
Medio: se refiere a que el activo de información es usado para la prestación de servicios a algunos ciudadanos y partes interesadas.
Bajo: se refiere a que el activo no es usado para la prestación de servicios a ciudadanos y partes interesados.</t>
        </r>
      </text>
    </comment>
    <comment ref="F66" authorId="5" shapeId="0" xr:uid="{BB4969F9-DBB1-4733-9F8F-216E92E09878}">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Revision</t>
      </text>
    </comment>
    <comment ref="F67" authorId="6" shapeId="0" xr:uid="{326BFAA3-9154-4556-AEB3-B8DA5861A22E}">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Revision</t>
      </text>
    </comment>
    <comment ref="K185" authorId="0" shapeId="0" xr:uid="{EDFE2C11-9609-4ACD-B10A-05D8537D85F0}">
      <text>
        <r>
          <rPr>
            <b/>
            <sz val="9"/>
            <color indexed="81"/>
            <rFont val="Tahoma"/>
            <family val="2"/>
          </rPr>
          <t xml:space="preserve">Si la informacion esta en papel , marcar tambien la casilla de analogo de lo contrario eliminar la palabra papel y en la columna P quitar archivo de gestion
</t>
        </r>
      </text>
    </comment>
    <comment ref="K186" authorId="0" shapeId="0" xr:uid="{88C7D9A5-9138-49B9-B23E-36CD0FA2B5AF}">
      <text>
        <r>
          <rPr>
            <b/>
            <sz val="9"/>
            <color indexed="81"/>
            <rFont val="Tahoma"/>
            <family val="2"/>
          </rPr>
          <t>Mismo mensaje anterior</t>
        </r>
      </text>
    </comment>
    <comment ref="K187" authorId="0" shapeId="0" xr:uid="{2401588C-3CCC-461B-94D0-17E738CDDC07}">
      <text>
        <r>
          <rPr>
            <b/>
            <sz val="9"/>
            <color indexed="81"/>
            <rFont val="Tahoma"/>
            <family val="2"/>
          </rPr>
          <t>Mismo mensaje anterior</t>
        </r>
      </text>
    </comment>
    <comment ref="K196" authorId="0" shapeId="0" xr:uid="{6F838AFA-D925-483D-B67A-FFADCDEF3FCF}">
      <text>
        <r>
          <rPr>
            <b/>
            <sz val="9"/>
            <color indexed="81"/>
            <rFont val="Tahoma"/>
            <family val="2"/>
          </rPr>
          <t>Ver mensaje anterior</t>
        </r>
      </text>
    </comment>
    <comment ref="K198" authorId="0" shapeId="0" xr:uid="{6177CE6E-606A-44F5-9DA9-E8859973B6C5}">
      <text>
        <r>
          <rPr>
            <b/>
            <sz val="9"/>
            <color indexed="81"/>
            <rFont val="Tahoma"/>
            <family val="2"/>
          </rPr>
          <t>Ver mensaje anterior</t>
        </r>
        <r>
          <rPr>
            <sz val="9"/>
            <color indexed="81"/>
            <rFont val="Tahoma"/>
            <family val="2"/>
          </rPr>
          <t xml:space="preserve">
</t>
        </r>
      </text>
    </comment>
    <comment ref="K199" authorId="0" shapeId="0" xr:uid="{C6F38BE5-AF87-4393-BBFC-586046D142F7}">
      <text>
        <r>
          <rPr>
            <b/>
            <sz val="9"/>
            <color indexed="81"/>
            <rFont val="Tahoma"/>
            <family val="2"/>
          </rPr>
          <t>Ver mensaje anterior</t>
        </r>
      </text>
    </comment>
  </commentList>
</comments>
</file>

<file path=xl/sharedStrings.xml><?xml version="1.0" encoding="utf-8"?>
<sst xmlns="http://schemas.openxmlformats.org/spreadsheetml/2006/main" count="5932" uniqueCount="1155">
  <si>
    <t>INSTRUMENTO DE GESTIÓN DE LA INFORMACIÓN PÚBLICA - UNIDAD ADMINISTRATIVA ESPECIAL DE CATASTRO DISTRITAL</t>
  </si>
  <si>
    <t>FECHA DE ELABORACIÓN/VALIDACIÓN:</t>
  </si>
  <si>
    <t>X</t>
  </si>
  <si>
    <t>Disponible</t>
  </si>
  <si>
    <t>Frecuencia</t>
  </si>
  <si>
    <t>Publicado</t>
  </si>
  <si>
    <t>demanda</t>
  </si>
  <si>
    <r>
      <t>&lt;En este instrumento se deben registrar todas las categorías de información</t>
    </r>
    <r>
      <rPr>
        <vertAlign val="superscript"/>
        <sz val="11"/>
        <rFont val="Calibri"/>
        <family val="2"/>
      </rPr>
      <t>1</t>
    </r>
    <r>
      <rPr>
        <sz val="11"/>
        <rFont val="Calibri"/>
        <family val="2"/>
      </rPr>
      <t>, todo registro publicado en el sitio Web de la Unidad, todo registro disponible para ser solicitado por el público de la UAECD y debe ser diligenciado de acuerdo con los procedimientos y lineamientos definidos en su Programa de Gestión Documental</t>
    </r>
    <r>
      <rPr>
        <vertAlign val="superscript"/>
        <sz val="11"/>
        <rFont val="Calibri"/>
        <family val="2"/>
      </rPr>
      <t>2</t>
    </r>
    <r>
      <rPr>
        <sz val="11"/>
        <rFont val="Calibri"/>
        <family val="2"/>
      </rPr>
      <t>.</t>
    </r>
  </si>
  <si>
    <t>Disponible y publicado</t>
  </si>
  <si>
    <t>diaria</t>
  </si>
  <si>
    <r>
      <rPr>
        <vertAlign val="superscript"/>
        <sz val="11"/>
        <rFont val="Calibri"/>
        <family val="2"/>
      </rPr>
      <t>1</t>
    </r>
    <r>
      <rPr>
        <sz val="11"/>
        <rFont val="Calibri"/>
        <family val="2"/>
      </rPr>
      <t xml:space="preserve"> A nivel archivístico distrital, dicha categoría se reconoce como serie y subserie documental.</t>
    </r>
  </si>
  <si>
    <t>semanal</t>
  </si>
  <si>
    <r>
      <rPr>
        <vertAlign val="superscript"/>
        <sz val="11"/>
        <rFont val="Calibri"/>
        <family val="2"/>
      </rPr>
      <t>2</t>
    </r>
    <r>
      <rPr>
        <sz val="11"/>
        <rFont val="Calibri"/>
        <family val="2"/>
      </rPr>
      <t xml:space="preserve"> Programa de Gestión Documental: programa en el cual se establecen los procedimientos y lineamientos necesarios para la producción, distribución, organización, consulta y conservación de los documentos públicos. Este Programa debe integrarse con las funciones administrativas de la Unidad. Deben observarse los lineamientos y recomendaciones que el Archivo General de la Nación y demás entidades competentes expidan en la materia.</t>
    </r>
  </si>
  <si>
    <t>mensual</t>
  </si>
  <si>
    <t>bimestral</t>
  </si>
  <si>
    <t>Este instrumento es generado para dar cumplimiento a la Ley de Transparencia 1712 de 2014.</t>
  </si>
  <si>
    <t>trimestral</t>
  </si>
  <si>
    <t>INFORMACIÓN ASOCIADA  - TABLA DE RETENCIÓN DOCUMENTAL</t>
  </si>
  <si>
    <t>DATOS PERSONALES</t>
  </si>
  <si>
    <t>INDICE DE INFORMACIÓN CLASIFICADA Y RESERVADA</t>
  </si>
  <si>
    <t>CLASIFICACIÓN DEL ACTIVO EN EL MARCO DE LA SEGURIDAD DE LA INFORMACIÓN</t>
  </si>
  <si>
    <t>Id</t>
  </si>
  <si>
    <t>Tipo de Proceso</t>
  </si>
  <si>
    <t>Proceso</t>
  </si>
  <si>
    <t>Tipo documental</t>
  </si>
  <si>
    <t>Tipo de Soporte 
(medio de conservación y/o soporte)</t>
  </si>
  <si>
    <t>Tipo de Origen</t>
  </si>
  <si>
    <t>Estado y Custodia de la información (Disponibilidad)</t>
  </si>
  <si>
    <t>Ley 1581 de 2012
(Datos Personales)</t>
  </si>
  <si>
    <t>Ley 1712 de 2014</t>
  </si>
  <si>
    <t>Objeto legítimo de la excepción</t>
  </si>
  <si>
    <t>Fundamento constitucional o legal</t>
  </si>
  <si>
    <t>Fundamento jurídico de la excepción</t>
  </si>
  <si>
    <t>Excepción total o parcial</t>
  </si>
  <si>
    <t>Fecha de la calificación</t>
  </si>
  <si>
    <t>Plazo de la clasificación o reserva</t>
  </si>
  <si>
    <t>Confidencialidad</t>
  </si>
  <si>
    <t>Integridad</t>
  </si>
  <si>
    <t>Disponibilidad</t>
  </si>
  <si>
    <t>Criticidad/
Importancia del Activo</t>
  </si>
  <si>
    <t>Categoría de Información
(Serie Documental)</t>
  </si>
  <si>
    <t xml:space="preserve">Activo de información
(Nombre o título de la información)
</t>
  </si>
  <si>
    <t>Definición</t>
  </si>
  <si>
    <t>Idioma</t>
  </si>
  <si>
    <t xml:space="preserve">Análogo </t>
  </si>
  <si>
    <t>Digital</t>
  </si>
  <si>
    <t>Electrónico</t>
  </si>
  <si>
    <t>Descripción del Soporte</t>
  </si>
  <si>
    <t>Presentación de la información (formato)</t>
  </si>
  <si>
    <t>Interno/Externo</t>
  </si>
  <si>
    <t>Custodio 
de la información</t>
  </si>
  <si>
    <t xml:space="preserve">Estado de la información </t>
  </si>
  <si>
    <t>Localización del documento/activo de información o Lugar de consulta</t>
  </si>
  <si>
    <t>Publicada en 
(link página web)</t>
  </si>
  <si>
    <t>Propietario del activo
Área / Dependencia
Responsable de la Producción de la Información</t>
  </si>
  <si>
    <t>¿El Activo contiene datos personales?</t>
  </si>
  <si>
    <t>¿El Activo contiene datos personales de carácter sensible?</t>
  </si>
  <si>
    <t>¿El Activo contiene datos personales de niños, niñas o adolescentes?</t>
  </si>
  <si>
    <t>La Información es Reservada, Clasificada o Pública?</t>
  </si>
  <si>
    <t>Critico para 
la entidad</t>
  </si>
  <si>
    <t>Crítico para 
el servicio a terceros</t>
  </si>
  <si>
    <t>Ver Disponibilidad</t>
  </si>
  <si>
    <t>Total 
Disponibilidad</t>
  </si>
  <si>
    <t>Misional</t>
  </si>
  <si>
    <t>GESTIÓN CATASTRAL</t>
  </si>
  <si>
    <t>Comunicaciones</t>
  </si>
  <si>
    <t>Información Pública Reservada</t>
  </si>
  <si>
    <t>Codificación alfa</t>
  </si>
  <si>
    <t>Dependencias</t>
  </si>
  <si>
    <t>Tipo de Activo</t>
  </si>
  <si>
    <t>Clasificación de la información</t>
  </si>
  <si>
    <t>Estratégico</t>
  </si>
  <si>
    <t>DIE</t>
  </si>
  <si>
    <t>DIRECCIONAMIENTO ESTRATÉGICO</t>
  </si>
  <si>
    <t>Dirección</t>
  </si>
  <si>
    <t>Software</t>
  </si>
  <si>
    <t>Información Pública</t>
  </si>
  <si>
    <t>COM</t>
  </si>
  <si>
    <t>GESTIÓN DE COMUNICACIONES</t>
  </si>
  <si>
    <t>Hardware</t>
  </si>
  <si>
    <t>Información Pública Clasificada</t>
  </si>
  <si>
    <t>GCI</t>
  </si>
  <si>
    <t>GESTIÓN DEL CONOCIMIENTO, INNOVACIÓN E INVESTIGACIÓN</t>
  </si>
  <si>
    <t>Oficina Asesora de Planeación y Aseguramiento de Procesos</t>
  </si>
  <si>
    <t>Apoyo</t>
  </si>
  <si>
    <t>Servicio</t>
  </si>
  <si>
    <t>GIG</t>
  </si>
  <si>
    <t>GESTIÓN DE INFORMACIÓN GEOGRÁFICA</t>
  </si>
  <si>
    <t>Oficina Control Interno</t>
  </si>
  <si>
    <t>Evaluación_y_Control</t>
  </si>
  <si>
    <t>Recurso Humano</t>
  </si>
  <si>
    <t>GCA</t>
  </si>
  <si>
    <t>Oficina de Control Disciplinario Interno</t>
  </si>
  <si>
    <t>Transversal</t>
  </si>
  <si>
    <t>Instalaciones</t>
  </si>
  <si>
    <t>GPS</t>
  </si>
  <si>
    <t>GESTIÓN DE PRODUCTOS Y SERVICIOS</t>
  </si>
  <si>
    <t>Oficina Observatorio Técnico Catastral</t>
  </si>
  <si>
    <t>Bases de Datos</t>
  </si>
  <si>
    <t>PCE</t>
  </si>
  <si>
    <t>PARTICIPACIÓN CIUDADANA Y EXPERIENCIA DE SERVICIO</t>
  </si>
  <si>
    <t>Gerencia de Infraestructura de Datos Espaciales IDECA</t>
  </si>
  <si>
    <t>GDT</t>
  </si>
  <si>
    <t>GESTIÓN Y DESARROLLO DE LAS TIC</t>
  </si>
  <si>
    <t>Subgerencia de Operaciones</t>
  </si>
  <si>
    <t>GJU</t>
  </si>
  <si>
    <t>GESTIÓN JURÍDICA</t>
  </si>
  <si>
    <t>Subgerencia de Analítica de Datos</t>
  </si>
  <si>
    <t>GSA</t>
  </si>
  <si>
    <t>Gerencia de Información Catastral</t>
  </si>
  <si>
    <t>GFI</t>
  </si>
  <si>
    <t>GESTIÓN FINANCIERA</t>
  </si>
  <si>
    <t>Subgerencia de Información Física y Jurídica</t>
  </si>
  <si>
    <t>GCO</t>
  </si>
  <si>
    <t>GESTIÓN CONTRACTUAL</t>
  </si>
  <si>
    <t>Subgerencia de Información Económica</t>
  </si>
  <si>
    <t>GTH</t>
  </si>
  <si>
    <t>GESTIÓN DEL TALENTO HUMANO</t>
  </si>
  <si>
    <t>Gerencia Comercial y de Atención al Ciudadano</t>
  </si>
  <si>
    <t>Evaluación y Control</t>
  </si>
  <si>
    <t>GSC</t>
  </si>
  <si>
    <t>GESTIÓN DE SEGUIMIENTO, EVALUACIÓN Y CONTROL</t>
  </si>
  <si>
    <t>Subgerencia de Participación y Atención al Ciudadano</t>
  </si>
  <si>
    <t>TRANSVERSAL</t>
  </si>
  <si>
    <t>Gerencia Jurídica</t>
  </si>
  <si>
    <t>Subgerencia de Gestión Jurídica</t>
  </si>
  <si>
    <t>Gerencia de Tecnología</t>
  </si>
  <si>
    <t>Subgerencia de Infraestructura Tecnológica</t>
  </si>
  <si>
    <t>Subgerencia de Ingeniería de Software</t>
  </si>
  <si>
    <t>Gerencia Corporativa</t>
  </si>
  <si>
    <t>Subgerencia Administrativa y Financiera</t>
  </si>
  <si>
    <t>Subgerencia de Talento Humano</t>
  </si>
  <si>
    <t>Subgerencia de Contratación</t>
  </si>
  <si>
    <t xml:space="preserve">GESTIÓN DE SERVICIOS ADMINISTRATIVOS </t>
  </si>
  <si>
    <t>GESTIÓN DOCUMENTAL</t>
  </si>
  <si>
    <t>GDO</t>
  </si>
  <si>
    <t>AIEDIR01</t>
  </si>
  <si>
    <t>CIRCULARES</t>
  </si>
  <si>
    <t>Circulares</t>
  </si>
  <si>
    <t>Documentos que se expiden por parte de la Dirección para conocimiento de toda la entidad y de la ciudadanía.</t>
  </si>
  <si>
    <t>Español</t>
  </si>
  <si>
    <t>Papel - Disco Duro</t>
  </si>
  <si>
    <t xml:space="preserve">Documentos de Texto - PDF </t>
  </si>
  <si>
    <t>Interno</t>
  </si>
  <si>
    <t xml:space="preserve"> Dirección / Gestión Documental </t>
  </si>
  <si>
    <t>Disponible y Publicada</t>
  </si>
  <si>
    <t xml:space="preserve">Archivo Gestión Documental / Fileserver </t>
  </si>
  <si>
    <t>https://www.catastrobogota.gov.co</t>
  </si>
  <si>
    <t>NO</t>
  </si>
  <si>
    <t>No Aplica</t>
  </si>
  <si>
    <t>Baja</t>
  </si>
  <si>
    <t>AIEDIR02</t>
  </si>
  <si>
    <t>RESOLUCIONES</t>
  </si>
  <si>
    <t>Resoluciones</t>
  </si>
  <si>
    <t>Actos administrativos que se expiden por parte de la Dirección para conocimiento de toda la entidad y de la ciudadanía.</t>
  </si>
  <si>
    <t>https://www.catastrobogota.gov.co/ y algunas en la Gaceta Distrital / WCC</t>
  </si>
  <si>
    <t>https://www.catastrobogota.gov.co/ y algunas en la Gaceta Distrital</t>
  </si>
  <si>
    <t>SI</t>
  </si>
  <si>
    <t>Media</t>
  </si>
  <si>
    <t>AIEDIR03</t>
  </si>
  <si>
    <t>AUTOS</t>
  </si>
  <si>
    <t xml:space="preserve">Autos
</t>
  </si>
  <si>
    <t>Documento escrito que resuelve de fondo el proceso, mediante la emisión de una sanción o absolución y que contiene de manera exhaustiva y motivada todos los pormenores de la actuación y la inserción de esos considerandos en una parte resolutiva.</t>
  </si>
  <si>
    <t>https://www.personeriabogota.gov.co/</t>
  </si>
  <si>
    <t>ARTÍCULO 19.  Literal D; documentos que contienen datos sobre faltas disciplinarias.</t>
  </si>
  <si>
    <t>Articulo 115 Ley 1952 de 2019 modificada por la Ley 2094 de 2021</t>
  </si>
  <si>
    <t>Los autos manejan informacion que no puede ser conocida por ninguna persona previa notificación de la Unidad con el fin de garantizar la reserva e intimidad del investigado.</t>
  </si>
  <si>
    <t>Total</t>
  </si>
  <si>
    <t>15 años</t>
  </si>
  <si>
    <t>AIEDIR04</t>
  </si>
  <si>
    <t>Sin Establecer</t>
  </si>
  <si>
    <t>Respuestas a Requerimientos</t>
  </si>
  <si>
    <t>Documentos (oficios, memorandos, comunicados)que se expiden por parte de la Dirección en respuesta a los requerimientos previos. Requerimientos tanto internos como externos . En esta carpeta se incluyen información de desempeño laboral</t>
  </si>
  <si>
    <t>Documentos de Texto - PDF - Hojas de Cálculo</t>
  </si>
  <si>
    <t>Archivo Gestión Documental / Fileserver /WCC</t>
  </si>
  <si>
    <t>NA</t>
  </si>
  <si>
    <t>ARTÍCULO 18. INFORMACIÓN EXCEPTUADA POR DAÑO DE DERECHOS A PERSONAS NATURALES O JURÍDICAS. Literal a y c</t>
  </si>
  <si>
    <t>En los documentos de respuesta a los requerimientos se maneja información de avaluos, cabida y linderos e informacion del ciudadano. Que solo debe ser conocida por este o el ente judicial que lo requiera. Respecto a la información interna se maneja información que debe ser conocida al interior de las dependencias de la Unidad y no debe ser conocida por personal no autorizado. Se incluye información de evaluación de desempeño.</t>
  </si>
  <si>
    <t>Parcial</t>
  </si>
  <si>
    <t>ilimitada</t>
  </si>
  <si>
    <t>DIRECCION</t>
  </si>
  <si>
    <t>AIEGGC01</t>
  </si>
  <si>
    <t>Resoluciones Administrativas</t>
  </si>
  <si>
    <t>Corresponde a los documentos  emitidos por la Gerencia de Gestión Corporativa, relacionados con temas de contratación y gestión de la dependencia que afecta a funcionarios de toda la Unidad.</t>
  </si>
  <si>
    <t>Documentos de texto - PDF</t>
  </si>
  <si>
    <t>Gestion Documental</t>
  </si>
  <si>
    <t>Gestion Documental  / Fileserver de la GGC</t>
  </si>
  <si>
    <t>No aplica</t>
  </si>
  <si>
    <t>Articulo 18
Literal A</t>
  </si>
  <si>
    <t>Ley 1581 de 2012</t>
  </si>
  <si>
    <t>Las resoluciones administrativas se maneja información personal de funcionarios la cual no debe ser conocida por terceros sin la debida autorización, como es el caso de resoluciones de licencias maternidad, primas técnicas, vacaciones, comisiones y desplazamientos entre otras.</t>
  </si>
  <si>
    <t>Ilimitado</t>
  </si>
  <si>
    <t>Alta</t>
  </si>
  <si>
    <t>GESTIÓN CORPORATIVA</t>
  </si>
  <si>
    <t>AIECDIE01</t>
  </si>
  <si>
    <t>2_ACTAS</t>
  </si>
  <si>
    <t>2.12_Actas del Comite de Calidad (SGI)</t>
  </si>
  <si>
    <t>Documentos que contienen el registro de la información suministrada y tratada por el asesor de calidad,  responsables de proceso y demás asistentes en los Comités Internos de Calidad.</t>
  </si>
  <si>
    <t>Disco Duro</t>
  </si>
  <si>
    <t>.pdf, hoja de calculo.xlsx</t>
  </si>
  <si>
    <t>OAPAP-Jefe Oficina Asesora de  Planeación</t>
  </si>
  <si>
    <t>Archivo de Gestión / \\fileserver.catastrobogota.gov.co\OAP / ISODOC</t>
  </si>
  <si>
    <t>Oficina Asesora de Planeacion y Aseguramiento de Procesos</t>
  </si>
  <si>
    <t>AIEDIE02</t>
  </si>
  <si>
    <t>2.22_Actas_CIGD-Comité Institucional de Gestión y Desempeño</t>
  </si>
  <si>
    <t>Documentos que evidencian la realización del Comité Institucional de Gestión y Desempeño con asistentes, desarrollo y compromisos.</t>
  </si>
  <si>
    <t>.pdf, hoja de calculo.xlsx, documento de texto.doc, PowerPoint (.pptx)</t>
  </si>
  <si>
    <t xml:space="preserve"> \\fileserver.catastrobogota.gov.co\OAP</t>
  </si>
  <si>
    <t>AIEDIE03</t>
  </si>
  <si>
    <t>9_AUDITORIAS</t>
  </si>
  <si>
    <t>9.3_Auditorias_Internas_Calidad</t>
  </si>
  <si>
    <t>Documentos que contienen el Plan de Auditoría Interna de Calidad,  Papeles de Trabajo, Listado de datos de auditores e Informes Finales de Auditoría Interna</t>
  </si>
  <si>
    <t>.pdf, hoja de calculo.xlsx, documento de texto.doc,  .pptx, html, .vsd</t>
  </si>
  <si>
    <t>AIEDIE04</t>
  </si>
  <si>
    <t>42_INDICADORES</t>
  </si>
  <si>
    <t>42.1_Indicadores_Gestion</t>
  </si>
  <si>
    <t>Documentos que contienen la informacíon de los indicadores de gestion.</t>
  </si>
  <si>
    <t>.pdf, hoja de calculo.xlsx, documento de texto.doc</t>
  </si>
  <si>
    <t>Gerencia Tecnología - OAPAP</t>
  </si>
  <si>
    <t>https://pandora.idartes.gov.co/catastro/</t>
  </si>
  <si>
    <t>AIEDIE05</t>
  </si>
  <si>
    <t>44_INFORMES</t>
  </si>
  <si>
    <t>44.4_Informes_a_otras_entidades</t>
  </si>
  <si>
    <t>Documentos que evidencian la realización de la rendición de cuenta ante la Contraloría de Bogotá, y otros informes a otras entidades.</t>
  </si>
  <si>
    <t>Archivo de Gestión / \\fileserver.catastrobogota.gov.co\OAP / Cordis</t>
  </si>
  <si>
    <t>AIEDIE06</t>
  </si>
  <si>
    <t>44.21_FURAG</t>
  </si>
  <si>
    <t>Documentos relacionados con el diligenciamiento del Informe Formulario Unico de Reporte de Avances a la Gestión, Formularios Autodiagnóstico, Certificado de Cumplimiento y Plan de Trabajo MIPG</t>
  </si>
  <si>
    <t>\\fileserver.catastrobogota.gov.co\OAP</t>
  </si>
  <si>
    <t>AIEDIE07</t>
  </si>
  <si>
    <t>61_PLANES</t>
  </si>
  <si>
    <t xml:space="preserve">61.10_Planes_Oper_Gest_o_Accion
</t>
  </si>
  <si>
    <t>Documentos que contienen los planes estratégicos institucionales, los planes operativos, de gestión o de acción de la entidad, con sus respectivos soportes.</t>
  </si>
  <si>
    <t>https://www.catastrobogota.gov.co/planeacion</t>
  </si>
  <si>
    <t>AIEDIE08</t>
  </si>
  <si>
    <t>70_PROYECTOS</t>
  </si>
  <si>
    <t>70.2_Proyectos_inversion</t>
  </si>
  <si>
    <t>Documentos que contienen los elementos de formulación, gestión y seguimiento de los proyectos de inversión de la entidad</t>
  </si>
  <si>
    <t>AIEDIE09</t>
  </si>
  <si>
    <t>78_MIPG</t>
  </si>
  <si>
    <t>78.1_Instrumentos del SGC-SIG</t>
  </si>
  <si>
    <t>Documentos del Sistema de Gestión Integral SGI (Documentos Técnicos, Generalidades, Caracterizaciones, Procedimientos, Instructivos, Boletines del SGI, Socializaciones, Formatos de Levantamiento de Tiempos)</t>
  </si>
  <si>
    <t>Artículo 18. Información exceptuada por daño de derechos a personas naturales o jurídicas.  c) Los secretos comerciales, industriales y profesionales</t>
  </si>
  <si>
    <t>Algunos documentos contienen información de secretos comenrciales de la entidad.</t>
  </si>
  <si>
    <t>Ilimitada</t>
  </si>
  <si>
    <t>AIEDIE10</t>
  </si>
  <si>
    <t>78.2_Producto_No_Conforme</t>
  </si>
  <si>
    <t>Documentos del Sistema de Gestión Integral SG, Informes de Producto No Conforme.</t>
  </si>
  <si>
    <t>AIEDIE11</t>
  </si>
  <si>
    <t>78.3_Acciones_Mejora</t>
  </si>
  <si>
    <t>Documentos del Sistema de Gestión Integral SGI, Acciones de Mejora</t>
  </si>
  <si>
    <t>AIEDIE12</t>
  </si>
  <si>
    <t>78.5_Riesgos de Procesos</t>
  </si>
  <si>
    <t>Documento que detalla cada uno de los riesgos de Gestión y  de Corrupción de los diferentes procesos de la entidad, con sus correspondientes controles, niveles de riesgo, planes de tratamiento y seguimientos.</t>
  </si>
  <si>
    <t>https://www.catastrobogota.gov.co/planeacion/mapas-de-riesgos</t>
  </si>
  <si>
    <t>AIEDIE13</t>
  </si>
  <si>
    <t>87_PARTICIPACIÓN CIUDADANA Y RENDICIÓN DE CUENTAS</t>
  </si>
  <si>
    <t>Participación Ciudadana y Rendición de Cuentas</t>
  </si>
  <si>
    <t>Documentos en los que se detallan los Planes, Diagnósticos e Informes de Participación Ciudadana, Caracterización de Usuarios, Planes Anticorrupción y de Atención al Ciudadano y seguimientos, Informes de Rendición de Cuentas y sus correspondientes soportes.</t>
  </si>
  <si>
    <t>https://www.catastrobogota.gov.co/planeacion/planes</t>
  </si>
  <si>
    <t>Artículo 18. Información exceptuada por daño de derechos a personas naturales o jurídicas. a) el derecho de toda persona a la intimidad.</t>
  </si>
  <si>
    <t>En algunos documentos  reposa información de carácter personal de la ciudadanía y de los grupos de interés a la que no puede tener acceso personal no autorizado.</t>
  </si>
  <si>
    <t>OFICINA ASESORA DE PLANEACION Y ASEGURAMIENTO DE PROCESOS</t>
  </si>
  <si>
    <t>AIECOM01</t>
  </si>
  <si>
    <t>GESTIÓN DE PROCESOS COMUNICACIONES</t>
  </si>
  <si>
    <t xml:space="preserve">Actas
</t>
  </si>
  <si>
    <t>Registros de las reuniones del Proceso</t>
  </si>
  <si>
    <t>Documento de Texto</t>
  </si>
  <si>
    <t>Fileserver</t>
  </si>
  <si>
    <t>AIECOM02</t>
  </si>
  <si>
    <t>Evidencias de Propuestas de Trabajo</t>
  </si>
  <si>
    <t>Registros de los trabajos que se desarrollan por mesas de servicio</t>
  </si>
  <si>
    <t xml:space="preserve">Documento de Texto - PDF - JPG - AI </t>
  </si>
  <si>
    <t>AIECOM03</t>
  </si>
  <si>
    <t>Material Audiovisual</t>
  </si>
  <si>
    <t>Fotos, audios y videos destinados a labores de comunicaciones</t>
  </si>
  <si>
    <t>JPG - PNG - PSD</t>
  </si>
  <si>
    <t>https://www.catastrobogota.gov.co/ o Redes sociales</t>
  </si>
  <si>
    <t>Artículo 18, literal a) ley 1712 de 2014</t>
  </si>
  <si>
    <t>Artículo 18, literal a) ley 1712 de 2014 y ley 1581 de 2012</t>
  </si>
  <si>
    <t>Este archivo contiene fotografias (datos biometricos ) de personas en general que son utilizadas para realizar las piezas gráficas</t>
  </si>
  <si>
    <t>AIECOM04</t>
  </si>
  <si>
    <t>Propuestas Gráficas</t>
  </si>
  <si>
    <t>Diseños de piezas gráficas para la comunicación en la entidad</t>
  </si>
  <si>
    <t xml:space="preserve">PDF - JPG - AI </t>
  </si>
  <si>
    <t>https://www.catastrobogota.gov.co/ o Redes sociales / Intranet</t>
  </si>
  <si>
    <t>AIECOM05</t>
  </si>
  <si>
    <t>Planes</t>
  </si>
  <si>
    <t>Plan de Comunicaciones y Plan de Medios de la entidad</t>
  </si>
  <si>
    <t>Hojas de Cálculo - PDF</t>
  </si>
  <si>
    <t>Intranet</t>
  </si>
  <si>
    <t>COMUNICACIONES</t>
  </si>
  <si>
    <t>AIEGCI01</t>
  </si>
  <si>
    <t>INVESTIGACIONES CATASTRALES Y DE CIUDAD</t>
  </si>
  <si>
    <t>Soportes de Investigaciones Catastrales y de Ciudad</t>
  </si>
  <si>
    <t>Información necesaria para desarrollar las investigaciones</t>
  </si>
  <si>
    <t xml:space="preserve">Disco Duro </t>
  </si>
  <si>
    <t>Documentos de Texto - Hojas de Cálculo - PDF</t>
  </si>
  <si>
    <t>OTC/JEFE DE OFICINA</t>
  </si>
  <si>
    <t>Fileserver de OTC</t>
  </si>
  <si>
    <t>ARTÍCULO 18. INFORMACIÓN EXCEPTUADA POR DAÑO DE DERECHOS A PERSONAS NATURALES O JURÍDICAS. A) El derecho de toda persona a la intimidad.</t>
  </si>
  <si>
    <t>En los soportes de las investigaciones catastrales y de ciudad se maneja información de ciudadanos que debe ser protegido su acceso por personal no autorizado.</t>
  </si>
  <si>
    <t>iIlimitado</t>
  </si>
  <si>
    <t>AIEGCI02</t>
  </si>
  <si>
    <t>Estudio e Investigaciones Catastrales y de ciudad</t>
  </si>
  <si>
    <t>Documentos  que tienen como referente la información catastral y que sirven para la toma de decisiones de ciudad.</t>
  </si>
  <si>
    <t>https://www.catastrobogota.gov.co/ / http://www.inventariobogota.gov.co/</t>
  </si>
  <si>
    <t>AIEGCI03</t>
  </si>
  <si>
    <t>Actas de OTC</t>
  </si>
  <si>
    <t>Documentos que recopilan los temas tratados y acuerdos o tareas definidos en las reuniones del área</t>
  </si>
  <si>
    <t>Documentos de Texto - PDF</t>
  </si>
  <si>
    <t>En las actas de reunión reposa información de carácter personal a la que no puede tener acceso personal no autorizado</t>
  </si>
  <si>
    <t>AIEGCI04</t>
  </si>
  <si>
    <t>Convenios</t>
  </si>
  <si>
    <t>Convenios de cooperación para el fomento de actividades científicas y tecnológicas supervisados por el OTC.</t>
  </si>
  <si>
    <t>AIMGCA01</t>
  </si>
  <si>
    <t>Información Estadistica</t>
  </si>
  <si>
    <t>Corresponde a los diferentes ejecicios que son llevados por parte del equipo estadistico a cargo del OTC, dentro de los que se destacan ; modelos econométricos; respuestas a requerimientos; archivos estadisticos entre otros.</t>
  </si>
  <si>
    <t>PDF - Hojas de Cálculo - Power point - Bases de datos (DBF, .txt, .SAS) - Documentos de Texto</t>
  </si>
  <si>
    <t>Fileserver de Estadistica</t>
  </si>
  <si>
    <t>ARTÍCULO 18. INFORMACIÓN EXCEPTUADA POR DAÑO DE DERECHOS A PERSONAS NATURALES O JURÍDICAS. Literal c)</t>
  </si>
  <si>
    <t>En los proyectos de estadistica se maneja información de avaluos que corresponde a información que no debe ser conocida por la ciudadania , y solo es utilizada por la UAECD en el core de su misionalidad. (secretos comerciales)</t>
  </si>
  <si>
    <t>AIMGCA02</t>
  </si>
  <si>
    <t>Sin establecer</t>
  </si>
  <si>
    <t>Modelos Estadísticos</t>
  </si>
  <si>
    <t xml:space="preserve">Contiene los documentos técnicos y bases de datos utilizadas para los modelos econométricos </t>
  </si>
  <si>
    <t>Hojas de Cálculo - Bases de datos (DBF, .txt, .SAS) - Documentos de Texto</t>
  </si>
  <si>
    <t>Ley 1712 de 2014. art. 18 literal a)</t>
  </si>
  <si>
    <t>Resolucion 1149 del 2021 Articulo 69 - IGAC</t>
  </si>
  <si>
    <t>En virtud a que en la realización de los modelos estadísticos se utiliza información de la base de datos del catastro y en esta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</si>
  <si>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OBSERVATORIO TÉCNICO CATASTRAL</t>
  </si>
  <si>
    <t>Administración de trámites catastrales</t>
  </si>
  <si>
    <t xml:space="preserve">Trámites No inmediatos </t>
  </si>
  <si>
    <t>Contiene los documentos técnicos, resoluciones y documentos soporte de los trámites no inmediatos, contiene  las actividades propias de seguimiento, rendimientos y trazabilidad de los estados de las radicaciones.  Así mismo, los documentos técnicos, jurídicos y soportes del trámite de apelaciones.</t>
  </si>
  <si>
    <t>Papel / Disco duro</t>
  </si>
  <si>
    <t xml:space="preserve">Hoja de cálculo .XLS / Base de datos </t>
  </si>
  <si>
    <t>Gerencia de Información Catastral - Dirección</t>
  </si>
  <si>
    <t xml:space="preserve">Archivo de gestión Gerencia de Información Catastral  / Aplicativo SIIC / Aplicativo CORDIS / Archivo de gestión Dirección / Buzón de correo </t>
  </si>
  <si>
    <t>Resolución 070 de 2011 IGAC. Art. 157</t>
  </si>
  <si>
    <t>La información que está contenida en este activo de información corresponde a la atención de los trámites de apelación que requieren de la autorización de acceso por parte de los propietarios y poseedores.</t>
  </si>
  <si>
    <t xml:space="preserve">Información Catastral </t>
  </si>
  <si>
    <t>Actualización Cartográfica</t>
  </si>
  <si>
    <t xml:space="preserve">Contiene información actualizada de la base cartográfica en el LPC, soportes de la actualización en archivos electrónicos e información asociada a la Planificación y seguimiento al censo vigencia tras vigencia </t>
  </si>
  <si>
    <t>Disco duro</t>
  </si>
  <si>
    <t>Hoja de cálculo .XLS / Base de datos / Documento Texto .doc/</t>
  </si>
  <si>
    <t>Gerencia de Información Catastral/Gerencia de Tecnología</t>
  </si>
  <si>
    <t>Archivo de gestión Gerencia de Información Catastral  / Aplicativo SIIC / Aplicativo CORDIS / Buzón de correo / file server GIC / LPC / CT</t>
  </si>
  <si>
    <t>En la actualización cartografica se incluye información personal de los solicitantes , la cual no puede ser conocida por un tercero sin la debida autorización.</t>
  </si>
  <si>
    <t>AIMGCA03</t>
  </si>
  <si>
    <t>Peritazgo</t>
  </si>
  <si>
    <t>Contiene la información técnica producida y los soportes del trámite de peritazgos</t>
  </si>
  <si>
    <t>Hoja de cálculo .XLS / Base de datos / .PST</t>
  </si>
  <si>
    <t xml:space="preserve">Gerencia de Información Catastral </t>
  </si>
  <si>
    <t xml:space="preserve">Archivo de gestión Gerencia de Información Catastral  / Aplicativo SIIC / Aplicativo CORDIS / Buzón de correo /file server GIC </t>
  </si>
  <si>
    <t xml:space="preserve">Contiene información de propietarios y poseedores relacionados con trámites de peritazgos solicitados a la Unidad. </t>
  </si>
  <si>
    <t>AIMGCA04</t>
  </si>
  <si>
    <t>Nomenclatura vial y domiciliaria</t>
  </si>
  <si>
    <t>Tramites de Nomenclatura vial y domiciliaria</t>
  </si>
  <si>
    <t xml:space="preserve">Contiene información de la actualización y asignación de la nomenclatura vial, domiciliaria de la ciudad e información personal de los usuarios que solicitan el trámite </t>
  </si>
  <si>
    <t xml:space="preserve"> Hoja de cálculo .XLS / Base de datos / .PST </t>
  </si>
  <si>
    <t>Archivo de gestión Gerencia de Información Catastral  / Aplicativo SIIC / Aplicativo CORDIS / Buzón de correo / file server GIC / LPC / Visor cartográfico</t>
  </si>
  <si>
    <t>Contiene información de propietarios y poseedores relacionados con trámites de nomenclatura y no puede ser pubicada su información sin su debida autorización</t>
  </si>
  <si>
    <t>AIMGCA05</t>
  </si>
  <si>
    <t xml:space="preserve">INFORMES </t>
  </si>
  <si>
    <t>Informes a organismos de control</t>
  </si>
  <si>
    <t xml:space="preserve">Contiene la información solicitada del proceso físico, jurídico y económico que se produce en la Gerencia de Información Catastral </t>
  </si>
  <si>
    <t>Papel / CD</t>
  </si>
  <si>
    <t xml:space="preserve">No aplica / Hoja de cálculo .XLS / Base de datos / .PST </t>
  </si>
  <si>
    <t>Archivo de gestión Gerencia de Información Catastral/ Aplicativo CORDIS / Aplicativo SIIC / Buzón de Correo</t>
  </si>
  <si>
    <t>Contiene información solicitada por los entes de Control sobre el proceso físico, jurídico y económico de los predios de la ciudad</t>
  </si>
  <si>
    <t>AIMGCA06</t>
  </si>
  <si>
    <t>Informes de gestión</t>
  </si>
  <si>
    <t>Contiene la información solicitada del proceso de gestión de la Gerencia de Información Cat.astral y sus subgerencias, cada vez que se requiere.</t>
  </si>
  <si>
    <t xml:space="preserve">No aplica / Hoja de Word .DOCX / Presentación Power Point .PWR/ .PST </t>
  </si>
  <si>
    <t>GERENCIA DE INFORMACIÓN CATASTRAL</t>
  </si>
  <si>
    <t>ACTAS</t>
  </si>
  <si>
    <t xml:space="preserve">ACTAS COMITÉ DE AVALÚOS DE ACTUALIZACION CATASTRAL  </t>
  </si>
  <si>
    <t>Contiene las actas de comité tecnico de avalúos del proceso de actualziacion y las planillas o listas de asistencia</t>
  </si>
  <si>
    <t>.PDF</t>
  </si>
  <si>
    <t xml:space="preserve">Subgerencia de Información Económica - Gerencia de Tecnología </t>
  </si>
  <si>
    <t xml:space="preserve">Archivo de gestión Subgerencia de Información Económica - WCC </t>
  </si>
  <si>
    <t>En virtud a que en la atención de trámites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</si>
  <si>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ADMINISTRACIÓN DE TRÁMITES CATASTRALES</t>
  </si>
  <si>
    <t>CORRECCIONES DE OFICIO</t>
  </si>
  <si>
    <t>Contiene los documentos técnicos, resoluciones y soportes de la corrección de oficio</t>
  </si>
  <si>
    <t>PDF / JPG</t>
  </si>
  <si>
    <t>Subgerencia de Información Económica - Dirección</t>
  </si>
  <si>
    <t xml:space="preserve">Archivo de gestión Subgerencia de Información Económica / Aplicativo SIIC / Aplicativo CORDIS / Archivo de gestión Dirección / Buzón de correo / Carpeta compartida Fileserver / </t>
  </si>
  <si>
    <t>ASIGNACIÓN Y HOMOLOGACIÓN DE VALORES</t>
  </si>
  <si>
    <t>Contiene los documentos técnicos, actas, resoluciones y soportes, relacionados con la asignación de valores u homologación de valores para atencion de los trámites de la SIFJ</t>
  </si>
  <si>
    <t>PDF / BASES DE DATOS</t>
  </si>
  <si>
    <t>AVALÚOS</t>
  </si>
  <si>
    <t>EFECTO PLUSVALÍA</t>
  </si>
  <si>
    <t>Contiene los documentos técnicos, resoluciones, actas y soportes relacionados con el cálculo, liquidación y gestión del efecto plusvalía</t>
  </si>
  <si>
    <t>PDF / HOJA DE CALCULO / BASES DE DATOS / HTML</t>
  </si>
  <si>
    <t>En virtud a que en la atención de trámites de plusvalía de predios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</si>
  <si>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INFORMACIÓN CATASTRAL</t>
  </si>
  <si>
    <t xml:space="preserve"> ACTUALIZACION CATASTRAL (ASPECTO ECONÓMICO)</t>
  </si>
  <si>
    <t xml:space="preserve">Contiene la información grafica y alfanumerica generada, en ejecución del proceso masivo de la actualización catastral (aspecto económico), en sus diferentes etapas. </t>
  </si>
  <si>
    <t>HOJAS DE CALCULO / BASES DE DATOS / PST / DOCUMENTO DE TEXTO / PDF / PPT</t>
  </si>
  <si>
    <t>Archivo de gestión Subgerencia de Información Económica / Aplicativo SIIC / Archivo de gestión Dirección / Buzón de correo / Carpeta compartida Fileserver / Computador puesto de trabajo / Aplicativo SAS / Aplicativo FOCA</t>
  </si>
  <si>
    <t>En virtud a que en la actualización de la información económica de la base de datos del catastro se encuentra asociada información personal de propietarios y poseedores, su acceso tiene límites fijados por el objeto y finalidad de la base de datos y para divulgar dicha información es pertinente obtener la autorización previa, expresa y libre de vicios del titular de los datos.</t>
  </si>
  <si>
    <t>AIMGCA08</t>
  </si>
  <si>
    <t>AVALÚOS COMERCIALES</t>
  </si>
  <si>
    <t>Contiene los documentos de la solicitud, informes técnicos y soportes relacionados con la elaboración de los avalúos comerciales</t>
  </si>
  <si>
    <t>BASES DE DATOS / PDF</t>
  </si>
  <si>
    <t>Archivo de gestión Subgerencia de Información Económica / Aplicativo Avalúos Comerciales / Buzón de correo</t>
  </si>
  <si>
    <t xml:space="preserve">En virtud a que en la atención de trámites de avalúos comerciales se utiliza informacion de la base de datos del catastro, en la que se encuentra información personal de propietarios y poseedores, su acceso tiene límites fijados por el objeto y finalidad de la base de datos y para divulgar dicha información es pertinente obtener la autorización previa, expresa y libre de vicios del titular de los datos. Adicionalmente, la elaboración de avalúos comerciales está sujeta a los términos acordados en los contratos comerciales suscritos con los clientes de la Unidad. </t>
  </si>
  <si>
    <t>AIMGCA09</t>
  </si>
  <si>
    <t>INFORMES</t>
  </si>
  <si>
    <t>INFORMES A ORGANISMOS DE CONTROL</t>
  </si>
  <si>
    <t>Contiene información de respuesta y seguimiento a las observaciones y hallazgos en auditorias</t>
  </si>
  <si>
    <t>Documento text / hoja de cálculo / Archivos cartograficos</t>
  </si>
  <si>
    <t>Externo</t>
  </si>
  <si>
    <t>FileServer / Aplicativo CORDIS</t>
  </si>
  <si>
    <t xml:space="preserve">Pueden contener información de predios donde se incluye datos personales de los propietarios, informacion que no puede ser conocida sin autorización del tutilar </t>
  </si>
  <si>
    <t>AIMGCA10</t>
  </si>
  <si>
    <t xml:space="preserve">REVISIÓN Y REPOSICIÓN DE AVALUOS </t>
  </si>
  <si>
    <t>Contiene los documentos de la solicitud, informes técnicos, actas, resoluciones y soportes, relacionados con la atención trámite</t>
  </si>
  <si>
    <t xml:space="preserve"> PDF / Hojas de Cálculo / Mbox</t>
  </si>
  <si>
    <t>Interno,Externo</t>
  </si>
  <si>
    <t>Archivo de Gestión / Fileserver / WCC</t>
  </si>
  <si>
    <t>AIMGCA11</t>
  </si>
  <si>
    <t>INFORMACION CATASTRAL</t>
  </si>
  <si>
    <t>AJUSTE DE ZONAS HOMOGENEAS FISICAS Y GEOECONÓMICAS</t>
  </si>
  <si>
    <t>Contiene archivos alfanumericos y gráficos de predios de los propietarios.</t>
  </si>
  <si>
    <t>Documento de texto / PDF / Hojas de Cálculo / Archivos Cartográficos</t>
  </si>
  <si>
    <t>AIMGCA12</t>
  </si>
  <si>
    <t>INFORMES DE GESTIÓN</t>
  </si>
  <si>
    <t>Contiene documentos donde se registra la gestión del proceso de la SIE</t>
  </si>
  <si>
    <t xml:space="preserve">Documento de texto / PDF </t>
  </si>
  <si>
    <t>Fileserver / WCC</t>
  </si>
  <si>
    <t>AIMGCA13</t>
  </si>
  <si>
    <t>RESOLUCIONES TÉCNICAS</t>
  </si>
  <si>
    <t>Actos administrativos que dan respuesta a las solicitudes de los trámites</t>
  </si>
  <si>
    <t>Resolucion 1149 del 2021 Articulo 69</t>
  </si>
  <si>
    <t>AIMGCA14</t>
  </si>
  <si>
    <t>SIN ESTABLECER</t>
  </si>
  <si>
    <t>DOCUMENTOS DE APOYO A LA GESTIÓN</t>
  </si>
  <si>
    <t xml:space="preserve">Documentos de Apoyo a la gestión </t>
  </si>
  <si>
    <t>PDF / Documentos de Texto / Excel ( Gráficos / PPT / Bases de Datos</t>
  </si>
  <si>
    <t>AIMGCA15</t>
  </si>
  <si>
    <t>EVALUACIONES DE DESEMPEÑO LABORAL</t>
  </si>
  <si>
    <t>Documentos de soporte y evidencias, para las Evaluaciones de Desempeño Laboral de los funcionarios de la SIE</t>
  </si>
  <si>
    <t>En la carpeta de Evaluaciones de Desempeño se maneja información de los funcionarios que no puede ser conocida por cuaquier ciudadano sin la debida autorización.</t>
  </si>
  <si>
    <t>SUBGERENCIA DE INFORMACIÓN ECONÓMICA</t>
  </si>
  <si>
    <t>Administracion de tramites catastrales</t>
  </si>
  <si>
    <t>Tramites no inmediatos</t>
  </si>
  <si>
    <t>Contiene registro SIIC, relación radicaciones transferidas, memorandos, estudio previo, solicitudes ZHFG - valores, cartografía, actas comité, actos administrativos, registro control calidad, solicitud visita técnica, informe técnico, visita técnica puntual, correos electrónicos, oficios de respuesta, expedientes.</t>
  </si>
  <si>
    <t>Papel / 
Disco duro</t>
  </si>
  <si>
    <t>Documento en papel, pdf, hojas de calculo, discos duros</t>
  </si>
  <si>
    <t>Subgerencia de Información Física
Gerencia de Tecnología</t>
  </si>
  <si>
    <t>Archivo de Gestión SIFJ/Fileserver SIFJ/ SIIC/WCC</t>
  </si>
  <si>
    <t xml:space="preserve"> ley 1712 de 2014,Art. 18 literal a)</t>
  </si>
  <si>
    <t>Resolución 1149 del 2021 Art. 69</t>
  </si>
  <si>
    <t>En virtud del Habeas Data, el acceso a la base de datos catastral es de carácter limitado, al contener información personal su divulgación solo se hará previa autorización del titular.</t>
  </si>
  <si>
    <t>Dinámica Urbana</t>
  </si>
  <si>
    <t xml:space="preserve">Actualización Predial
</t>
  </si>
  <si>
    <t>Contiene Base de datos SIIC, base datos fuentes información secundaria, ftos visita técnica puntual, fto solicitud desbloqueo de predios, mesas de servicio, tablas cargnota, LPC).</t>
  </si>
  <si>
    <t>Informes</t>
  </si>
  <si>
    <t>Contiene informes a organismos de control / Informes de gestión</t>
  </si>
  <si>
    <t>Resoluciones Técnicas</t>
  </si>
  <si>
    <t>Contiene resoluciones producto del ejercicio de Actualización de la Información Catastral y de la Conservación y Atención de Trámites.</t>
  </si>
  <si>
    <t>Documento en papel, pdf, discos duros</t>
  </si>
  <si>
    <t>SUBGERENCIA DE INFORMACIÓN FÍSICA Y JURÍDICA</t>
  </si>
  <si>
    <t>ADMINISTRACIÓN DE TRAMITES CATASTRALES</t>
  </si>
  <si>
    <t xml:space="preserve">TRAMITES INMEDIATOS
</t>
  </si>
  <si>
    <t xml:space="preserve">Son solicitudes de los
ciudadanos que se
atienden de manera
inmediata. </t>
  </si>
  <si>
    <t>PAPEL - DISCO DURO</t>
  </si>
  <si>
    <t>Documento de Texto - PDF - Hoja de calculo</t>
  </si>
  <si>
    <t>Interno, Externo</t>
  </si>
  <si>
    <t xml:space="preserve">LA CUSTODIA DE LA INFORMACION ESTA A CARGO DEL GESTOR CONTRATANTE PARA LOS CASOS EN LOS QUE LA UAECD ACTUA COMO OPERADOR (ARMENIA, CUNDINAMARCA Y AMCO). 
LA CUSTODIA DE LA INFORMACION ESTA A CARGO DE LA UAECD CUANDO ACTUAMOS COMO GESTOR. 
</t>
  </si>
  <si>
    <t xml:space="preserve">REPOSITORIO DESIGNADO POR EL GESTOR /  GO CATASTRAL Y REPOSITORIO FISICO O DIGITAL DE CADA TERRITORIO  </t>
  </si>
  <si>
    <t>ARTÍCULO 19. INFORMACIÓN EXCEPTUADA POR DAÑO A LOS INTERESES PÚBLICOS - g) Los derechos de la infancia y la adolescencia;</t>
  </si>
  <si>
    <t>En los trámites inmediatos se maneja información personal de ciudadanos menores de edad , la cual debe ser de conocimiento únicamente para este o de su tutor legal y por lo tanto se debe establecer la reservada</t>
  </si>
  <si>
    <t xml:space="preserve">Ilimitado </t>
  </si>
  <si>
    <t xml:space="preserve">TRAMITES NO INMEDIATOS
</t>
  </si>
  <si>
    <t>Son solicitudes de los ciudadanos que requieren estudio y gestión en las áreas técnicas por lo cual el trámite no es inmediato.</t>
  </si>
  <si>
    <t>En los trámites no inmediatos se maneja información personal de ciudadanos menores de edad , la cual debe ser de conocimiento únicamente para este o de su tutor legal y por lo tanto se debe establecer la reservada</t>
  </si>
  <si>
    <t xml:space="preserve">INFORMES PERIÓDICOS </t>
  </si>
  <si>
    <t>corresponde a los informes generados como producto de las actividades realizadas pueden ser  mensuales y/o finales</t>
  </si>
  <si>
    <t>DISCO DURO</t>
  </si>
  <si>
    <t xml:space="preserve">REPOSITORIO DESIGNADO POR EL GESTOR /  GO CATASTRAL Y REPOSITORIO  DIGITAL DE CADA TERRITORIO  </t>
  </si>
  <si>
    <t>corresponden a los actos administrativos generados y que recoge las decisiones tomadas frente a las actividades del proceso.</t>
  </si>
  <si>
    <t>En las resoluciones se puede  manejar información personal de ciudadanos menores de edad , la cual debe ser de conocimiento únicamente para este o de su tutor legal y por lo tanto se debe establecer la reservada</t>
  </si>
  <si>
    <t>corresponden a las actas de las reuniones celebradas en  el marco del proceso de Gestión Catastral territorial</t>
  </si>
  <si>
    <t xml:space="preserve">REPOSITORIO DESIGNADO POR EL GESTOR /  GO CATASTRAL Y REPOSITORIO DIGITAL DE CADA TERRITORIO  </t>
  </si>
  <si>
    <t>En las actas se puede maneja información personal de ciudadanos, la cual debe ser de conocimiento únicamente para este y por lo tanto se debe establecer la clasificación</t>
  </si>
  <si>
    <t>PQRS</t>
  </si>
  <si>
    <t xml:space="preserve">corresponden a las peticiones. quejas, reclamos y sugerencias allegadas a los territorios en el marco del proceso de Gestión Catastral Territorial </t>
  </si>
  <si>
    <t>Ley 1712 de 2014. art. 19 literal g)</t>
  </si>
  <si>
    <t>En las PQRS se puede manejar información personal de ciudadanos menores de edad , la cual debe ser de conocimiento únicamente para este o de su tutor legal y por lo tanto se debe establecer la reserva</t>
  </si>
  <si>
    <t>AIMGCA07</t>
  </si>
  <si>
    <t>CONSECUTIVO DE COMUNICACIONES OFICIALES</t>
  </si>
  <si>
    <t>OFICIOS Entidades territoriales -  UAECD</t>
  </si>
  <si>
    <t>Son comunicaciones entre las entidades territoriales y la UAECD en calidad de gestor-operador. Los anexos de estas comunicaciones pueden contener información de menores de edad.</t>
  </si>
  <si>
    <t xml:space="preserve">Documento de Texto - PDF </t>
  </si>
  <si>
    <t>CADA PROYECTO / EN CASO DE PEREIRA EL CUSTODIO ES AMCO /ARMENIA ES LA SUBSECRETARIA DE CATASTRO DE ARMENIA / CUNDINAMARCA ES LA AGENCIA CATASTRAL DE CUNDINAMARCA</t>
  </si>
  <si>
    <t>En los anexos de los OFICIOS Entidades territoriales -  UAECD se puede  manejar información personal de ciudadanos menores de edad , la cual debe ser de conocimiento únicamente para este o de su tutor legal y por lo tanto se debe establecer la reserva.</t>
  </si>
  <si>
    <t>DOCUMENTOS HISTORICOS</t>
  </si>
  <si>
    <t>MEMORIAS DE LA ACTUALIZACION  CATASTRAL</t>
  </si>
  <si>
    <t xml:space="preserve">Corresponde a las evidencias de la realizacion de la actualizacion Catastral </t>
  </si>
  <si>
    <t>Documento de Texto - PDF - Hoja de calculo - Imagen</t>
  </si>
  <si>
    <t>ARTÍCULO 18. Literal- c) Los secretos comerciales, industriales y profesionales</t>
  </si>
  <si>
    <t>En las memorias de actualización catastral se maneja información sobre los procesos y procedimientos realizados por Catastro , para la ciudad y para los territorios que conllevan el know how de la entidad y por lo tanto no debe ser de dominio público.</t>
  </si>
  <si>
    <t>MEMORIAS DE LA CONSERVACION  CATASTRAL</t>
  </si>
  <si>
    <t xml:space="preserve">Corresponde a las evidencias de la realizacion de la conservación Catastral </t>
  </si>
  <si>
    <t>En las memorias de conservación catastral se maneja información sobre los procesos y procedimientos realizados por Catastro , para la ciudad y para los territorios que conllevan el know how de la entidad y por lo tanto no debe ser de dominio público.</t>
  </si>
  <si>
    <t>GESTIÓN CATASTRAL (TERRITORIOS)</t>
  </si>
  <si>
    <t>AIMGIG01</t>
  </si>
  <si>
    <t>Documentos que registran las observaciones obtenidas en las reuniones internas de la Subgerencia y las reuniones sostenidas con entidades externas.</t>
  </si>
  <si>
    <t xml:space="preserve">Papel - Disco Duro </t>
  </si>
  <si>
    <t>Documento de texto - PDF</t>
  </si>
  <si>
    <t>Ideca</t>
  </si>
  <si>
    <t>Archivo de Gestión IDECA / Fileserver</t>
  </si>
  <si>
    <t>Artículo 18. Información Exceptuada por daño de derechos a personas naturales o jurídicas. Literal a) El derecho de toda persona a la intimidad, y c) Los secretos comerciales, industriales y profesionales.</t>
  </si>
  <si>
    <t>Artículo 18. Información Exceptuada por daño de derechos a personas naturales o jurídicas. Literal a) El derecho de toda persona a la intimidad, y c) Los secretos comerciales, industriales y profesionales.
Ley 1581 de 2012</t>
  </si>
  <si>
    <t>Las actas de reunión, pueden contener información personal, que no se pueden entregar a toda la ciudadnía que lo requiera</t>
  </si>
  <si>
    <t>AIMGIG02</t>
  </si>
  <si>
    <t>CONTRATOS Y CONVENIOS</t>
  </si>
  <si>
    <t xml:space="preserve">Expedientes de Contratos y Convenios </t>
  </si>
  <si>
    <t xml:space="preserve">Corresponde a la información que se genera de los contratos y convenios realizados por Subgerencia. Esta información corresponde a un respaldo de información de los contratos y convenios </t>
  </si>
  <si>
    <t>AIMGIG03</t>
  </si>
  <si>
    <t>Corresponden a los informes generado por la Subgerencia para entes de control, informes de gestión e informes de seguimiento.</t>
  </si>
  <si>
    <t>AIMGIG04</t>
  </si>
  <si>
    <t>PROYECTOS</t>
  </si>
  <si>
    <t>Proyectos de Información Geográfica</t>
  </si>
  <si>
    <t>Corresponde a los proyectos de información geografica realizados por las Subgerencias</t>
  </si>
  <si>
    <t xml:space="preserve">Documentos de texto, PDF, </t>
  </si>
  <si>
    <t>Archivo de Gestión IDECA / Fileserver / DataLake</t>
  </si>
  <si>
    <t>Articulo 18 
Literal A</t>
  </si>
  <si>
    <t>Ley 1581 de 2012
Decreto 653 de 2011 - Art. 16
Acuerdo 130 de 2004 - Art. 5</t>
  </si>
  <si>
    <t>Los proyectos llevados a cabo pueden manejar datos sensibles asociados a titulares, por ejemplo estado de salud asociado al titular y referenciar los datos de nombre, cédula, dirección, etc.</t>
  </si>
  <si>
    <t>AIMGIG05</t>
  </si>
  <si>
    <t>GESTIÓN DE ACCESO, USO E INTERCAMBIO DE INFORMACIÓN GEOGRÁFICA</t>
  </si>
  <si>
    <t>Instrumentos de estandarización</t>
  </si>
  <si>
    <t>Documentos técnicos que soportan la información relacionada con los metadatos, reportes de calidad, interpretación y disposición de los datos.</t>
  </si>
  <si>
    <t>Documento de texto - Hoja de Excel - PDF</t>
  </si>
  <si>
    <t>AIMGIG06</t>
  </si>
  <si>
    <t>Documentos para la administración de servicios y aplicaciones geográficas</t>
  </si>
  <si>
    <t>Documentos que soportan la gestión de los servicios y aplicaciones geográficas en la cual se incluyen : documentos de especificaciones de servicios, metadatos, guias, manuales, guiones y matrices de pruebas, inventario de servicios web geográfico, historias de usuario entre otros.</t>
  </si>
  <si>
    <t>PDF y Hoja de Cálculo</t>
  </si>
  <si>
    <t>Artículo 18. Información Exceptuada por daño de derechos a personas naturales o jurídicas.  c) Los secretos comerciales, industriales y profesionales.</t>
  </si>
  <si>
    <t>Artículo 18. Información Exceptuada por daño de derechos a personas naturales o jurídicas.  c) Los secretos comerciales, industriales y profesionales.
Ley 1581 de 2012</t>
  </si>
  <si>
    <t xml:space="preserve">Los Documentos para la administración de servicios y aplicaciones geográficas contienen información de la gestión que realiza IDECA a los servicios que presta (Secretos comerciales y profesionales ) e información personal de los funcionarios/contratistas que realizan los desarrollos o pruebas que no pueden ser dispuestos a toda la ciudadanía sin la debida autorización. </t>
  </si>
  <si>
    <t>IDECA - SUBGERENCIA DE OPERACIONES - SUBGERENCIA DE ANALÍTICA DE DATOS</t>
  </si>
  <si>
    <t>AIAGTH01</t>
  </si>
  <si>
    <t>Corresponden a las actas de comisión de personal y del comité paritario de salud ocupacional que se generan en la STH y que se encuentran actualmente en PDF.</t>
  </si>
  <si>
    <t>STH / Subgerente</t>
  </si>
  <si>
    <t>Archivo de Gestión / File Server SRH</t>
  </si>
  <si>
    <t>ARTÍCULO  18. Información exceptuada por daño de derechos a personas naturales o jurídicas. c) Los secretos comerciales, industriales y profesionales.</t>
  </si>
  <si>
    <t>En las actas de comité de comisión de personal y las de comité paritario de seguridad y salud en el trabajo se describen temas relacionados con información que solo debe ser de conocimiento interno de la entidad, reclamaciones de edl,  el seguimiento de salud a los servidores de la Unidad .</t>
  </si>
  <si>
    <t>AIAGTH02</t>
  </si>
  <si>
    <t>ELECCIONES DEL COMITÉ DE PERSONAL</t>
  </si>
  <si>
    <t>Expediente de Elecciones de la Comisión de Personal</t>
  </si>
  <si>
    <t>Corresponde a toda la documentación que soporta las elecciones de la comisión de personal.</t>
  </si>
  <si>
    <t>AIAGTH03</t>
  </si>
  <si>
    <t>ELECCIONES DEL COMITÉ  PARITARIO DE SALUD OCUPACIONAL</t>
  </si>
  <si>
    <t>Expediente de Elecciones de Comité Paritario de Seguridad y Salud en el Trabajo</t>
  </si>
  <si>
    <t>En este archivo digital reposa: acto administrativo de  convocatoria para pertenecer al Copasst, formatos de inscripción, lista de votantes, tarjetón electrónico, registro de electores, acta de cierre y escrutinio, acto administrativo conformación Copasst</t>
  </si>
  <si>
    <t>AIAGTH04</t>
  </si>
  <si>
    <t>HISTORIAS LABORALES</t>
  </si>
  <si>
    <t>Historias Laborales</t>
  </si>
  <si>
    <t>Son tipos documentales que contienen toda la información que se produce durante la vinculación y la trayectoria laboral de los servidores públicos. En esta serie documental reposan activos como: incapacidades, resumen de historia clínica, declaración de renta, declaración de bienes y rentas, declaración conflicto de interés, información de hijos, información de bienes (trámite de cesantías), informe de visitas domiciliarias para teletrabajo, informes y pruebas psicotécnicas, registros civiles, afiliación a la arl, documentación relacionada con el retiro del servidor (solicitud, acto administrativo, entrega de cargo y/o informe de gestión) etc.)</t>
  </si>
  <si>
    <t>Archivo de Gestión / OneDrive de Auxiliar administrativo de la STH encargada del archivo</t>
  </si>
  <si>
    <t>ARTÍCULO  18. Información exceptuada por daño de derechos a personas naturales o jurídicas. A)El derecho de toda persona a la intimidad
ARTICULO 19. INFORMACIÓN EXCEPTUADA POR DAÑO A LOS INTERESES PÚBLICOS d) La prevención, investigación y persecución de los delitos y las faltas disciplinarias, mientras que no se haga efectiva la medida de aseguramiento o se formule pliego de cargos, según el caso</t>
  </si>
  <si>
    <t>Ley 1581 de 2012 - Protección de Datos Personales</t>
  </si>
  <si>
    <t>Dentro de las historias laborales se encuentra información personal y sensible que debe ser debidamente protegida , blindada para la seguridad de cada funcionario, información de salud, información de menores de edad, información de pertenecia a sindicatos en tre otros.</t>
  </si>
  <si>
    <t>AIAGTH05</t>
  </si>
  <si>
    <t>Reportes a organos de control externos, rindiendo información frente a un requerimiento especifico</t>
  </si>
  <si>
    <t>AIAGTH06</t>
  </si>
  <si>
    <t>LIQUIDACIÓN A FONDOS DE CESANTÍAS</t>
  </si>
  <si>
    <t>Liquidación a Fondos de Cesantías</t>
  </si>
  <si>
    <t>Proceso mediante el cual se realiza la liquidación de las cesantías parciales o definitivas de los servidores de la Unidad (puede ser del régimen de prima media o régimen retroactivo)</t>
  </si>
  <si>
    <t>Documento de texto, Hoja de Cálculo</t>
  </si>
  <si>
    <t>ARTÍCULO  18. Información exceptuada por daño de derechos a personas naturales o jurídicas. A)El derecho de toda persona a la intimidad</t>
  </si>
  <si>
    <t>En los formatos de la liquidación de las cesantías se maneja información personal</t>
  </si>
  <si>
    <t>AIAGTH07</t>
  </si>
  <si>
    <t>LIQUIDACIONES Y PAGOS DE OBLIGACIONES DE PERSONAL</t>
  </si>
  <si>
    <t>Liquidaciones y pagos de obligaciones de Personal</t>
  </si>
  <si>
    <t xml:space="preserve">En este expediente se archivan todos los descuentos realizados a los servidores por créditos con cooperativas, embargos de juzgados, Planilla Pila, Reportes de descuentos a Fondos de cesantias, pensiones, FONCEP, Retención en la fuente (DIAN), Certificación pago de cesantías FNA </t>
  </si>
  <si>
    <t>En las liquidaciones y pagos de obligaciones al personal se maneja información personal sensible de los funcionarios, la cual no debe ser divulgada sin la debida autorización.</t>
  </si>
  <si>
    <t>AIAGTH08</t>
  </si>
  <si>
    <t>NÓMINA Y NOVEDADES DE NÓMINA</t>
  </si>
  <si>
    <t>Nómina - Novedades de nómina -  electronico para el 2022</t>
  </si>
  <si>
    <t>En esta carpeta se incluyen todas las novedades que afectan mensualmente la liquidación de la nómina, así como todos los actos administrativos de las situaciones administrativas de los servidores que afectan la liquidación de esta como: nombramientos, retiros, encargos, primas técnicas y su ajuste, terminación de encargos, sanciones, vacaciones, suspensión de vacaciones, liquidación seguridad social y aportes parafiscales etc.)</t>
  </si>
  <si>
    <t>HTML - Hoja de Cálculo</t>
  </si>
  <si>
    <t>En la prenomina y en la nomina  se maneja información personal sensible de los funcionarios, la cual no debe ser divulgada sin la debida autorización.</t>
  </si>
  <si>
    <t>AIAGTH09</t>
  </si>
  <si>
    <t>PLANES</t>
  </si>
  <si>
    <t>Plan de Bienestar e Incentivos, Plan Institucional de Capacitación</t>
  </si>
  <si>
    <t>En este expediente se archivan los planes de Bienestar e incentivos, Capacitación y los soportes de la ejecución de los mismos.</t>
  </si>
  <si>
    <t>En los Planes de Bienestar y Planes Institucionales de Capacitación se maneja información personal sensible de los funcionarios, la cual no debe ser divulgada sin la debida autorización.</t>
  </si>
  <si>
    <t>AIAGTH10</t>
  </si>
  <si>
    <t>PROGRAMAS</t>
  </si>
  <si>
    <t>Programa de Incentivos, Programa de Seguridad y Salud en el Trabajo</t>
  </si>
  <si>
    <t>En la carpeta se archivan los programas de: Incentivos y Programa de Seguridad y Salud en el Trabajo</t>
  </si>
  <si>
    <t>En los programas se maneja información personal sensible de los funcionarios, la cual no debe ser divulgada sin la debida autorización.</t>
  </si>
  <si>
    <t>AIAGTH11</t>
  </si>
  <si>
    <t>PROVISIÓN DE PERSONAL</t>
  </si>
  <si>
    <t>Expedientes de Provisión de personal -  -  electronico para el 2022</t>
  </si>
  <si>
    <t xml:space="preserve">En estos expedientes se archivan las publicaciones en forma digital de los procesos de encargos y provisionales. 
</t>
  </si>
  <si>
    <t>En los expedientes de provisión de personal se maneja información personal sensible de los funcionarios, la cual no debe ser divulgada sin la debida autorización.</t>
  </si>
  <si>
    <t>AIAGTH12</t>
  </si>
  <si>
    <t>Evaluación de Desempeño Laboral servidores de carrera administrativa</t>
  </si>
  <si>
    <t>En esta carpeta se encuentra la concertación de los compromisos que firma el evaluado (carrera administrativa)  y el evaluador para el período comprendido entre el 1 de febrero y el 31 de enero de cada vigencia</t>
  </si>
  <si>
    <t>Onedrive - Profesional Universitario Responsable del componente Gestión del Desempeño</t>
  </si>
  <si>
    <t>AIAGTH13</t>
  </si>
  <si>
    <t>Evaluación de Desempeño Laboral provisionales</t>
  </si>
  <si>
    <t>En esta carpeta se encuentra la concertación de los compromisos que firma el evaluado (provisionales)  y el evaluador para el período comprendido entre el 1 de febrero y el 31 de enero de cada vigencia</t>
  </si>
  <si>
    <t>AIAGTH14</t>
  </si>
  <si>
    <t>Expediente de Acuerdos de Gestión</t>
  </si>
  <si>
    <t xml:space="preserve">En este expediente reposan los acuerdos de gestión firmados por los servidores de libre nombramiento y remoción de la Unidad:  Gerentes, Subgerentes y Jefes de Oficina </t>
  </si>
  <si>
    <t>AIAGTH15</t>
  </si>
  <si>
    <t>Expediente de Evaluaciones parciales y definitivas</t>
  </si>
  <si>
    <t>En esta carpeta reposan en versión pdf las evaluaciones semestrales y definitivas de los servidores de carrera administrativa y provisionales de la Unidad</t>
  </si>
  <si>
    <t>AIAGTH16</t>
  </si>
  <si>
    <t>Encuestas e Informes de Clima y cultura organizacional</t>
  </si>
  <si>
    <t xml:space="preserve">Encuestas e informes que se generan con la gestión que se realiza en forma anual, ejercicio que mide el clima y la cultura organizacional en forma anual. </t>
  </si>
  <si>
    <t>Documentos de texto y en PDF</t>
  </si>
  <si>
    <t>File Server SRH</t>
  </si>
  <si>
    <t>AIAGTH17</t>
  </si>
  <si>
    <t>Expediente de Teletrabajo y Trabajo en Casa</t>
  </si>
  <si>
    <t>Expediente donde se maneja toda la información de los funcionarios que solicitan la opción de teletrabajar donde se incluye: resolución, visita a lugar de trabajo, fotografia del funcionario en el puesto de trabajo donde va a desarrollar las actividades de teletrabajo y los informes que se generan por parte del teletrabajor. Se incluye  lo relacionado con el trabajo en casa.</t>
  </si>
  <si>
    <t>JPG, PDF, Hoja de Cálculo, Documento de texto</t>
  </si>
  <si>
    <t>En este activo de información se maneja información de las condiciones generales del sitio de trabajo donde va a desarrollar las labores de teletrabajo el funcionario, lo cual corresponde a información que no debeser conocida por terceras personas sin la debida autorización.</t>
  </si>
  <si>
    <t>SUBGERENCIA DE TALENTO HUMANO</t>
  </si>
  <si>
    <t>AIMGPS01</t>
  </si>
  <si>
    <t>PRODUCTOS Y SERVICIOS</t>
  </si>
  <si>
    <t>Venta Directa de Productos y Servicios Presencial</t>
  </si>
  <si>
    <t>Corresponde a la venta de productos y servicios que ofrece la unidad en el portafolio.</t>
  </si>
  <si>
    <t>SAF-Tesorero / GT-Gerente</t>
  </si>
  <si>
    <t>Archivo de Gestión Tesoreria / Sicapital (Modulo de Facturación)</t>
  </si>
  <si>
    <t>ARTÍCULO 18. INFORMACIÓN EXCEPTUADA POR DAÑO DE DERECHOS A PERSONAS NATURALES O JURÍDICAS. A) El derecho de toda persona a la intimidad</t>
  </si>
  <si>
    <t>En las ventas directas se maneja información personal de los clientes, la cual no debe ser divulgada sin la debida autorizacion.</t>
  </si>
  <si>
    <t>AIMGPS02</t>
  </si>
  <si>
    <t>Ventas a traves de contratos</t>
  </si>
  <si>
    <t xml:space="preserve">Comprende las interacciones de la entidad con otras entidades distritales para la adquisición de productos y
servicios requeridos para el desarrollo de sus objetivos estrategicos. Gestiona la provisión productos y servicios y verifica el
cumplimiento de las obligaciones pactadas. </t>
  </si>
  <si>
    <t>GJ-Gerente / GCAC-Gerente 
/ Colombia Compra Eficiente-Administrador sistema</t>
  </si>
  <si>
    <t>Archivo de Gestión Juridica- GCAC/ Secop II</t>
  </si>
  <si>
    <t>www.colombiacompra.gov.co ( se publican los contratos)</t>
  </si>
  <si>
    <t>En las ventas a traves de contrato se maneja información que no puede ser conocida sin la debida autorización.</t>
  </si>
  <si>
    <t>AIMGPS03</t>
  </si>
  <si>
    <t>Mercadeo de Productos y Servicios</t>
  </si>
  <si>
    <t xml:space="preserve">Es trabajar en la gestión comercial de la entidad para retener, fidelizar a los clientes e introducir nuevos productos. </t>
  </si>
  <si>
    <t>GT-Gerente</t>
  </si>
  <si>
    <t>Archivo de Gestión GCAC/ Comercial / Aplicativo CRM
http://vmprowls01.catastrobogota.gov.co:7501/misional/f?p=101:LOGIN::::::</t>
  </si>
  <si>
    <t>En el proceso de mercadeo de productos y servicios que comercializa la entidad, se maneja información personal de los clientes potenciales que no puede ser divulgada sin la debida autorización.</t>
  </si>
  <si>
    <t>AIMGPS04</t>
  </si>
  <si>
    <t>Solicitudes de Acceso de Información</t>
  </si>
  <si>
    <t>Corresponde a las solicitudes de información realizadas por entidades previo cumplimiento de los requisitos establecidos.</t>
  </si>
  <si>
    <t>GCAC-Profesional 10
GT-Gerente</t>
  </si>
  <si>
    <t>Equipo PC de funcionario asignado / CORDIS</t>
  </si>
  <si>
    <t>GERENCIA COMERCIAL Y DE ATENCIÓN AL CIUDADANO</t>
  </si>
  <si>
    <t>AIMGDT01</t>
  </si>
  <si>
    <t xml:space="preserve">Actas de Reunión de Gerencia de Tecnología
</t>
  </si>
  <si>
    <t>Corresponde a todas las actas de reunión generadas por los  procesos de Provisión y Soporte de Servicios de TI entre las que se encuentran actas internas, actas de articulación entre gerencias, actas de entrega e instalación de equipos</t>
  </si>
  <si>
    <t>Documento de Texto
PDF</t>
  </si>
  <si>
    <t>Archivo de gestión TI / Fileserver / Mesa de Servicios de TI / Correo electrónico</t>
  </si>
  <si>
    <t>ARTÍCULO  18. Información exceptuada por daño de derechos a personas naturales o jurídicas. Literal c) Los secretos comerciales, industriales y profesionales</t>
  </si>
  <si>
    <t>En las actas de reunión se puede incluir información que compromete la seguridad de la información de la entidad.</t>
  </si>
  <si>
    <t>AIMGDT02</t>
  </si>
  <si>
    <t xml:space="preserve">Actas de Comité de Cambios
</t>
  </si>
  <si>
    <t>Corresponden a las actas de los comités de cambio realizados por la Gerencia de Tecnología</t>
  </si>
  <si>
    <t>En las actas de reunión se puede incluir información que compromete la seguridad de la infraestructura tecnológica de la entidad.</t>
  </si>
  <si>
    <t>AIMGDT03</t>
  </si>
  <si>
    <t>Gestión Tecnológica</t>
  </si>
  <si>
    <t>Documentos Estratégicos de Gerencia de Tecnología</t>
  </si>
  <si>
    <t>Contiene los documentos que soportan la estrategia de la Gerencia de TI dentro de los que se incluyen
- Estrategia de Uso y apropiación de TI 
- Matriz Modelo operativo Gerencia de Tecnología 
- Politicas TI
- Copias - matriz de copias de respaldo 
- Programación de Mantenimientos preventivos
Plan Estratégico de Tecnología – PETI - Proyectos</t>
  </si>
  <si>
    <t>Documento de texto - PDF - Hoja de Calculo</t>
  </si>
  <si>
    <t>Fileserver de TI/ Sharepoint</t>
  </si>
  <si>
    <t>Contienen información de estrategica de la Gerencia de Tecnologia que solo puede ser conocida al interior de la entidad</t>
  </si>
  <si>
    <t>AIMGDT04</t>
  </si>
  <si>
    <t>Documentos operativos de la Gerencia de Tecnología</t>
  </si>
  <si>
    <t xml:space="preserve">Contiene los documentos que soportan la gestión operativa de los servicios de TI de la Unidad dentro de los que se encuentran:
- Catálogo de Servicios de TI 
- Catálogo de Sistemas de Información 
- Catálogo de componentes de información
- Inventario de Infraestructura de TI 
- Presentaciones, encuestas y evidencias de asistencia que soportan la ejecución de la estrategia de uso y apropiación de TI
- Plan de mantenimiento preventivo y correctivo
- Informes 
- Evaluación viabilidad del mantenimiento 
- Análisis de requerimientos 
- Guía de instalación  
- Guion de pruebas 
- Acta paso a producción - Solicitud de cambio o actualización de aplicaciones 
- Matriz de liquidación y control de desarrollo de intangibles 
- Instructivo versionamiento de soluciones de software 
- Solicitud de Cambio o Actualización de Aplicaciones 
- Mantenimiento a la Solución de Software 
- Historias de Usuario 
 - Gestión de Accesos - soportes de depuraciones mensuales, semestrales y cuatrimestrales
- Inventario Parque de servidores - 
- Diagramas de infraestructura Tecnológica
- Matriz de Vulnerabilidades
- Instructivos de la Operación SIT
</t>
  </si>
  <si>
    <t>Documento de texto - PDF - Hoja de Calculo - Presentación</t>
  </si>
  <si>
    <t>Fileserver de TI / Sharepoint / https://catastrobogotacol.sharepoint.com/sites/o365gt</t>
  </si>
  <si>
    <t>En los documentos operativos de la Gerencia de tecnología se manejan información clasificada como modelos de datos, información de copias de respaldo que no deben ser conocidas sin la debida autorización.</t>
  </si>
  <si>
    <t>AIMGDT05</t>
  </si>
  <si>
    <t>Documentos en la Mesa de Servicios</t>
  </si>
  <si>
    <t>Contiene los documentos que soportan las solicitudes del proceso realizado por la mesa de servicios de TI dentro de los que se encuentran;  
- ordenes de cambio para mantenimiento o desarrollo a las soluciones de software o la infraestructura tecnológica de la UAECD, 
 - incidentes, requerimientos, 
- gestión de conocimiento, 
- gestión de configuración, 
 - gestión de acceso, 
- manuales tecnicos y de usuario.
- catalogo de servicio de incidentes y requerimientos</t>
  </si>
  <si>
    <t xml:space="preserve">PDF - Hoja de Cálculo - Documento de texto </t>
  </si>
  <si>
    <t>Mesa de Servicios de TI - CA / Fileserver de TI / Sharepoint</t>
  </si>
  <si>
    <t>En los documentos de mesa de servicio se manejan documentos que contienen información que solo puede ser conocida por la Gerencia de Tecnología (Ips, Código fuente, Modelos de datos, Solicitudes de cambios de información en BD entre otros). Esta información no puede ser conocida por un tercero sin la debida autorización.</t>
  </si>
  <si>
    <t>AIMGDT06</t>
  </si>
  <si>
    <t xml:space="preserve">Gestión de Seguridad y Continuidad del Negocio </t>
  </si>
  <si>
    <t>Documentos Estratégicos de
Continuidad del Negocio</t>
  </si>
  <si>
    <t>Contiene los documentos que soportan la planeación y gestión del Sistema de continuidad del Negocio de la Entidad dentro de los que se encuentran la planificación y la estrategia de continuidad.</t>
  </si>
  <si>
    <t>Documento de Texto - PDF</t>
  </si>
  <si>
    <t>\\fileserver\TI\37_SI_CN\IP_37_1_ DocEstrategicos\CONTINUIDAD</t>
  </si>
  <si>
    <t>https://catastrobogotacol-my.sharepoint.com/personal/jvillarraga_catastrobogota_gov_co/_layouts/15/onedrive.aspx?id=%2Fpersonal%2Fjvillarraga%5Fcatastrobogota%5Fgov%5Fco%2FDocuments%2FSGCN2020&amp;ct=1614651437271&amp;or=OWA%2DNT&amp;cid=a4e0980c%2Df874%2D45a1%2D3239%2D15147a1ad05e&amp;originalPath=aHR0cHM6Ly9jYXRhc3Ryb2JvZ290YWNvbC1teS5zaGFyZXBvaW50LmNvbS86ZjovZy9wZXJzb25hbC9qdmlsbGFycmFnYV9jYXRhc3Ryb2JvZ290YV9nb3ZfY28vRXNkN0NUdHhHWGxMdjJSUi1LOGpRc1VCWktubUhTbDhLWjBQSlZ3QVFQQU5Gdz9ydGltZT0xNWsyVGlIZDJFZw</t>
  </si>
  <si>
    <t>AIMGDT07</t>
  </si>
  <si>
    <t>Documentos operativos de Continuidad del Negocio</t>
  </si>
  <si>
    <t>Contiene los documentos que soportan la gestión operativa del sistema de continuidad del negocio tales los análisis de impacto al negocio (BIA), análisis de riesgo y , Los documentos RA - analisis de riesgo de todos los procesos.</t>
  </si>
  <si>
    <t xml:space="preserve"> Documento de Texto - PDF - Hoja de Cálculo</t>
  </si>
  <si>
    <t>\\fileserver\TI\37_SI_CN\IP_37_3_DocOperativos\CONTINUIDAD\BIA</t>
  </si>
  <si>
    <t>Dentro de este activo se encuentra información privada de la entidad donde se identican debilidades de todos los procesos, la cual no puede ser conocida por terceros sin la debida autorización.</t>
  </si>
  <si>
    <t>AIMGDT08</t>
  </si>
  <si>
    <t>Documentos tácticos de 
 Continuidad del Negocio</t>
  </si>
  <si>
    <t>Contiene los documentos donde se establece los protocolos que se deben seguir para activar una contingencia dentro de los que se incluyen planes de continuidad, los planes de recuperación, documento de planificación.</t>
  </si>
  <si>
    <t>\\fileserver\TI\37_SI_CN\IP_37_2_DocTacticos</t>
  </si>
  <si>
    <t>ARTÍCULO  18. Información exceptuada por daño de derechos a personas naturales o jurídicas. Literal c) Los secretos comerciales, industriales y profesionales
Ley 1581 de 2012</t>
  </si>
  <si>
    <t>Dentro de este activo se maneja información personal (NOMbre y Telefono) de los funcionarios que actuan en los planes de continuidad del negocio, información que no puede ser conocida sin la debida autorización.</t>
  </si>
  <si>
    <t>AIMGDT09</t>
  </si>
  <si>
    <t>Documentos Estratégicos de Seguridad 
de la Información</t>
  </si>
  <si>
    <t>Contiene los documentos que soportan la estrategia de seguridad de la Información de la Unidad, dentro del que se incluyen la definición del alcance del SGSI, Las politicas de seguridad de la Información; los roles y responsabilidades de seguridad.</t>
  </si>
  <si>
    <t>PDF</t>
  </si>
  <si>
    <t xml:space="preserve"> 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1%20Doc%5FEstrat</t>
  </si>
  <si>
    <t>https://www.catastrobogota.gov.co/transparencia-y-acceso-a-la-informacion-publica</t>
  </si>
  <si>
    <t>AIMGDT10</t>
  </si>
  <si>
    <t xml:space="preserve">Documentos operativos de Seguridad de la Información 
</t>
  </si>
  <si>
    <t>Contiene los documentos que soportan la gestión operativa del sistema de gestión de seguridad de la información, dentro de los que se incluyen los siguientes; declaración de aplicabilidad, los instrumentos de información publica, instrumentos de inventario general de activos trabajados con los  procesos de la Unidad; las matrices de riesgos de seguridad de la información de cada uno de los procesos de la Unidad; la documentación de uso y apropiación en SI, los documentos que soportan los controles a implementar dentro del SGSI de la Unidad y los documentos que soportan la gestión de los incidentes de seguridad de la información que se presentan en la Unidad.}</t>
  </si>
  <si>
    <t>PDF
Hojas de Calculo - Documento de texto</t>
  </si>
  <si>
    <t>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3%20Doc%5FOper</t>
  </si>
  <si>
    <t>Ley 1712 de 2014
Articulo 18 Literal C</t>
  </si>
  <si>
    <t xml:space="preserve">Dentro de los documentos operativos se encuentra el instrumento de inventario general de activos donde se incluyen todos los activos de información tipo hardware y software de la Unidad indicando su localización fisica de los mismos. </t>
  </si>
  <si>
    <t>AIMGDT11</t>
  </si>
  <si>
    <t xml:space="preserve">Documentos tácticos de Seguridad de la Información 
</t>
  </si>
  <si>
    <t>Contiene los documentos de planes de Seguridad de la Información, Plan de tratamiento de riesgos de Seguridad de la Información, Plan de divulgación de SI, indicadores de Si y auditorias realizadas al SGSI.</t>
  </si>
  <si>
    <t>Documento de texto  - PDF</t>
  </si>
  <si>
    <t>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2%20Doc%5FTact</t>
  </si>
  <si>
    <t>Articulo 18  - Información exceptuada por daño de derechos a personas naturales o jurídicas.Literal A - El derecho de toda persona a la intimidad</t>
  </si>
  <si>
    <t xml:space="preserve">Estos documentos continen soportes delplan Anual Institucional que pueden contener información que solo puede ser conocida por personal autorizado. </t>
  </si>
  <si>
    <t>AIMGDT12</t>
  </si>
  <si>
    <t>Documentos de Gestión GT</t>
  </si>
  <si>
    <t xml:space="preserve">Contiene la información de apoyo de la Gestión que realiza la GT, donde se encuentra lo siguiente:
- Evidencias de Ejecución de contratistas y proveedores
- Evaluaciones de Desempeño
- PLan Anual de Adquisisiones
- Proyeccion del PAC
</t>
  </si>
  <si>
    <t>Hoja de Cálculo - Documento - PDF</t>
  </si>
  <si>
    <t>Fileserver de TI</t>
  </si>
  <si>
    <t>Dentro del activo se maneja información de contratos / evaluacion de desempeño laboral que puede corresponder a temas que deben ser de conocimiento exclusivo de la Gerencia de Tecnología, toda vez que existe información técnica de la infraestructura y desarrollos de software realizados.</t>
  </si>
  <si>
    <t>GERENCIA DE TECNOLOGÍA - SUBGERENCIA DE INFRAESTRCUTURA TECNOLÓGICA - SUBGERENCIA DE INGENIERÍA DE SOFTWARE</t>
  </si>
  <si>
    <t>AIAGJ01</t>
  </si>
  <si>
    <t>ACCIONES CONSTITUCIONALES</t>
  </si>
  <si>
    <t>Expedientes de Acciones Constitucionales</t>
  </si>
  <si>
    <t>Son las acciones a las que tiene derecho una persona para reclamar sus derechos fundamentales. En estas se encuentran las acciones de grupo, acciones de tutela y acciones populares</t>
  </si>
  <si>
    <t xml:space="preserve">Gerencia Juridica </t>
  </si>
  <si>
    <t>Archivo de Gestión de Gerencia Jurídica / Fileserver Gerencia Juridica / SIPROJ</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</si>
  <si>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</si>
  <si>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El expediente de acciones constitucionales  contiene información personal del ciudadano que coloca la acción, la cual no puede ser divulgada a terceros sin la debida autorización.</t>
  </si>
  <si>
    <t>AIAGJ02</t>
  </si>
  <si>
    <t xml:space="preserve">Actas de Comité Interno de Conciliación
</t>
  </si>
  <si>
    <t>Corresponde a los documentos que relacionan la información presentada por  la Gerencia Jurídica  y las decisiones tomadas por el comité de conciliación.</t>
  </si>
  <si>
    <t>Archivo de Gestión de Gerencia Jurídica / SIPROJ</t>
  </si>
  <si>
    <t>Las actas contienen información personal de quien interpone la conciliación.</t>
  </si>
  <si>
    <t>AIAGJ03</t>
  </si>
  <si>
    <t>CONCILIACION PREJUDICIAL</t>
  </si>
  <si>
    <t>Expediente de Conciliación Prejudicial</t>
  </si>
  <si>
    <t>Corresponde a los documentos que soportan la presentación de una solicitud de conciliación ante la Unidad.</t>
  </si>
  <si>
    <t>El expediente de conciliación prejudicial  contiene información personal del ciudadano que interpone la conciliación, la cual no puede ser divulgada a terceros sin la debida autorización.</t>
  </si>
  <si>
    <t>AIAGJ04</t>
  </si>
  <si>
    <t>DERECHOS DE PETICION</t>
  </si>
  <si>
    <t>Derechos de Petición</t>
  </si>
  <si>
    <t>Corresponden a las solicitudes de información que realiza la ciudadanía o entes de control a la entidad.</t>
  </si>
  <si>
    <t>Documento de texto - PDF - Hojas de cálculo</t>
  </si>
  <si>
    <t>Archivo de Gestión de Gerencia Jurídica / Fileserver / SDQS</t>
  </si>
  <si>
    <t>Los derechos de petición contiene información personal del ciudadano que presenta la solicitud, la cual no puede ser divulgada a terceros sin la debida autorización.</t>
  </si>
  <si>
    <t>AIAGJ05</t>
  </si>
  <si>
    <t>PROCESOS JUDICIALES</t>
  </si>
  <si>
    <t>Expediente de Procesos Judiciales</t>
  </si>
  <si>
    <t>Corresponde a los documentos que soportan un proceso judicial  inicado o en contra de la UAECD</t>
  </si>
  <si>
    <t>Ley 1712 de 2014
Articulo 19 Literal Literal e - El debido proceso y la igualdad de las partes en los procesos judiciales;</t>
  </si>
  <si>
    <t>El expediente de procesos judiciales contine información personal de las partes que no puede ser divulgada a terceros por el debido proceso.</t>
  </si>
  <si>
    <t>AIAGJ06</t>
  </si>
  <si>
    <t>CONCEPTOS</t>
  </si>
  <si>
    <t>Relatoria de conceptos</t>
  </si>
  <si>
    <t xml:space="preserve">Corresponde a la relación de los conceptos emitidos por la Gerencia Jurídica </t>
  </si>
  <si>
    <t>Documento de texto - PDF- Hojas de cálculo</t>
  </si>
  <si>
    <t xml:space="preserve">Archivo de Gestión de Gerencia Jurídica  / Fileserver Gerencia Jurídica </t>
  </si>
  <si>
    <t>AIAGJ07</t>
  </si>
  <si>
    <t>GESTIÓN NORMATIVA</t>
  </si>
  <si>
    <t>Relación de trámites adelantados por la gestión normativa</t>
  </si>
  <si>
    <t>Corresponde a la relación de los trámites adelantados sobre la gestión normativa</t>
  </si>
  <si>
    <t xml:space="preserve">Acuerdos del Consejo Directivo </t>
  </si>
  <si>
    <t>Corresponde a la relación de los acuerdos y actas relacionadas con el Consejo Directivo de la UAECD</t>
  </si>
  <si>
    <t>GERENCIA JURÍDICA - SUBGERENCIA DE GESTIÓN JURÍDICA</t>
  </si>
  <si>
    <t>AIAGFI01</t>
  </si>
  <si>
    <t xml:space="preserve">Actas de Comité de Compras
</t>
  </si>
  <si>
    <t>Corresponde a un Acta de Reunión y sus anexos.</t>
  </si>
  <si>
    <t>SAF_SUBGERENTE</t>
  </si>
  <si>
    <t>Archivo de Gestión de SAF / Fileserver SAF</t>
  </si>
  <si>
    <t>AIAGFI02</t>
  </si>
  <si>
    <t xml:space="preserve">Actas de Comité de Inventarios
</t>
  </si>
  <si>
    <t>AIAGFI03</t>
  </si>
  <si>
    <t>ADMINISTRACIÓN DE RESIDUOS</t>
  </si>
  <si>
    <t>Expediente de Manejo de Residuos</t>
  </si>
  <si>
    <t>Corresponde a documentos para el tratamiento de residuos.</t>
  </si>
  <si>
    <t>AIAGFI04</t>
  </si>
  <si>
    <t>ADMINISTRACIÓN DE VIGILANCIA Y SEGURIDAD</t>
  </si>
  <si>
    <t>Expediente de Gestión de Vigilancia y Seguridad</t>
  </si>
  <si>
    <t>Corresponde a Bitacoras, minutas y documentos relacionados con vigilancia.</t>
  </si>
  <si>
    <t>Papel</t>
  </si>
  <si>
    <t>Archivo de Gestión de SAF</t>
  </si>
  <si>
    <t>Articulo 18 Literal A</t>
  </si>
  <si>
    <t>En las bitacoras y minutas se incluye información personal de los visitantes que ingresan a la UAECD, la cual no puede ser compartida sin su debida autorización.</t>
  </si>
  <si>
    <t>AIAGFI05</t>
  </si>
  <si>
    <t>BAJA DE BIENES</t>
  </si>
  <si>
    <t>Expediente de Baja de Bienes</t>
  </si>
  <si>
    <t>Corresponde a documentos para la baja de bienes no utilizables o inservibles.</t>
  </si>
  <si>
    <t>AIAGFI06</t>
  </si>
  <si>
    <t>CAJA MENOR</t>
  </si>
  <si>
    <t>Expediente Caja Menor</t>
  </si>
  <si>
    <t xml:space="preserve">Corresponde a documentos libros auxiliares, reembolso y constitución caja menor. </t>
  </si>
  <si>
    <t>AIAGFI07</t>
  </si>
  <si>
    <t>CONTROL DE PARQUE AUTOMOTOR</t>
  </si>
  <si>
    <t>Expediente Control de Parque Automotor</t>
  </si>
  <si>
    <t>Corresponde a documentos relacionados con los  controles del servicio del parque automotor</t>
  </si>
  <si>
    <t>AIAGFI08</t>
  </si>
  <si>
    <t>CUENTA MENSUAL DE ALMACEN</t>
  </si>
  <si>
    <t>Expediente Cuenta Mensual de Almacen</t>
  </si>
  <si>
    <t>Corresponde a documentos y soportes mensuales de la gestión del almacén.</t>
  </si>
  <si>
    <t>AIAGFI09</t>
  </si>
  <si>
    <t>DATOS DEL APLICATIVO DEL MANEJO DE INVENTARIOS Y DEVOLUCIONES</t>
  </si>
  <si>
    <t>Expediente manejo de inventarios y devolutivos</t>
  </si>
  <si>
    <t>Corresponde a documentos, soportes e informes de la gestión de inventarios y devolutivos</t>
  </si>
  <si>
    <t>AIAGFI10</t>
  </si>
  <si>
    <t>HISTORIA DE EQUIPO Y MAQUINARIA</t>
  </si>
  <si>
    <t>Expediente historia de equipo y maquinaria</t>
  </si>
  <si>
    <t>Corresponde a documentos de la gestión de equipos y maquinaria.</t>
  </si>
  <si>
    <t>AIAGFI11</t>
  </si>
  <si>
    <t>HISTORIA DEL VEHICULO</t>
  </si>
  <si>
    <t xml:space="preserve"> Expediente historia del vehiculo</t>
  </si>
  <si>
    <t>Corresponde a documentos y soportes de cada vehiculo de la entidad.</t>
  </si>
  <si>
    <t>AIAGFI12</t>
  </si>
  <si>
    <t>Expediente Informes Mantenimiento, Vigilancia e Inventario.</t>
  </si>
  <si>
    <t>Corresponde a informes de los servicios administrativos.</t>
  </si>
  <si>
    <t>AIAGFI13</t>
  </si>
  <si>
    <t>INGRESOS DE ALMACEN</t>
  </si>
  <si>
    <t>Expediente ingresos de almacen</t>
  </si>
  <si>
    <t>Corresponde a documentos de la gestión del almacén.</t>
  </si>
  <si>
    <t>AIAGFI14</t>
  </si>
  <si>
    <t>INSTRUMENTO DE CONTROL</t>
  </si>
  <si>
    <t>Expediente instrumentos de control</t>
  </si>
  <si>
    <t>Corresponde a documentos de control de servicios administrativos.</t>
  </si>
  <si>
    <t>Ley 1591 de 2012</t>
  </si>
  <si>
    <t>Dentro de los instrumentos de control se maneja un listado de personal de la entidad, donde se registra información personal que no debe ser conocida por terceros sin la debida autorización</t>
  </si>
  <si>
    <t>AIAGFI15</t>
  </si>
  <si>
    <t>INVENTARIOS</t>
  </si>
  <si>
    <t>Expediente inventario general de bienes e inventario por responsables</t>
  </si>
  <si>
    <t>Corresponde a documentos de la toma fisica de inmventarios.</t>
  </si>
  <si>
    <t>AIAGFI16</t>
  </si>
  <si>
    <t>MANTENIMIENTOS CORRECTIVOS</t>
  </si>
  <si>
    <t>Expediente mantenimientos correctivos de infraestuctura, reparaciones locativas y servicios de aseo.</t>
  </si>
  <si>
    <t>Corresponde a documentos y soporte de mantenimiento de la infraestructura física, de reparaciones locativas y servicio de aseo.</t>
  </si>
  <si>
    <t>AIAGFI17</t>
  </si>
  <si>
    <t>PAGOS DE SERVICIOS PUBLICOS Y TELEFONIA MOVIL</t>
  </si>
  <si>
    <t>Expediente pagos de servicios públicos y telefonía móvil</t>
  </si>
  <si>
    <t>Corresponde a documentos soporte de pago de los servicios públicos y telefonía.</t>
  </si>
  <si>
    <t>AIAGFI18</t>
  </si>
  <si>
    <t>Expediente plan de compras, y plan de mantenimiento del parque automotor.</t>
  </si>
  <si>
    <t>Corresponde a documentos y soportes de los planes de compras, planes de mantenimiento preventivo y correctivo y de los servicios a prestar, y plan de mantenimiento del parque automotor.</t>
  </si>
  <si>
    <t>AIAGFI19</t>
  </si>
  <si>
    <t>SALIDAS DE ALMACEN</t>
  </si>
  <si>
    <t>Expediente de salida de bienes por hurto, caso fortuito o fueza mayor o por comodato y traslado de bienes entre dependencias, servidores y bodega</t>
  </si>
  <si>
    <t>Corresponde a documentos y soportes de control de bienes.</t>
  </si>
  <si>
    <t>SUBGERENCIA ADMINISTRATIVA Y FINANCIERA - SERVICIOS ADMINISTRATIVOS</t>
  </si>
  <si>
    <t>CONSECUTIVO COMUNICACIONES OFICIALES</t>
  </si>
  <si>
    <t>COMUNICACIONES OFICIALES ENVIADAS</t>
  </si>
  <si>
    <t>Comunicación oficial para el  usuario como respuesta a una solicitud de un trámite o de solicitud de información (EE)</t>
  </si>
  <si>
    <t>PAPEL</t>
  </si>
  <si>
    <t>NO APLICA</t>
  </si>
  <si>
    <t xml:space="preserve"> SUBGERENCIA ADMINISTRATIVA Y FINANCIERA, SUBGERENTE ADMINISTRATIVO Y FINANCIERO</t>
  </si>
  <si>
    <t>DISPONIBLE</t>
  </si>
  <si>
    <t>ARCHIVO DE GESTIÓN- SAF</t>
  </si>
  <si>
    <t>Subgerencia Administrativa Y Financiera - Gestión Documental</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</si>
  <si>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t>
  </si>
  <si>
    <t>Tienen todas las respuestas que realiza Catastro en las cuales se incluye información personal que no debe ser conocida sin la debida autorización.</t>
  </si>
  <si>
    <t>13/08(2020</t>
  </si>
  <si>
    <t>INSTRUMENTOS DE CONTROL</t>
  </si>
  <si>
    <t>PLANILLAS DE ENTREGA DE COMUNICACIONES EXTERNAS</t>
  </si>
  <si>
    <t>Documento en el cual se registran y se lleva control de las comunicaciones que envia  la UAECD a una entidad o ciudadano</t>
  </si>
  <si>
    <t>MEMORANDO INTERNO</t>
  </si>
  <si>
    <t>Comunicación oficial interna breve mediante la cual se transmite o solicita información entre dependencias de la UAECD para comunicar alguna indicación, recomendación, instrucción, disposición</t>
  </si>
  <si>
    <t>DIGITAL</t>
  </si>
  <si>
    <t>Dentro de los memorandos se incluye información personal que no debe ser conocida sin la debida autorización</t>
  </si>
  <si>
    <t>TABLAS DE RETENCIÓN DOCUMENTAL</t>
  </si>
  <si>
    <t>INSTRUMENTO DE CLASIFICACIÓN DOCUMENTAL</t>
  </si>
  <si>
    <t>Instrumento que identifica las características de la totalidad de la  producción documentación  (registros) de una entidad en virtud del cumplimiento de las funciones, procesos,
procedimientos y normativa aplicables</t>
  </si>
  <si>
    <t>PAPEL, DIGITAL</t>
  </si>
  <si>
    <t>https://www.catastrobogota.gov.co/instrumentos-de-gestion?field_clasificacion_target_id=136</t>
  </si>
  <si>
    <t>INVENTARIOS DOCUMENTALES CENTRO DOCUMENTAL</t>
  </si>
  <si>
    <t>Instrumento de recuperación de información que describe de manera exacta y precisa las series o asuntos de un fondo documental.</t>
  </si>
  <si>
    <t>ARTÍCULO  18. Literal C</t>
  </si>
  <si>
    <t>Se establece clasificación del activo teniendo en cuenta que este inventario continene información de ubicación de donde estan los documentos de la entidad y que solo debe ser de conocimiento de la misma</t>
  </si>
  <si>
    <t>ENCUESTA DE SERVICIOS DOCUMENTALES</t>
  </si>
  <si>
    <t>Encuesta en el que se consigna información del área  en cuanto al conocimiento del Proceso de gestión Documental, medir cualitativamente y cuantitativamente conocimientos sobre el proceso, procedimientos con recomendaciones de mejora</t>
  </si>
  <si>
    <t>HTML</t>
  </si>
  <si>
    <t>SGI</t>
  </si>
  <si>
    <t>PRESTAMOS DOCUMENTALES</t>
  </si>
  <si>
    <t>PLANILLAS DE PRESTAMOS DOCUMENTALES</t>
  </si>
  <si>
    <t>Documentos en los que se registran los datos de los documentos/expedientes, Mapas, cartografia,  que se consultan y prestan. De igual forma, los datos de quienes los consultaron</t>
  </si>
  <si>
    <t>PUBLICADO Y DISPONIBLE</t>
  </si>
  <si>
    <t>TRANSFERENCIAS DOCUMENTALES</t>
  </si>
  <si>
    <t>TRANSFERENCIAS DOCUMENTALES PRIMARIAS</t>
  </si>
  <si>
    <t>Comunicaciones oficiales internas e inventarios documentales con la que se realiza la transferencia documental Primaria o secundaria</t>
  </si>
  <si>
    <t>Dentro de las trasferencias documentales se envia expedientes con información personal de los funcionarios de la entidad la cual no puede ser conocida sin la debida autorización.</t>
  </si>
  <si>
    <t>INVENTARIOS DOCUMENTALES ARCHIVO CENTRAL</t>
  </si>
  <si>
    <t>PAPEL/DIGITAL</t>
  </si>
  <si>
    <t>http://www.catastrobogota.gov.co/es/tablas-de-retencion-documental</t>
  </si>
  <si>
    <t>INFORME ANUAL SEGUIMIENTO DECRETO 514</t>
  </si>
  <si>
    <t>Informe que se genera de seguimiento a la gestión documental de la entidad.</t>
  </si>
  <si>
    <t>HTML,Hoja de Cálculo</t>
  </si>
  <si>
    <t xml:space="preserve">Fileserver de GD </t>
  </si>
  <si>
    <t>PLAN INSTITUCIONAL DE ARCHIVOS (PINAR)</t>
  </si>
  <si>
    <t>Instrumento de la planeación de la Gestión documental de la Unidad Administrativa Especial de Catastro  de conformidad con lo indicado en el Decreto 1080 de 2015.</t>
  </si>
  <si>
    <t>FILESERVER</t>
  </si>
  <si>
    <t>SUBGERENCIA ADMINISTRATIVA Y FINANCIERA - DOCUMENTAL</t>
  </si>
  <si>
    <t>ACTAS DE ANULACIÓN DE CHEQUES</t>
  </si>
  <si>
    <t xml:space="preserve">Testimonio escrito en el cual se mencionan las razones de por qué se anularon los titulos valores </t>
  </si>
  <si>
    <t>SAF - SUBGERENTE ADMINISTRATIVO Y FINANCIERO -TESORERÍA</t>
  </si>
  <si>
    <t>ACTAS DE COMITÉ TÉCNICO DE SOSTENIBILIDAD CONTABLE</t>
  </si>
  <si>
    <t>Actas de reunión de Comité Técnico de Sostenibilidad Contable</t>
  </si>
  <si>
    <t>SAF - SUBGERENTE ADMINISTRATIVO Y FINANCIERO - CONTABILIDAD</t>
  </si>
  <si>
    <t>ANTEPROYECTO DE PRESUPUESTO</t>
  </si>
  <si>
    <t>EXPEDIENTE ANTEPROYECTO DE PRESUPUESTO</t>
  </si>
  <si>
    <t>Documento en el cual se describe la proyección de ingresos y gastos presupuestados a ejecutarse durante la vigencia fiscal.</t>
  </si>
  <si>
    <t>SAF - SUBGERENTE ADMINISTRATIVO Y FINANCIERO - PRESUPUESTO</t>
  </si>
  <si>
    <t>CERTIFICADOS DE DISPONIBILIDAD PRESUPUESTAL</t>
  </si>
  <si>
    <t>EXPEDIENTE CERTIFICADOS DE DISPONIBILIDAD PRESUPUESTAL</t>
  </si>
  <si>
    <t>Documento que garantiza la existencia de apropiación presupuestal disponible</t>
  </si>
  <si>
    <t>Hojas de Calculo - PDF</t>
  </si>
  <si>
    <t>CERTIFICADOS DE REGISTRO PRESUPUESTAL</t>
  </si>
  <si>
    <t>EXPEDIENTE CERTIFICADOS DE REGISTRO PRESUPUESTAL</t>
  </si>
  <si>
    <t>Documento en el que consta la existencia en el presupuesto de la Entidad de un monto de recursos.</t>
  </si>
  <si>
    <t>CIERRE PRESUPUESTAL</t>
  </si>
  <si>
    <t>EXPEDIENTE CIERRE PRESUPUESTAL</t>
  </si>
  <si>
    <t>Documento realizado al finalizar cada vigencia fiscal, con el propósito de determinar el resultado de la ejecución presupuestal</t>
  </si>
  <si>
    <t>COMPROBANTES DE CONTABILIDAD</t>
  </si>
  <si>
    <t>COMPROBANTES DE DIARIO</t>
  </si>
  <si>
    <t>Corresponde a los Comprobantes de Diario que soportan los registros contables realizados en la UAECD.</t>
  </si>
  <si>
    <t>CONCILIACIONES</t>
  </si>
  <si>
    <t>CONCILIACIÓN BANCARIA</t>
  </si>
  <si>
    <t>Corresponde a las Conciliaciones Bancarias realizadas en el Subproceso Gestión Contable.</t>
  </si>
  <si>
    <t>CONCILIACIONES DE OPERACIONES RECÍPROCAS</t>
  </si>
  <si>
    <t>Corresponde a la Conciliación de la Cuenta Única Distrital realizada por el Subproceso Gestión Contable.</t>
  </si>
  <si>
    <t>Documento de Texto - PDF - Hojas de Calculo}</t>
  </si>
  <si>
    <t>CONCILIACIONES ESPECÍFICAS DE CADA ENTIDAD</t>
  </si>
  <si>
    <t>Corresponde a conciliaciones de saldos con otras entidades.</t>
  </si>
  <si>
    <t>CUENTAS BANCARIAS</t>
  </si>
  <si>
    <t>EXPEDIENTE CUENTAS BANCARIAS</t>
  </si>
  <si>
    <t>Expediente en el cual se documentan los contratos financieros con una entidad bancaria en virtud del cual, se registran el
balance y los subsiguientes movimientos de dinero</t>
  </si>
  <si>
    <t>Articulo 18, literal C</t>
  </si>
  <si>
    <t>Articulo 18, literal C, Ley 1581 de 2012</t>
  </si>
  <si>
    <t>Las cuentas bancarias continen información clasificada dado que contiene información de los recursos que maneja la entidad</t>
  </si>
  <si>
    <t>26/08/2020</t>
  </si>
  <si>
    <t>EMBARGOS</t>
  </si>
  <si>
    <t>EXPEDIENTE EMBARGOS</t>
  </si>
  <si>
    <t>Orden de suspensión o la retención de cualquier bien como un método de seguridad para asegurar el pago</t>
  </si>
  <si>
    <t>PDF - Hoja de Calculo</t>
  </si>
  <si>
    <t>SAF - SUBGERENTE ADMINISTRATIVO Y FINANCIERO - TESORERÍA</t>
  </si>
  <si>
    <t>Articulo 18, literal A</t>
  </si>
  <si>
    <t>Articulo 18, literal A, Ley 1581 de 2012</t>
  </si>
  <si>
    <t>Contienen información clasificada de las personas que fueron afectadas con una decisión judicial</t>
  </si>
  <si>
    <t>ESTADOS CONTABLES E INFORMES COMPLEMENTARIOS</t>
  </si>
  <si>
    <t>EXPEDIENTE ESTADOS CONTABLES E INFORMES COMPLEMENTARIOS</t>
  </si>
  <si>
    <t>Corresponde al paquete de Estados Financieros de la Entidad.</t>
  </si>
  <si>
    <t>Papel - Disco Duro - Página Web</t>
  </si>
  <si>
    <t>Archivo de Gestión de SAF / Fileserver SAF / Página Web de la UAECD</t>
  </si>
  <si>
    <t>https://www.catastrobogota.gov.co/presupuesto</t>
  </si>
  <si>
    <t>GESTIÓN DE PAGOS</t>
  </si>
  <si>
    <t>ÓRDENES DE PAGOS</t>
  </si>
  <si>
    <t>Documento generado modulo Tesorería Financiero, mediante el cual el ordenador del gasto y el responsable de presupuesto autorizan a la Tesorería que pague o transfiera una suma de dinero a un beneficiario</t>
  </si>
  <si>
    <t>Las ordenes de pago incluye informacion personal de la persona a la cual se le realiza el pago tal como nuero de cuenta, cedula , nombre, dirección telefono,  información de embargos (si aplica) , y adicional contiene las firmas del responsable de presupuesto y de ordenador del gasto.</t>
  </si>
  <si>
    <t>RELACIONES DE AUTORIZACIÓN</t>
  </si>
  <si>
    <t>Documento en el cual el ordenador del gasto y el responsable de presupuesto autorizan a la Tesorería que pague o transfiera una suma de dinero a un beneficiario</t>
  </si>
  <si>
    <t>La relación de autorizaciones contiene información personal como nombres y cédulas de contratistas titulares de las cuentas bancarias.</t>
  </si>
  <si>
    <t>Corresponde a los informes reglamentados por norma, con destino a Organismos de Control.</t>
  </si>
  <si>
    <t>Documento de Texto - PDF - Hojas de Calculo</t>
  </si>
  <si>
    <t>INFORMES A OTRAS ENTIDADES</t>
  </si>
  <si>
    <t>Corresponde a las declaraciones tributarias presentadas por la UAECD.</t>
  </si>
  <si>
    <t>INFORMES DE EJECUCIÓN PRESUPUESTAL</t>
  </si>
  <si>
    <t>Documento en el que se plasman las acciones destinadas a la utilización óptima de los recursos financieros.</t>
  </si>
  <si>
    <t>LIBROS DE CONTABILIDAD</t>
  </si>
  <si>
    <t>LIBRO AUXILIAR</t>
  </si>
  <si>
    <t>Corresponde a los libros auxiliares de contabilidad.</t>
  </si>
  <si>
    <t>AIAGFI20</t>
  </si>
  <si>
    <t>LIBRO DIARIO</t>
  </si>
  <si>
    <t>Corresponde a libro diario de contabilidad.</t>
  </si>
  <si>
    <t>AIAGFI21</t>
  </si>
  <si>
    <t>LIBRO MAYOR Y BALANCES</t>
  </si>
  <si>
    <t>Corresponde a libro mayor y de balances de contabilidad.</t>
  </si>
  <si>
    <t>AIAGFI22</t>
  </si>
  <si>
    <t>MODIFICACIONES PRESUPUESTALES</t>
  </si>
  <si>
    <t>REDUCCIONES PRESUPUESTALES</t>
  </si>
  <si>
    <t>Registro de la disminución de las partidas apropiadas en el presupuesto de inversión de un proyecto.</t>
  </si>
  <si>
    <t>AIAGFI23</t>
  </si>
  <si>
    <t>SUSPENSIONES O APLAZAMIENTOS PRESUPUESTALES</t>
  </si>
  <si>
    <t xml:space="preserve">Documento transitorio en el cual se comunica la Suspensión establecida por circular emitida por SHD </t>
  </si>
  <si>
    <t>AIAGFI24</t>
  </si>
  <si>
    <t>TRASLADOS PRESUPUESTALES QUE AFECTAN LOS AGREGADOS</t>
  </si>
  <si>
    <t>Documento en que autoriza los traslados presupuestales dentro de los agregados, entendiéndose que solo se puede realizar dentro de cada uno de estos enunciados: gasto de personal,  bienes y servicios e inversión este último con VB de la SDP</t>
  </si>
  <si>
    <t>AIAGFI25</t>
  </si>
  <si>
    <t>TRASLADOS PRESUPUESTALES QUE NO AFECTAN LOS AGREGADOS</t>
  </si>
  <si>
    <t>Documento de evidencia los traslados presupuestales mediante resolución y que no requieren de autorización de ninguna entidad</t>
  </si>
  <si>
    <t>AIAGFI26</t>
  </si>
  <si>
    <t>MOVIMIENTO DIARIO DE CAJA</t>
  </si>
  <si>
    <t>EXPEDIENTE MOVIMIENTO DIARIO DE CAJA (carpeta)</t>
  </si>
  <si>
    <t>Documento en el que se observa el comportamiento diario del movimiento de caja, tanto de entradas como salidas en un lapso de tiempo</t>
  </si>
  <si>
    <t>SUBGERENCIA ADMINISTRATIVA Y FINANCIERA</t>
  </si>
  <si>
    <t>AIAGFI27</t>
  </si>
  <si>
    <t>PROGRAMACIÓN ANUAL - MENSUALIZADO DE CAJA PAC</t>
  </si>
  <si>
    <t>EXPEDIENTE PROGRAMACIÓN ANUAL - MENSUALIZADO DE CAJA PAC</t>
  </si>
  <si>
    <t>Documento en el cual se define el monto mensual de fondos disponibles para efectuar el pago de los compromisos asumidos</t>
  </si>
  <si>
    <t>Hoja de Calculo - PDF</t>
  </si>
  <si>
    <t>AIAGFI28</t>
  </si>
  <si>
    <t>RECAUDO Y DEPURACIÓN DE CARTERA</t>
  </si>
  <si>
    <t>EXPEDIENTE RECAUDO Y DEPURACIÓN DE CARTERA</t>
  </si>
  <si>
    <t>Corresponde a los soportes de recaudo y depuración de cartera.</t>
  </si>
  <si>
    <t>AIAGFI29</t>
  </si>
  <si>
    <t>RELACIONES DE GIRO</t>
  </si>
  <si>
    <t>EXPEDIENTE RELACIONES DE GIRO</t>
  </si>
  <si>
    <t>Documento en el cual el responsable de la SAF remite al Tesorero las órdenes de pago con el cumplido de los requisitos legales</t>
  </si>
  <si>
    <t>SAF - SUBGERENTE ADMINISTRATIVO Y FINANCIERO</t>
  </si>
  <si>
    <t>AIAGFI30</t>
  </si>
  <si>
    <t>REPORTES</t>
  </si>
  <si>
    <t>EXPEDIENTE REPORTES</t>
  </si>
  <si>
    <t>Registros que se hacen para mostrar comportamientos de hechos económicos, datos o cifras de la contabilidad.</t>
  </si>
  <si>
    <t>Documento de Texto - PDF - Hoja de Calculo</t>
  </si>
  <si>
    <t>AIAGFI31</t>
  </si>
  <si>
    <t>SANEAMIENTO CONTABLE/DEPURACIÓN</t>
  </si>
  <si>
    <t>GUÍAS DE SANEAMIENTO CONTABLE</t>
  </si>
  <si>
    <t>Corresponde al expediente de saneamiento contable.</t>
  </si>
  <si>
    <t>AIAGFI32</t>
  </si>
  <si>
    <t xml:space="preserve">SERIE - CONTRATOS </t>
  </si>
  <si>
    <t xml:space="preserve"> EXPEDIENTES DE CONTRATOS</t>
  </si>
  <si>
    <t>Contienen documentos relacionados con un contrato de ejecución de recursos presupuestales de una vigencia</t>
  </si>
  <si>
    <t>Articulo 19, literal G</t>
  </si>
  <si>
    <t>Ley 1581 de 2012 - Articulo 19, literal - G Ley 1712 de 2014</t>
  </si>
  <si>
    <t>Esta carpeta contiene información personal de los contratistas y puede contener información de niños, niñas y adolescentes.</t>
  </si>
  <si>
    <t>AIAGFI33</t>
  </si>
  <si>
    <t>LIBRO BANCOS TESORERIA</t>
  </si>
  <si>
    <t>Relación de los movimientos de las cuentas bancarias de la entidad</t>
  </si>
  <si>
    <t> </t>
  </si>
  <si>
    <t>SUBGERENCIA ADMINISTRATIVA Y FFINANCIERA - FINANCIERA</t>
  </si>
  <si>
    <t>AIAGC01</t>
  </si>
  <si>
    <t>CONTRATOS Y/O CONVENIOS</t>
  </si>
  <si>
    <t>Expediente Contractual</t>
  </si>
  <si>
    <t>Corresponde a la compilación de todos los documentos que soportan la elaboración , ejecución de un contrato.</t>
  </si>
  <si>
    <t xml:space="preserve">Digital </t>
  </si>
  <si>
    <t xml:space="preserve">Documentos de texto - PDF - Hojas de Cálculo </t>
  </si>
  <si>
    <t>Gerencia Juridica - Subgerencia de Contratación</t>
  </si>
  <si>
    <t>Archivo de Gestión Subgerencia de Contratación / Fileserver / Secop II</t>
  </si>
  <si>
    <t>https://www.colombiacompra.gov.co/secop-ii</t>
  </si>
  <si>
    <t>ARTÍCULO 19. literal G Derechos de la Infancia y la adolescencia</t>
  </si>
  <si>
    <t>El expediente contractual contiene información personal del contratista que no puede ser divulgada a terceros sin la debida autorización. EN el formato de bienes y rentas se incluye información de los hijos de los contratistas.</t>
  </si>
  <si>
    <t>AIAGC02</t>
  </si>
  <si>
    <t>Plan Anual de Adquisiciones</t>
  </si>
  <si>
    <t>Corresponde a la relación de las necesidades de contratación de la Unidad.</t>
  </si>
  <si>
    <t>Hojas de Cálculo</t>
  </si>
  <si>
    <t>Secop II</t>
  </si>
  <si>
    <t>SUBGERENCIA DE CONTRATACIÓN</t>
  </si>
  <si>
    <t>AIMPCE01</t>
  </si>
  <si>
    <t>Trámites Inmediatos</t>
  </si>
  <si>
    <t xml:space="preserve"> SIIC</t>
  </si>
  <si>
    <t>Subgerencia de Atencion y Participación Ciudadana</t>
  </si>
  <si>
    <t>En los trámites inmediatos se maneja información personal de un ciudadano , la cual debe ser de conocimiento unicamente para este y de sebe establecer la reserva</t>
  </si>
  <si>
    <t>AIMPCE02</t>
  </si>
  <si>
    <t>Trámites No Inmediatos</t>
  </si>
  <si>
    <t>Son solicitudes de los ciudadanos que requieren estudio y gestión en las áreas tecnicas por lo cual el trámite no es inmediato.</t>
  </si>
  <si>
    <t>En los trámites no inmediatos se maneja información personal de un ciudadano , la cual debe ser de conocimiento unicamente para este y de sebe establecer la reserva</t>
  </si>
  <si>
    <t>AIMPCE03</t>
  </si>
  <si>
    <t>Documento que
contiene una
presentación de hechos
o el registro
de algunos
procedimientos,
investigación de
sucesos</t>
  </si>
  <si>
    <t xml:space="preserve"> Correo Electrónico, cuenta usuario</t>
  </si>
  <si>
    <t>Según el tipo de informe, puede tener informacióm de personal de usuarios</t>
  </si>
  <si>
    <t>AIMPCE04</t>
  </si>
  <si>
    <t>Instrumentos de Control</t>
  </si>
  <si>
    <t>Archivos donde se registra el control de productos no conforme; correspondencia devuelta y atención virtual de la gestión a usuarios.</t>
  </si>
  <si>
    <t>Documentos de XLS - PDF</t>
  </si>
  <si>
    <t>Fileserver de la GCAC</t>
  </si>
  <si>
    <t>AIMPCE05</t>
  </si>
  <si>
    <t>PETICIONES QUEJAS RECLAMOS Y SOLUCIONES PQRS</t>
  </si>
  <si>
    <t>Peticiones-quejas-reclamos y soluciones PQRS</t>
  </si>
  <si>
    <t>Son las solicitudes de los usuarios que se reciben por la plataforma de Bogotá te escucha.</t>
  </si>
  <si>
    <t>Secretaría General Alcaldía Mayor-Administrador Sistema</t>
  </si>
  <si>
    <t>Publicada</t>
  </si>
  <si>
    <t>Plataforma Bogotá Te escucha
https://bogota.gov.co/sdqs/</t>
  </si>
  <si>
    <t>https://bogota.gov.co/sdqs/</t>
  </si>
  <si>
    <t>En los reportes de quejas y reclamos se puede incluir datos personales</t>
  </si>
  <si>
    <t>AIMPCE06</t>
  </si>
  <si>
    <t>NOTIFICACIONES ELECTRÓNICA DE TRÁMITES NO INMEDIATOS (2021 y años anteriores)</t>
  </si>
  <si>
    <t>Notificaciones realizadas a los diferentes tramites no inmediatos.</t>
  </si>
  <si>
    <t>Funcionario de la SPAC</t>
  </si>
  <si>
    <t>OneDrive Funcionario de la SPAC</t>
  </si>
  <si>
    <t>En las notificaciones de tramites inmediatos  se incluyen datos personales de ciudadanos</t>
  </si>
  <si>
    <t>SUBGERENCIA DE ATENCIÓN Y PARTICIPACIÓN CIUDADANA</t>
  </si>
  <si>
    <t>AIECGSC01</t>
  </si>
  <si>
    <t>Actas</t>
  </si>
  <si>
    <t xml:space="preserve">Actas de reparto 
</t>
  </si>
  <si>
    <t>Documento en el cual se realiza el reparto interno de los asuntos que conoce este despacho.</t>
  </si>
  <si>
    <t xml:space="preserve"> Disco Duro</t>
  </si>
  <si>
    <t>Jefe de Oficina de Control Disciplinario</t>
  </si>
  <si>
    <t xml:space="preserve"> Fileserver OCDI</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</si>
  <si>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constitucional:d) La prevención, investigación y persecución de los delitos y las faltas disciplinarias, mientras que no se haga efectiva la medida de aseguramiento o se formule pliego de cargos, según el caso</t>
  </si>
  <si>
    <t>En el procedimiento disciplinario las actuaciones disciplinarias serán reservadas hasta cuando se cite a audiencia y se formule pliego de cargos o se emita la providencia que ordene el archivo deï¬nitivo, sin perjuicio de los derechos de los sujetos procesales.
El disciplinado estará obligado a guardar la reserva de las pruebas que por disposición de la Constitución o la ley tengan dicha condición.</t>
  </si>
  <si>
    <t>AIECGSC02</t>
  </si>
  <si>
    <t>Informes a otras entidades e informes de gestión</t>
  </si>
  <si>
    <t>Informes de la gestión disciplinaria requeridos por la Dirección u otras entidades o entes de Control.</t>
  </si>
  <si>
    <t>AIECGSC03</t>
  </si>
  <si>
    <t xml:space="preserve">Procesos Disciplinarios </t>
  </si>
  <si>
    <t>Proceso disciplinario ordinario</t>
  </si>
  <si>
    <t xml:space="preserve">El que se imprime a la actuación disciplinaria cuando no concurren circunstancias que ameriten
su desarrollo mediante trámites especiales. </t>
  </si>
  <si>
    <t xml:space="preserve">Documento de texto - PDF </t>
  </si>
  <si>
    <t>AIECGSC04</t>
  </si>
  <si>
    <t>Proceso disciplinario verbal</t>
  </si>
  <si>
    <t>En todo caso, y cualquiera que fuere el sujeto disciplinable, si al momento de valorar sobre la
decisión de apertura de investigación estuvieren dados los requisitos sustanciales para proferir pliego de cargos se citará a
audiencia</t>
  </si>
  <si>
    <t>AIECGSC05</t>
  </si>
  <si>
    <t>Notificaciones (estado - edicto)</t>
  </si>
  <si>
    <t>Notificaciones(estado - edicto)</t>
  </si>
  <si>
    <t>Acto jurídico mediante el cual se notifica la decisión disciplinaria</t>
  </si>
  <si>
    <t>https://www.catastrobogota.gov.co/notificaciones-disciplinarias</t>
  </si>
  <si>
    <t>AIECGSC06</t>
  </si>
  <si>
    <t>Planes de capacitacion de operadores disciplinarios</t>
  </si>
  <si>
    <t>Documentos relacionados con el analisis, estudio y demas observaciones relacionadas con el cronograma de actividades preventivas de la OCD</t>
  </si>
  <si>
    <t>AIECGSC07</t>
  </si>
  <si>
    <t>Politicas</t>
  </si>
  <si>
    <t xml:space="preserve">Políticas distritales de gestión disciplinaria </t>
  </si>
  <si>
    <t>Documentación relacionada con los lineamientos entregados por la Dirección Distrital de Asuntos Disciplinarios del Distrito</t>
  </si>
  <si>
    <t>AIECGSC08</t>
  </si>
  <si>
    <t xml:space="preserve">Actas reunion (seguimiento)
</t>
  </si>
  <si>
    <t xml:space="preserve">reuniones mensuales de seguimiento al interior de la Oficina de Control Disciplinario </t>
  </si>
  <si>
    <t>OFICINA DE CONTROL DISCIPLINARIO INTERNO</t>
  </si>
  <si>
    <t>Actas Comité Institucional de Coordinación de Control Interno</t>
  </si>
  <si>
    <t>Corresponde a las actas de Comité Institucional de Coordinación de Control Interno</t>
  </si>
  <si>
    <t>OCI</t>
  </si>
  <si>
    <t>Fileserver OCI</t>
  </si>
  <si>
    <t>En las sesiones de comité existe información sensible de la entidad.</t>
  </si>
  <si>
    <t>Actas de la Oficina de Control Interno</t>
  </si>
  <si>
    <t>Corresponde a las actas de la OCI, reuniones realizadas por el jefe OCI con el equipo de la OCI.</t>
  </si>
  <si>
    <t xml:space="preserve"> Fileserver</t>
  </si>
  <si>
    <t>En las reuniones de seguimiento se tratan información sensible información de la OCI.</t>
  </si>
  <si>
    <t>AUDITORIAS</t>
  </si>
  <si>
    <t>Auditorias Externas</t>
  </si>
  <si>
    <t xml:space="preserve">Contiene los requerimientos, respuestas, informes de auditoría externa preliminar y final, actas, comunicaciones oficiales y papeles de trabajo </t>
  </si>
  <si>
    <t>Disco Duro - servidor - correo institucional -papel</t>
  </si>
  <si>
    <t>PDF
.PPT                                                        .PST</t>
  </si>
  <si>
    <t>Oficina de Control Interno.  Jefe de Oficina
GT_Gerente</t>
  </si>
  <si>
    <t xml:space="preserve"> Fileserver_OCI
Cuenta de correo corporativo de cada usuario
Archivo de gestión de la OCI</t>
  </si>
  <si>
    <t>Auditorias Internas</t>
  </si>
  <si>
    <t>Contiene el resultado de las auditorías internas realizadas por la OCI en la vigencia</t>
  </si>
  <si>
    <t>Disco Duro - servidor - correo institucional -</t>
  </si>
  <si>
    <t>.XLS
.PDF
.PPT                                                .PST
Mp4</t>
  </si>
  <si>
    <t xml:space="preserve"> Fileserver_OCI
Cuenta de correo corporativo de cada usuario
Aplicativo Wcc- Cordis</t>
  </si>
  <si>
    <t>Papeles de Trabajo</t>
  </si>
  <si>
    <t>Documentos soportes que se aportan o se elaboran en la oficina, utilizados como evidencia objetiva de la evaluación, seguimiento, Auditoría de Gestión</t>
  </si>
  <si>
    <t>Oficina de Control Interno.  Jefe de Oficina</t>
  </si>
  <si>
    <t>Archivo de Gestión OCI / Fileserver</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</si>
  <si>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
N</t>
  </si>
  <si>
    <t>Algunos de los papeles de trabajo contienen datos personales de los funcionarios, información que no puede ser conocida por terceros sin la debida autorización.</t>
  </si>
  <si>
    <t>Contiene el resultado de la evaluación a la gestión por dependencias requerida mediante Circular 4 de 2004 y Acuerdo 565 de 2016</t>
  </si>
  <si>
    <t xml:space="preserve"> Disco Duro;servidor</t>
  </si>
  <si>
    <t xml:space="preserve"> PDF</t>
  </si>
  <si>
    <t>Fileserver_OCI</t>
  </si>
  <si>
    <t>Plan Anual de Auditorias</t>
  </si>
  <si>
    <t>Programación anual de las auditorías, evaluaciones y seguimientos y el desarrollo de los roles asignados en la normatividad legal vigente de la OCI.</t>
  </si>
  <si>
    <t>Disco Duro, 
Fileserver_OCI</t>
  </si>
  <si>
    <t>.XLS
.Pdf</t>
  </si>
  <si>
    <t>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</si>
</sst>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mmmm\ dd&quot;, &quot;yyyy"/>
    <numFmt numFmtId="165" formatCode="yyyy\-mm\-dd;@"/>
  </numFmts>
  <fonts count="58">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rgb="FF000000"/>
      <name val="Tahoma"/>
      <family val="2"/>
    </font>
    <font>
      <sz val="9"/>
      <color rgb="FF000000"/>
      <name val="Tahoma"/>
      <family val="2"/>
    </font>
    <font>
      <sz val="11"/>
      <name val="Calibri"/>
      <family val="2"/>
      <scheme val="minor"/>
    </font>
    <font>
      <sz val="11"/>
      <color rgb="FF000000"/>
      <name val="Arial"/>
      <family val="2"/>
    </font>
    <font>
      <sz val="11"/>
      <name val="Arial"/>
      <family val="2"/>
    </font>
    <font>
      <sz val="8"/>
      <name val="Calibri"/>
      <family val="2"/>
      <scheme val="minor"/>
    </font>
    <font>
      <b/>
      <sz val="9"/>
      <color indexed="81"/>
      <name val="Tahoma"/>
      <family val="2"/>
    </font>
    <font>
      <sz val="10"/>
      <color theme="1"/>
      <name val="Arial"/>
      <family val="2"/>
    </font>
    <font>
      <sz val="9"/>
      <color indexed="8"/>
      <name val="Tahoma"/>
      <family val="2"/>
    </font>
    <font>
      <b/>
      <sz val="10"/>
      <name val="Arial"/>
      <family val="2"/>
    </font>
    <font>
      <b/>
      <sz val="11"/>
      <name val="Calibri"/>
      <family val="2"/>
      <scheme val="minor"/>
    </font>
    <font>
      <sz val="11"/>
      <color rgb="FFFF0000"/>
      <name val="Calibri"/>
      <family val="2"/>
      <scheme val="minor"/>
    </font>
    <font>
      <b/>
      <sz val="14"/>
      <color rgb="FF000000"/>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32"/>
      <color rgb="FF000000"/>
      <name val="Calibri"/>
      <family val="2"/>
      <scheme val="minor"/>
    </font>
    <font>
      <sz val="8"/>
      <color theme="0"/>
      <name val="Calibri"/>
      <family val="2"/>
      <scheme val="minor"/>
    </font>
    <font>
      <sz val="10"/>
      <color theme="0"/>
      <name val="Tahoma"/>
      <family val="2"/>
    </font>
    <font>
      <vertAlign val="superscript"/>
      <sz val="11"/>
      <name val="Calibri"/>
      <family val="2"/>
    </font>
    <font>
      <sz val="11"/>
      <name val="Calibri"/>
      <family val="2"/>
    </font>
    <font>
      <sz val="11"/>
      <color indexed="81"/>
      <name val="Tahoma"/>
      <family val="2"/>
    </font>
    <font>
      <b/>
      <sz val="11"/>
      <color indexed="81"/>
      <name val="Tahoma"/>
      <family val="2"/>
    </font>
    <font>
      <b/>
      <sz val="11"/>
      <color rgb="FF000000"/>
      <name val="Calibr"/>
    </font>
    <font>
      <sz val="11"/>
      <color rgb="FF000000"/>
      <name val="Calibr"/>
    </font>
    <font>
      <b/>
      <sz val="11"/>
      <color rgb="FF000000"/>
      <name val="Tahoma"/>
      <family val="2"/>
    </font>
    <font>
      <sz val="11"/>
      <color rgb="FF000000"/>
      <name val="Tahoma"/>
      <family val="2"/>
    </font>
    <font>
      <b/>
      <i/>
      <sz val="11"/>
      <color rgb="FF000000"/>
      <name val="Tahoma"/>
      <family val="2"/>
    </font>
    <font>
      <b/>
      <sz val="11"/>
      <color rgb="FF000000"/>
      <name val="Calibri "/>
    </font>
    <font>
      <sz val="11"/>
      <color rgb="FF000000"/>
      <name val="Calibri "/>
    </font>
    <font>
      <b/>
      <sz val="11"/>
      <color indexed="8"/>
      <name val="Tahoma"/>
      <family val="2"/>
    </font>
    <font>
      <sz val="11"/>
      <color indexed="8"/>
      <name val="Tahoma"/>
      <family val="2"/>
    </font>
    <font>
      <b/>
      <sz val="11"/>
      <color indexed="81"/>
      <name val="Calibri "/>
    </font>
    <font>
      <sz val="11"/>
      <color indexed="81"/>
      <name val="Calibri "/>
    </font>
    <font>
      <sz val="11"/>
      <color theme="1"/>
      <name val="Calibri"/>
      <family val="2"/>
    </font>
    <font>
      <b/>
      <sz val="11"/>
      <color theme="0"/>
      <name val="Calibri"/>
      <family val="2"/>
    </font>
    <font>
      <sz val="10"/>
      <color indexed="81"/>
      <name val="Tahoma"/>
      <family val="2"/>
    </font>
    <font>
      <sz val="11"/>
      <color rgb="FF000000"/>
      <name val="Calibri"/>
      <family val="2"/>
    </font>
    <font>
      <sz val="10"/>
      <name val="Calibri"/>
      <family val="2"/>
    </font>
    <font>
      <sz val="11"/>
      <color rgb="FFFF0000"/>
      <name val="Calibri"/>
      <family val="2"/>
    </font>
    <font>
      <sz val="10"/>
      <color theme="1"/>
      <name val="Calibri"/>
      <family val="2"/>
    </font>
    <font>
      <sz val="11"/>
      <color rgb="FF444444"/>
      <name val="Calibri"/>
      <family val="2"/>
    </font>
    <font>
      <b/>
      <sz val="11"/>
      <name val="Calibri"/>
      <family val="2"/>
    </font>
    <font>
      <sz val="9"/>
      <name val="Calibri"/>
      <family val="2"/>
      <scheme val="minor"/>
    </font>
    <font>
      <u/>
      <sz val="11"/>
      <color theme="10"/>
      <name val="Calibri"/>
      <family val="2"/>
      <scheme val="minor"/>
    </font>
    <font>
      <u/>
      <sz val="11"/>
      <name val="Calibri"/>
      <family val="2"/>
      <scheme val="minor"/>
    </font>
    <font>
      <sz val="11"/>
      <color rgb="FFFF0000"/>
      <name val="Arial"/>
      <family val="2"/>
    </font>
    <font>
      <sz val="9"/>
      <color rgb="FF000000"/>
      <name val="Arial"/>
      <family val="2"/>
    </font>
    <font>
      <sz val="10"/>
      <color theme="1"/>
      <name val="Calibri"/>
      <family val="2"/>
      <scheme val="minor"/>
    </font>
    <font>
      <sz val="10"/>
      <name val="Calibri"/>
      <family val="2"/>
      <scheme val="minor"/>
    </font>
    <font>
      <sz val="10"/>
      <color rgb="FF000000"/>
      <name val="Arial"/>
      <family val="2"/>
    </font>
    <font>
      <b/>
      <sz val="11"/>
      <color rgb="FFFF0000"/>
      <name val="Arial"/>
      <family val="2"/>
    </font>
    <font>
      <sz val="10"/>
      <color rgb="FFFF0000"/>
      <name val="Arial"/>
      <family val="2"/>
    </font>
  </fonts>
  <fills count="18">
    <fill>
      <patternFill patternType="none"/>
    </fill>
    <fill>
      <patternFill patternType="gray125"/>
    </fill>
    <fill>
      <patternFill patternType="solid">
        <fgColor theme="7" tint="-0.249977111117893"/>
        <bgColor indexed="64"/>
      </patternFill>
    </fill>
    <fill>
      <patternFill patternType="solid">
        <fgColor theme="4" tint="0.39997558519241921"/>
        <bgColor indexed="23"/>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31"/>
      </patternFill>
    </fill>
    <fill>
      <patternFill patternType="solid">
        <fgColor theme="7" tint="0.39997558519241921"/>
        <bgColor indexed="23"/>
      </patternFill>
    </fill>
    <fill>
      <patternFill patternType="solid">
        <fgColor theme="0"/>
        <bgColor indexed="64"/>
      </patternFill>
    </fill>
    <fill>
      <patternFill patternType="solid">
        <fgColor rgb="FF0070C0"/>
        <bgColor indexed="64"/>
      </patternFill>
    </fill>
    <fill>
      <patternFill patternType="solid">
        <fgColor theme="7" tint="-0.249977111117893"/>
        <bgColor indexed="31"/>
      </patternFill>
    </fill>
    <fill>
      <patternFill patternType="solid">
        <fgColor theme="0" tint="-0.14999847407452621"/>
        <bgColor indexed="64"/>
      </patternFill>
    </fill>
    <fill>
      <patternFill patternType="solid">
        <fgColor indexed="9"/>
        <bgColor indexed="26"/>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theme="3" tint="0.39988402966399123"/>
      </left>
      <right style="thin">
        <color theme="3" tint="0.39988402966399123"/>
      </right>
      <top style="thin">
        <color theme="3" tint="0.39988402966399123"/>
      </top>
      <bottom style="thin">
        <color theme="3" tint="0.39988402966399123"/>
      </bottom>
      <diagonal/>
    </border>
  </borders>
  <cellStyleXfs count="5">
    <xf numFmtId="0" fontId="0" fillId="0" borderId="0"/>
    <xf numFmtId="164" fontId="2" fillId="0" borderId="0"/>
    <xf numFmtId="0" fontId="39" fillId="0" borderId="0"/>
    <xf numFmtId="0" fontId="49" fillId="0" borderId="0" applyNumberFormat="0" applyFill="0" applyBorder="0" applyAlignment="0" applyProtection="0"/>
    <xf numFmtId="0" fontId="49" fillId="0" borderId="0" applyNumberFormat="0" applyFill="0" applyBorder="0" applyAlignment="0" applyProtection="0"/>
  </cellStyleXfs>
  <cellXfs count="186">
    <xf numFmtId="0" fontId="0" fillId="0" borderId="0" xfId="0"/>
    <xf numFmtId="0" fontId="13" fillId="8"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6" fillId="0" borderId="0" xfId="0" applyFont="1" applyProtection="1">
      <protection locked="0"/>
    </xf>
    <xf numFmtId="164" fontId="14" fillId="0" borderId="0" xfId="1" applyFont="1" applyAlignment="1" applyProtection="1">
      <alignment vertical="center" wrapText="1"/>
      <protection locked="0"/>
    </xf>
    <xf numFmtId="164" fontId="1" fillId="0" borderId="0" xfId="1" applyFont="1" applyAlignment="1" applyProtection="1">
      <alignment vertical="center" wrapText="1"/>
      <protection locked="0"/>
    </xf>
    <xf numFmtId="164" fontId="22" fillId="0" borderId="0" xfId="1" applyFont="1" applyAlignment="1" applyProtection="1">
      <alignment horizontal="left" vertical="top" wrapText="1"/>
      <protection locked="0"/>
    </xf>
    <xf numFmtId="164" fontId="19" fillId="0" borderId="0" xfId="1" applyFont="1" applyAlignment="1" applyProtection="1">
      <alignment vertical="center" wrapText="1"/>
      <protection locked="0"/>
    </xf>
    <xf numFmtId="164" fontId="14" fillId="0" borderId="0" xfId="1" applyFont="1" applyAlignment="1" applyProtection="1">
      <alignment horizontal="left" vertical="center" wrapText="1"/>
      <protection locked="0"/>
    </xf>
    <xf numFmtId="14" fontId="14" fillId="0" borderId="0" xfId="1" applyNumberFormat="1" applyFont="1" applyAlignment="1" applyProtection="1">
      <alignment horizontal="left" vertical="center" wrapText="1"/>
      <protection locked="0"/>
    </xf>
    <xf numFmtId="0" fontId="14" fillId="0" borderId="0" xfId="1" applyNumberFormat="1" applyFont="1" applyAlignment="1" applyProtection="1">
      <alignment horizontal="left" vertical="center" wrapText="1"/>
      <protection locked="0"/>
    </xf>
    <xf numFmtId="164" fontId="14" fillId="0" borderId="0" xfId="1" applyFont="1" applyAlignment="1" applyProtection="1">
      <alignment horizontal="center" vertical="center" wrapText="1"/>
      <protection locked="0"/>
    </xf>
    <xf numFmtId="164" fontId="1" fillId="0" borderId="0" xfId="1" applyFont="1" applyAlignment="1" applyProtection="1">
      <alignment horizontal="center" vertical="center" wrapText="1"/>
      <protection locked="0"/>
    </xf>
    <xf numFmtId="0" fontId="23" fillId="0" borderId="0" xfId="0" applyFont="1" applyProtection="1">
      <protection locked="0"/>
    </xf>
    <xf numFmtId="164" fontId="6" fillId="0" borderId="0" xfId="1" applyFont="1" applyAlignment="1" applyProtection="1">
      <alignment vertical="center" wrapText="1"/>
      <protection locked="0"/>
    </xf>
    <xf numFmtId="164" fontId="18" fillId="0" borderId="0" xfId="1" applyFont="1" applyAlignment="1" applyProtection="1">
      <alignment vertical="center" wrapText="1"/>
      <protection locked="0"/>
    </xf>
    <xf numFmtId="164" fontId="20" fillId="0" borderId="0" xfId="1" applyFont="1" applyAlignment="1" applyProtection="1">
      <alignment vertical="center" wrapText="1"/>
      <protection locked="0"/>
    </xf>
    <xf numFmtId="0" fontId="17" fillId="12" borderId="0" xfId="0" applyFont="1" applyFill="1" applyProtection="1">
      <protection locked="0"/>
    </xf>
    <xf numFmtId="0" fontId="8"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14" fillId="0" borderId="0" xfId="0" applyFont="1" applyProtection="1">
      <protection locked="0"/>
    </xf>
    <xf numFmtId="0" fontId="1" fillId="6" borderId="2" xfId="0" applyFont="1" applyFill="1" applyBorder="1" applyAlignment="1" applyProtection="1">
      <alignment horizont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protection locked="0"/>
    </xf>
    <xf numFmtId="14" fontId="16" fillId="0" borderId="21" xfId="0" applyNumberFormat="1" applyFont="1" applyBorder="1" applyAlignment="1" applyProtection="1">
      <alignment vertical="center"/>
      <protection locked="0"/>
    </xf>
    <xf numFmtId="0" fontId="40" fillId="13" borderId="0" xfId="2" applyFont="1" applyFill="1"/>
    <xf numFmtId="0" fontId="39" fillId="0" borderId="0" xfId="2"/>
    <xf numFmtId="0" fontId="39" fillId="0" borderId="2" xfId="2" applyBorder="1"/>
    <xf numFmtId="0" fontId="11" fillId="0" borderId="2" xfId="2" applyFont="1" applyBorder="1"/>
    <xf numFmtId="0" fontId="17" fillId="0" borderId="2" xfId="2" applyFont="1" applyBorder="1" applyAlignment="1">
      <alignment wrapText="1"/>
    </xf>
    <xf numFmtId="0" fontId="1" fillId="10" borderId="9"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0" fontId="6" fillId="0" borderId="0" xfId="0" applyFont="1" applyProtection="1">
      <protection locked="0" hidden="1"/>
    </xf>
    <xf numFmtId="164" fontId="22" fillId="0" borderId="0" xfId="1" applyFont="1" applyAlignment="1" applyProtection="1">
      <alignment vertical="top" wrapText="1"/>
      <protection locked="0" hidden="1"/>
    </xf>
    <xf numFmtId="164" fontId="22" fillId="0" borderId="0" xfId="1" applyFont="1" applyAlignment="1" applyProtection="1">
      <alignment horizontal="center" vertical="top" wrapText="1"/>
      <protection locked="0" hidden="1"/>
    </xf>
    <xf numFmtId="0" fontId="0" fillId="0" borderId="2" xfId="0" applyBorder="1" applyAlignment="1" applyProtection="1">
      <alignment horizontal="center" vertical="center"/>
      <protection hidden="1"/>
    </xf>
    <xf numFmtId="0" fontId="0" fillId="0" borderId="0" xfId="0" applyProtection="1">
      <protection locked="0" hidden="1"/>
    </xf>
    <xf numFmtId="0" fontId="0" fillId="0" borderId="22" xfId="0"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39" fillId="0" borderId="23" xfId="0" applyFont="1" applyBorder="1" applyAlignment="1" applyProtection="1">
      <alignment horizontal="center" vertical="center" wrapText="1"/>
      <protection locked="0"/>
    </xf>
    <xf numFmtId="0" fontId="42" fillId="0" borderId="23" xfId="0" applyFont="1" applyBorder="1" applyAlignment="1" applyProtection="1">
      <alignment horizontal="left" vertical="top" wrapText="1"/>
      <protection locked="0"/>
    </xf>
    <xf numFmtId="0" fontId="25" fillId="0" borderId="23" xfId="0" applyFont="1" applyBorder="1" applyAlignment="1" applyProtection="1">
      <alignment horizontal="center" vertical="center" wrapText="1"/>
      <protection locked="0"/>
    </xf>
    <xf numFmtId="0" fontId="43" fillId="0" borderId="23" xfId="0" applyFont="1" applyBorder="1" applyAlignment="1" applyProtection="1">
      <alignment horizontal="center" vertical="center" wrapText="1"/>
      <protection locked="0"/>
    </xf>
    <xf numFmtId="14" fontId="25" fillId="0" borderId="23" xfId="0" applyNumberFormat="1" applyFont="1" applyBorder="1" applyAlignment="1" applyProtection="1">
      <alignment horizontal="center" vertical="center" wrapText="1"/>
      <protection locked="0"/>
    </xf>
    <xf numFmtId="0" fontId="39" fillId="0" borderId="23"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23" xfId="0" applyFont="1" applyBorder="1" applyAlignment="1" applyProtection="1">
      <alignment horizontal="left" vertical="center" wrapText="1"/>
      <protection locked="0"/>
    </xf>
    <xf numFmtId="0" fontId="25" fillId="0" borderId="23" xfId="0" applyFont="1" applyBorder="1" applyAlignment="1" applyProtection="1">
      <alignment horizontal="left" vertical="top" wrapText="1"/>
      <protection locked="0"/>
    </xf>
    <xf numFmtId="0" fontId="17" fillId="0" borderId="2"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25" xfId="0"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0" fillId="0" borderId="0" xfId="0" applyFont="1" applyProtection="1">
      <protection locked="0"/>
    </xf>
    <xf numFmtId="0" fontId="17" fillId="0" borderId="2" xfId="0" applyFont="1" applyBorder="1" applyAlignment="1" applyProtection="1">
      <alignment horizontal="center" vertical="center"/>
      <protection locked="0"/>
    </xf>
    <xf numFmtId="0" fontId="0" fillId="0" borderId="2" xfId="0" applyFont="1" applyBorder="1" applyAlignment="1" applyProtection="1">
      <alignment horizontal="center" vertical="center" wrapText="1"/>
      <protection locked="0"/>
    </xf>
    <xf numFmtId="0" fontId="6" fillId="12" borderId="2" xfId="0" applyFont="1" applyFill="1" applyBorder="1" applyAlignment="1" applyProtection="1">
      <alignment horizontal="center" vertical="center" wrapText="1"/>
      <protection locked="0"/>
    </xf>
    <xf numFmtId="0" fontId="0" fillId="0" borderId="2" xfId="0" applyFont="1" applyBorder="1" applyAlignment="1" applyProtection="1">
      <alignment horizontal="center" vertical="center"/>
      <protection locked="0"/>
    </xf>
    <xf numFmtId="14" fontId="17" fillId="0" borderId="2" xfId="0" applyNumberFormat="1"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48" fillId="0" borderId="27" xfId="0" applyFont="1" applyBorder="1" applyAlignment="1" applyProtection="1">
      <alignment horizontal="center" vertical="center" wrapText="1"/>
      <protection locked="0"/>
    </xf>
    <xf numFmtId="14" fontId="48" fillId="0" borderId="27" xfId="0" applyNumberFormat="1" applyFont="1" applyBorder="1" applyAlignment="1" applyProtection="1">
      <alignment horizontal="center" vertical="center" wrapText="1"/>
      <protection locked="0"/>
    </xf>
    <xf numFmtId="14" fontId="6" fillId="0" borderId="27" xfId="0" applyNumberFormat="1" applyFont="1" applyBorder="1" applyAlignment="1" applyProtection="1">
      <alignment horizontal="center" vertical="center" wrapText="1"/>
      <protection locked="0"/>
    </xf>
    <xf numFmtId="0" fontId="50" fillId="0" borderId="2" xfId="3" applyFont="1" applyFill="1" applyBorder="1" applyAlignment="1" applyProtection="1">
      <alignment horizontal="center" vertical="center" wrapText="1"/>
      <protection locked="0"/>
    </xf>
    <xf numFmtId="0" fontId="49" fillId="0" borderId="28" xfId="4" applyBorder="1" applyAlignment="1" applyProtection="1">
      <alignment horizontal="center" vertical="center" wrapText="1"/>
      <protection locked="0"/>
    </xf>
    <xf numFmtId="0" fontId="49" fillId="0" borderId="2" xfId="3"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53" fillId="0" borderId="29" xfId="0" applyFont="1" applyBorder="1" applyAlignment="1" applyProtection="1">
      <alignment horizontal="left" vertical="center" wrapText="1"/>
      <protection locked="0"/>
    </xf>
    <xf numFmtId="0" fontId="53" fillId="16" borderId="29" xfId="0" applyFont="1" applyFill="1" applyBorder="1" applyAlignment="1" applyProtection="1">
      <alignment horizontal="left" vertical="center" wrapText="1"/>
      <protection locked="0"/>
    </xf>
    <xf numFmtId="0" fontId="53" fillId="0" borderId="29" xfId="0" applyFont="1" applyBorder="1" applyAlignment="1" applyProtection="1">
      <alignment horizontal="center" vertical="center" wrapText="1"/>
      <protection locked="0"/>
    </xf>
    <xf numFmtId="0" fontId="53" fillId="16" borderId="29" xfId="0" applyFont="1" applyFill="1" applyBorder="1" applyAlignment="1" applyProtection="1">
      <alignment horizontal="center" vertical="center" wrapText="1"/>
      <protection locked="0"/>
    </xf>
    <xf numFmtId="0" fontId="54" fillId="0" borderId="29" xfId="0" applyFont="1" applyBorder="1" applyAlignment="1" applyProtection="1">
      <alignment horizontal="left" vertical="center" wrapText="1"/>
      <protection locked="0"/>
    </xf>
    <xf numFmtId="0" fontId="49" fillId="0" borderId="29" xfId="4" applyBorder="1" applyAlignment="1" applyProtection="1">
      <alignment horizontal="left" vertical="center" wrapText="1"/>
      <protection locked="0"/>
    </xf>
    <xf numFmtId="0" fontId="6" fillId="0" borderId="2" xfId="2" applyFont="1" applyBorder="1" applyAlignment="1" applyProtection="1">
      <alignment horizontal="left" vertical="center" wrapText="1"/>
      <protection locked="0"/>
    </xf>
    <xf numFmtId="0" fontId="55" fillId="0" borderId="2" xfId="0" applyFont="1" applyBorder="1" applyAlignment="1" applyProtection="1">
      <alignment horizontal="left" vertical="center" wrapText="1"/>
      <protection locked="0"/>
    </xf>
    <xf numFmtId="0" fontId="49" fillId="0" borderId="2" xfId="3" applyFill="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6" fillId="0" borderId="0" xfId="0" applyFont="1" applyAlignment="1" applyProtection="1">
      <alignment wrapText="1"/>
      <protection locked="0"/>
    </xf>
    <xf numFmtId="0" fontId="52" fillId="0" borderId="2" xfId="0" applyFont="1" applyBorder="1" applyAlignment="1" applyProtection="1">
      <alignment horizontal="center" vertical="center" wrapText="1"/>
      <protection locked="0"/>
    </xf>
    <xf numFmtId="0" fontId="0" fillId="0" borderId="0" xfId="0" applyAlignment="1" applyProtection="1">
      <alignment wrapText="1"/>
      <protection locked="0"/>
    </xf>
    <xf numFmtId="0" fontId="15" fillId="0" borderId="2" xfId="0" applyFont="1" applyBorder="1" applyAlignment="1" applyProtection="1">
      <alignment horizontal="center" vertical="center"/>
      <protection locked="0"/>
    </xf>
    <xf numFmtId="0" fontId="46"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17" fillId="0" borderId="0" xfId="0" applyFont="1" applyProtection="1">
      <protection locked="0"/>
    </xf>
    <xf numFmtId="0" fontId="25" fillId="0" borderId="2"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42" fillId="0" borderId="7" xfId="0" applyFont="1" applyBorder="1" applyAlignment="1" applyProtection="1">
      <alignment horizontal="center" vertical="center" wrapText="1"/>
      <protection locked="0"/>
    </xf>
    <xf numFmtId="0" fontId="8" fillId="17" borderId="7" xfId="0" applyFont="1" applyFill="1" applyBorder="1" applyAlignment="1" applyProtection="1">
      <alignment horizontal="center" vertical="center" wrapText="1"/>
      <protection locked="0"/>
    </xf>
    <xf numFmtId="0" fontId="56" fillId="17" borderId="7" xfId="0" applyFont="1" applyFill="1" applyBorder="1" applyAlignment="1" applyProtection="1">
      <alignment horizontal="center" vertical="center" wrapText="1"/>
      <protection locked="0"/>
    </xf>
    <xf numFmtId="0" fontId="25" fillId="17" borderId="7" xfId="0" applyFont="1" applyFill="1" applyBorder="1" applyAlignment="1" applyProtection="1">
      <alignment horizontal="center" vertical="center" wrapText="1"/>
      <protection locked="0"/>
    </xf>
    <xf numFmtId="0" fontId="2" fillId="17" borderId="7" xfId="0" applyFont="1" applyFill="1" applyBorder="1" applyAlignment="1" applyProtection="1">
      <alignment horizontal="center" vertical="center" wrapText="1"/>
      <protection locked="0"/>
    </xf>
    <xf numFmtId="0" fontId="42" fillId="0" borderId="2" xfId="0" applyFont="1" applyBorder="1" applyAlignment="1" applyProtection="1">
      <alignment wrapText="1"/>
      <protection locked="0"/>
    </xf>
    <xf numFmtId="0" fontId="42" fillId="0" borderId="7" xfId="0" applyFont="1" applyBorder="1" applyAlignment="1" applyProtection="1">
      <alignment wrapText="1"/>
      <protection locked="0"/>
    </xf>
    <xf numFmtId="0" fontId="1" fillId="14" borderId="9" xfId="0" applyFont="1" applyFill="1" applyBorder="1" applyAlignment="1" applyProtection="1">
      <alignment vertical="center" wrapText="1"/>
      <protection locked="0"/>
    </xf>
    <xf numFmtId="0" fontId="1" fillId="14" borderId="6" xfId="0" applyFont="1" applyFill="1" applyBorder="1" applyAlignment="1" applyProtection="1">
      <alignment vertical="center" wrapText="1"/>
      <protection locked="0"/>
    </xf>
    <xf numFmtId="0" fontId="1" fillId="14" borderId="7" xfId="0" applyFont="1" applyFill="1" applyBorder="1" applyAlignment="1" applyProtection="1">
      <alignment vertical="center" wrapText="1"/>
      <protection locked="0"/>
    </xf>
    <xf numFmtId="0" fontId="14" fillId="2" borderId="3" xfId="0" applyFont="1" applyFill="1" applyBorder="1" applyAlignment="1" applyProtection="1">
      <alignment vertical="center"/>
      <protection locked="0"/>
    </xf>
    <xf numFmtId="0" fontId="14" fillId="2" borderId="5" xfId="0" applyFont="1" applyFill="1" applyBorder="1" applyAlignment="1" applyProtection="1">
      <alignment vertical="center"/>
      <protection locked="0"/>
    </xf>
    <xf numFmtId="0" fontId="14" fillId="2" borderId="22" xfId="0" applyFont="1" applyFill="1" applyBorder="1" applyAlignment="1" applyProtection="1">
      <alignment vertical="center"/>
      <protection locked="0"/>
    </xf>
    <xf numFmtId="0" fontId="47" fillId="2" borderId="24" xfId="0" applyFont="1" applyFill="1" applyBorder="1" applyAlignment="1" applyProtection="1">
      <alignment vertical="center"/>
      <protection locked="0"/>
    </xf>
    <xf numFmtId="0" fontId="14" fillId="2" borderId="9" xfId="0" applyFont="1" applyFill="1" applyBorder="1" applyAlignment="1" applyProtection="1">
      <alignment vertical="center"/>
      <protection locked="0"/>
    </xf>
    <xf numFmtId="0" fontId="14" fillId="2" borderId="6" xfId="0" applyFont="1" applyFill="1" applyBorder="1" applyAlignment="1" applyProtection="1">
      <alignment vertical="center"/>
      <protection locked="0"/>
    </xf>
    <xf numFmtId="0" fontId="14" fillId="2" borderId="26" xfId="0" applyFont="1" applyFill="1" applyBorder="1" applyAlignment="1" applyProtection="1">
      <alignment vertical="center"/>
      <protection locked="0"/>
    </xf>
    <xf numFmtId="0" fontId="14" fillId="2" borderId="10" xfId="0" applyFont="1" applyFill="1" applyBorder="1" applyAlignment="1" applyProtection="1">
      <alignment vertical="center"/>
      <protection locked="0"/>
    </xf>
    <xf numFmtId="0" fontId="14" fillId="2" borderId="6" xfId="0" applyFont="1" applyFill="1" applyBorder="1" applyAlignment="1" applyProtection="1">
      <alignment vertical="center" wrapText="1"/>
      <protection locked="0"/>
    </xf>
    <xf numFmtId="0" fontId="14" fillId="2" borderId="5" xfId="0" applyFont="1" applyFill="1" applyBorder="1" applyAlignment="1" applyProtection="1">
      <alignment vertical="center"/>
      <protection hidden="1"/>
    </xf>
    <xf numFmtId="0" fontId="14" fillId="2" borderId="22" xfId="0" applyFont="1" applyFill="1" applyBorder="1" applyAlignment="1" applyProtection="1">
      <alignment vertical="center"/>
      <protection hidden="1"/>
    </xf>
    <xf numFmtId="0" fontId="39" fillId="0" borderId="23" xfId="0" applyFont="1" applyBorder="1" applyAlignment="1" applyProtection="1">
      <alignment horizontal="center" vertical="center"/>
      <protection hidden="1"/>
    </xf>
    <xf numFmtId="0" fontId="47" fillId="2" borderId="24" xfId="0" applyFont="1" applyFill="1" applyBorder="1" applyAlignment="1" applyProtection="1">
      <alignment vertical="center"/>
      <protection hidden="1"/>
    </xf>
    <xf numFmtId="0" fontId="14" fillId="2" borderId="6" xfId="0" applyFont="1" applyFill="1" applyBorder="1" applyAlignment="1" applyProtection="1">
      <alignment vertical="center"/>
      <protection hidden="1"/>
    </xf>
    <xf numFmtId="0" fontId="6" fillId="0" borderId="2" xfId="0" applyFont="1" applyBorder="1" applyAlignment="1" applyProtection="1">
      <alignment horizontal="center" vertical="center"/>
      <protection hidden="1"/>
    </xf>
    <xf numFmtId="0" fontId="14" fillId="2" borderId="10" xfId="0" applyFont="1" applyFill="1" applyBorder="1" applyAlignment="1" applyProtection="1">
      <alignment vertical="center"/>
      <protection hidden="1"/>
    </xf>
    <xf numFmtId="0" fontId="0" fillId="0" borderId="2" xfId="0" applyFont="1" applyBorder="1" applyAlignment="1" applyProtection="1">
      <alignment horizontal="center" vertical="center"/>
      <protection hidden="1"/>
    </xf>
    <xf numFmtId="0" fontId="17" fillId="0" borderId="2" xfId="0" applyFont="1" applyBorder="1" applyAlignment="1" applyProtection="1">
      <alignment horizontal="center" vertical="center"/>
      <protection hidden="1"/>
    </xf>
    <xf numFmtId="0" fontId="14" fillId="2" borderId="6" xfId="0" applyFont="1" applyFill="1" applyBorder="1" applyAlignment="1" applyProtection="1">
      <alignment vertical="center" wrapText="1"/>
      <protection hidden="1"/>
    </xf>
    <xf numFmtId="0" fontId="15" fillId="0" borderId="2" xfId="0" applyFont="1" applyBorder="1" applyAlignment="1" applyProtection="1">
      <alignment horizontal="center" vertical="center"/>
      <protection hidden="1"/>
    </xf>
    <xf numFmtId="0" fontId="44" fillId="0" borderId="23" xfId="0" applyFont="1" applyBorder="1" applyAlignment="1" applyProtection="1">
      <alignment horizontal="center" vertical="center"/>
      <protection hidden="1"/>
    </xf>
    <xf numFmtId="0" fontId="11" fillId="0" borderId="2" xfId="0" applyFont="1" applyBorder="1" applyAlignment="1" applyProtection="1">
      <alignment horizontal="center" vertical="center" wrapText="1"/>
      <protection hidden="1"/>
    </xf>
    <xf numFmtId="0" fontId="14" fillId="2" borderId="4" xfId="0" applyFont="1" applyFill="1" applyBorder="1" applyAlignment="1" applyProtection="1">
      <alignment vertical="center"/>
      <protection hidden="1"/>
    </xf>
    <xf numFmtId="0" fontId="45" fillId="0" borderId="23" xfId="0" applyFont="1" applyBorder="1" applyAlignment="1" applyProtection="1">
      <alignment horizontal="center" vertical="center" wrapText="1"/>
      <protection hidden="1"/>
    </xf>
    <xf numFmtId="0" fontId="14" fillId="2" borderId="7" xfId="0" applyFont="1" applyFill="1" applyBorder="1" applyAlignment="1" applyProtection="1">
      <alignment vertical="center"/>
      <protection hidden="1"/>
    </xf>
    <xf numFmtId="0" fontId="2" fillId="0" borderId="2" xfId="0" applyFont="1" applyBorder="1" applyAlignment="1" applyProtection="1">
      <alignment horizontal="center" vertical="center" wrapText="1"/>
      <protection hidden="1"/>
    </xf>
    <xf numFmtId="0" fontId="14" fillId="2" borderId="12" xfId="0" applyFont="1" applyFill="1" applyBorder="1" applyAlignment="1" applyProtection="1">
      <alignment vertical="center"/>
      <protection hidden="1"/>
    </xf>
    <xf numFmtId="0" fontId="0" fillId="0" borderId="2" xfId="0" applyFont="1" applyBorder="1" applyAlignment="1" applyProtection="1">
      <alignment horizontal="center" vertical="center" wrapText="1"/>
      <protection hidden="1"/>
    </xf>
    <xf numFmtId="0" fontId="11" fillId="15" borderId="2" xfId="0" applyFont="1" applyFill="1" applyBorder="1" applyAlignment="1" applyProtection="1">
      <alignment horizontal="center" vertical="center" wrapText="1"/>
      <protection hidden="1"/>
    </xf>
    <xf numFmtId="0" fontId="14" fillId="2" borderId="7" xfId="0" applyFont="1" applyFill="1" applyBorder="1" applyAlignment="1" applyProtection="1">
      <alignment vertical="center" wrapText="1"/>
      <protection hidden="1"/>
    </xf>
    <xf numFmtId="0" fontId="57" fillId="0" borderId="2" xfId="0" applyFont="1" applyBorder="1" applyAlignment="1" applyProtection="1">
      <alignment horizontal="center" vertical="center" wrapText="1"/>
      <protection hidden="1"/>
    </xf>
    <xf numFmtId="0" fontId="14" fillId="2" borderId="9"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42" fillId="0" borderId="23"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10" borderId="11" xfId="0" applyFont="1" applyFill="1" applyBorder="1" applyAlignment="1" applyProtection="1">
      <alignment horizontal="center" vertical="center" wrapText="1"/>
      <protection locked="0"/>
    </xf>
    <xf numFmtId="0" fontId="1" fillId="10" borderId="8"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0" borderId="6" xfId="0" applyFont="1" applyFill="1" applyBorder="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textRotation="90" wrapText="1"/>
      <protection locked="0"/>
    </xf>
    <xf numFmtId="0" fontId="14" fillId="3" borderId="2"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locked="0"/>
    </xf>
    <xf numFmtId="0" fontId="1" fillId="11"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wrapText="1"/>
      <protection locked="0"/>
    </xf>
    <xf numFmtId="0" fontId="13" fillId="9" borderId="1" xfId="0" applyFont="1" applyFill="1" applyBorder="1" applyAlignment="1" applyProtection="1">
      <alignment horizontal="center" vertical="center" wrapText="1"/>
      <protection locked="0"/>
    </xf>
    <xf numFmtId="0" fontId="13" fillId="9" borderId="8" xfId="0" applyFont="1" applyFill="1" applyBorder="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13" fillId="8" borderId="8"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164" fontId="1" fillId="5" borderId="0" xfId="1" applyFont="1" applyFill="1" applyAlignment="1" applyProtection="1">
      <alignment horizontal="center" vertical="center" wrapText="1"/>
      <protection locked="0"/>
    </xf>
    <xf numFmtId="0" fontId="1" fillId="10" borderId="3" xfId="0" applyFont="1" applyFill="1" applyBorder="1" applyAlignment="1" applyProtection="1">
      <alignment horizontal="center" vertical="center" wrapText="1"/>
      <protection locked="0"/>
    </xf>
    <xf numFmtId="0" fontId="1" fillId="10" borderId="5" xfId="0" applyFont="1" applyFill="1" applyBorder="1" applyAlignment="1" applyProtection="1">
      <alignment horizontal="center" vertical="center" wrapText="1"/>
      <protection locked="0"/>
    </xf>
    <xf numFmtId="0" fontId="1" fillId="10" borderId="4" xfId="0" applyFont="1" applyFill="1" applyBorder="1" applyAlignment="1" applyProtection="1">
      <alignment horizontal="center" vertical="center" wrapText="1"/>
      <protection locked="0"/>
    </xf>
    <xf numFmtId="164" fontId="1" fillId="4" borderId="9" xfId="1" applyFont="1" applyFill="1" applyBorder="1" applyAlignment="1" applyProtection="1">
      <alignment horizontal="center" vertical="center" wrapText="1"/>
      <protection locked="0"/>
    </xf>
    <xf numFmtId="164" fontId="1" fillId="4" borderId="6" xfId="1" applyFont="1" applyFill="1" applyBorder="1" applyAlignment="1" applyProtection="1">
      <alignment horizontal="center" vertical="center" wrapText="1"/>
      <protection locked="0"/>
    </xf>
    <xf numFmtId="164" fontId="1" fillId="4" borderId="7" xfId="1" applyFont="1" applyFill="1" applyBorder="1" applyAlignment="1" applyProtection="1">
      <alignment horizontal="center" vertical="center" wrapText="1"/>
      <protection locked="0"/>
    </xf>
    <xf numFmtId="164" fontId="1" fillId="2" borderId="10" xfId="1" applyFont="1" applyFill="1" applyBorder="1" applyAlignment="1" applyProtection="1">
      <alignment horizontal="center" vertical="center" wrapText="1"/>
      <protection locked="0"/>
    </xf>
    <xf numFmtId="164" fontId="1" fillId="2" borderId="12" xfId="1" applyFont="1" applyFill="1" applyBorder="1" applyAlignment="1" applyProtection="1">
      <alignment horizontal="center" vertical="center" wrapText="1"/>
      <protection locked="0"/>
    </xf>
    <xf numFmtId="0" fontId="21" fillId="0" borderId="1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164" fontId="14" fillId="7" borderId="10" xfId="1" applyFont="1" applyFill="1" applyBorder="1" applyAlignment="1" applyProtection="1">
      <alignment horizontal="center" vertical="center" wrapText="1"/>
      <protection locked="0"/>
    </xf>
    <xf numFmtId="164" fontId="14" fillId="7" borderId="12" xfId="1" applyFont="1" applyFill="1" applyBorder="1" applyAlignment="1" applyProtection="1">
      <alignment horizontal="center" vertical="center" wrapText="1"/>
      <protection locked="0"/>
    </xf>
    <xf numFmtId="165" fontId="6" fillId="0" borderId="0" xfId="1" applyNumberFormat="1" applyFont="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164" fontId="25" fillId="0" borderId="0" xfId="1" applyFont="1" applyAlignment="1" applyProtection="1">
      <alignment horizontal="left" vertical="center" wrapText="1"/>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3" fillId="2" borderId="9"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cellXfs>
  <cellStyles count="5">
    <cellStyle name="Hipervínculo" xfId="3" builtinId="8"/>
    <cellStyle name="Hyperlink" xfId="4" xr:uid="{0F727FA6-A241-4250-9CBF-2E084969FFB8}"/>
    <cellStyle name="Normal" xfId="0" builtinId="0"/>
    <cellStyle name="Normal 2" xfId="2" xr:uid="{7D8DC582-32B5-4B00-9C7A-1356B5AD73B9}"/>
    <cellStyle name="Normal 3" xfId="1" xr:uid="{00000000-0005-0000-0000-000001000000}"/>
  </cellStyles>
  <dxfs count="1900">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202406</xdr:colOff>
      <xdr:row>0</xdr:row>
      <xdr:rowOff>95251</xdr:rowOff>
    </xdr:from>
    <xdr:to>
      <xdr:col>2</xdr:col>
      <xdr:colOff>130968</xdr:colOff>
      <xdr:row>1</xdr:row>
      <xdr:rowOff>429402</xdr:rowOff>
    </xdr:to>
    <xdr:pic>
      <xdr:nvPicPr>
        <xdr:cNvPr id="3" name="Imagen 2">
          <a:extLst>
            <a:ext uri="{FF2B5EF4-FFF2-40B4-BE49-F238E27FC236}">
              <a16:creationId xmlns:a16="http://schemas.microsoft.com/office/drawing/2014/main" id="{0A45DF28-7FFA-4260-AC80-92EBFE0670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406" y="95251"/>
          <a:ext cx="2024062" cy="85802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z Stella Barón Calderón" id="{EF6C6566-1E13-4A0C-82AA-CDC05D77F962}" userId="S::lbaron@catastrobogota.gov.co::aceb44af-1671-432f-a6ae-812d63b5b9a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6" dT="2022-06-14T22:20:56.61" personId="{EF6C6566-1E13-4A0C-82AA-CDC05D77F962}" id="{BB4969F9-DBB1-4733-9F8F-216E92E09878}">
    <text>Para Revision</text>
  </threadedComment>
  <threadedComment ref="F67" dT="2022-06-14T22:21:11.84" personId="{EF6C6566-1E13-4A0C-82AA-CDC05D77F962}" id="{326BFAA3-9154-4556-AEB3-B8DA5861A22E}">
    <text>Para Revision</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atastrobogota.gov.co/instrumentos-de-gestion?field_clasificacion_target_id=136" TargetMode="External"/><Relationship Id="rId13" Type="http://schemas.openxmlformats.org/officeDocument/2006/relationships/comments" Target="../comments1.xml"/><Relationship Id="rId3" Type="http://schemas.openxmlformats.org/officeDocument/2006/relationships/hyperlink" Target="file:///\\fileserver\TI\37_SI_CN\IP_37_3_DocOperativos\CONTINUIDAD\BIA" TargetMode="External"/><Relationship Id="rId7" Type="http://schemas.openxmlformats.org/officeDocument/2006/relationships/hyperlink" Target="https://www.catastrobogota.gov.co/transparencia-y-acceso-a-la-informacion-publica" TargetMode="External"/><Relationship Id="rId12" Type="http://schemas.openxmlformats.org/officeDocument/2006/relationships/vmlDrawing" Target="../drawings/vmlDrawing2.vml"/><Relationship Id="rId2" Type="http://schemas.openxmlformats.org/officeDocument/2006/relationships/hyperlink" Target="file:///\\fileserver\TI\37_SI_CN\IP_37_2_DocTacticos" TargetMode="External"/><Relationship Id="rId1" Type="http://schemas.openxmlformats.org/officeDocument/2006/relationships/hyperlink" Target="file:///\\fileserver\TI\37_SI_CN\IP_37_1_%20DocEstrategicos\CONTINUIDAD" TargetMode="External"/><Relationship Id="rId6" Type="http://schemas.openxmlformats.org/officeDocument/2006/relationships/hyperlink" Target="https://www.catastrobogota.gov.co/transparencia-y-acceso-a-la-informacion-publica" TargetMode="External"/><Relationship Id="rId11" Type="http://schemas.openxmlformats.org/officeDocument/2006/relationships/vmlDrawing" Target="../drawings/vmlDrawing1.vml"/><Relationship Id="rId5" Type="http://schemas.openxmlformats.org/officeDocument/2006/relationships/hyperlink" Target="https://www.catastrobogota.gov.co/transparencia-y-acceso-a-la-informacion-publica" TargetMode="External"/><Relationship Id="rId10" Type="http://schemas.openxmlformats.org/officeDocument/2006/relationships/drawing" Target="../drawings/drawing1.xml"/><Relationship Id="rId4" Type="http://schemas.openxmlformats.org/officeDocument/2006/relationships/hyperlink" Target="../../../../../../../../Forms/AllItems.aspx?FolderCTID=0x012000ACB235DA450CEE49B9144ABDB139115A&amp;viewid=4533fa81%2D00d2%2D4782%2Db5ee%2D9dc013c09bad&amp;id=%2Fsites%2FGerenciaTecnologa%2DGOBIERNODIGITAL%2FShared%20Documents%2FGOBIERNO%20DIGITAL%2FGobierno%20Digital%2F3%2E%20SegInf%2F3%2E3%20Doc%5FOper"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30"/>
  <sheetViews>
    <sheetView tabSelected="1" topLeftCell="A134" zoomScaleNormal="100" zoomScalePageLayoutView="10" workbookViewId="0">
      <selection activeCell="C130" sqref="C130:C137"/>
    </sheetView>
  </sheetViews>
  <sheetFormatPr baseColWidth="10" defaultColWidth="11.453125" defaultRowHeight="14.5"/>
  <cols>
    <col min="1" max="1" width="11.453125" style="28"/>
    <col min="2" max="2" width="20" style="28" bestFit="1" customWidth="1"/>
    <col min="3" max="3" width="42.08984375" style="92" customWidth="1"/>
    <col min="4" max="4" width="26" style="28" bestFit="1" customWidth="1"/>
    <col min="5" max="5" width="57" style="28" bestFit="1" customWidth="1"/>
    <col min="6" max="6" width="21.54296875" style="28" customWidth="1"/>
    <col min="7" max="7" width="11.453125" style="28"/>
    <col min="8" max="9" width="6.08984375" style="28" customWidth="1"/>
    <col min="10" max="10" width="14" style="28" customWidth="1"/>
    <col min="11" max="11" width="15.453125" style="28" customWidth="1"/>
    <col min="12" max="12" width="16.453125" style="28" customWidth="1"/>
    <col min="13" max="13" width="11.453125" style="28"/>
    <col min="14" max="14" width="24.453125" style="28" bestFit="1" customWidth="1"/>
    <col min="15" max="15" width="15.08984375" style="28" customWidth="1"/>
    <col min="16" max="16" width="29.90625" style="28" bestFit="1" customWidth="1"/>
    <col min="17" max="17" width="16.54296875" style="28" bestFit="1" customWidth="1"/>
    <col min="18" max="18" width="30.08984375" style="28" customWidth="1"/>
    <col min="19" max="19" width="15" style="28" customWidth="1"/>
    <col min="20" max="20" width="18.453125" style="28" customWidth="1"/>
    <col min="21" max="21" width="21.08984375" style="28" customWidth="1"/>
    <col min="22" max="23" width="14.453125" style="28" customWidth="1"/>
    <col min="24" max="25" width="15.90625" style="28" customWidth="1"/>
    <col min="26" max="27" width="14.453125" style="28" customWidth="1"/>
    <col min="28" max="28" width="15.90625" style="28" customWidth="1"/>
    <col min="29" max="29" width="19.453125" style="43" customWidth="1"/>
    <col min="30" max="30" width="0.453125" style="28" hidden="1" customWidth="1"/>
    <col min="31" max="31" width="22" style="28" customWidth="1"/>
    <col min="32" max="32" width="0.453125" style="28" hidden="1" customWidth="1"/>
    <col min="33" max="33" width="15.453125" style="28" customWidth="1"/>
    <col min="34" max="34" width="0.54296875" style="28" hidden="1" customWidth="1"/>
    <col min="35" max="35" width="17.54296875" style="28" customWidth="1"/>
    <col min="36" max="36" width="3.7265625" style="28" hidden="1" customWidth="1"/>
    <col min="37" max="37" width="3.08984375" style="28" hidden="1" customWidth="1"/>
    <col min="38" max="38" width="17.08984375" style="28" customWidth="1"/>
    <col min="39" max="40" width="0.54296875" style="28" hidden="1" customWidth="1"/>
    <col min="41" max="41" width="15.90625" style="28" customWidth="1"/>
    <col min="42" max="16384" width="11.453125" style="28"/>
  </cols>
  <sheetData>
    <row r="1" spans="1:41" s="18" customFormat="1" ht="41.25" customHeight="1">
      <c r="A1" s="171" t="s">
        <v>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3"/>
    </row>
    <row r="2" spans="1:41" s="18" customFormat="1" ht="42.75" customHeight="1" thickBot="1">
      <c r="A2" s="174"/>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6"/>
    </row>
    <row r="3" spans="1:41" s="4" customFormat="1">
      <c r="C3" s="90"/>
      <c r="AC3" s="39"/>
    </row>
    <row r="4" spans="1:41" s="4" customFormat="1" ht="15" thickBot="1">
      <c r="C4" s="90"/>
      <c r="AC4" s="39"/>
    </row>
    <row r="5" spans="1:41" s="4" customFormat="1" ht="18.75" customHeight="1" thickBot="1">
      <c r="A5" s="182" t="s">
        <v>1</v>
      </c>
      <c r="B5" s="183"/>
      <c r="C5" s="183"/>
      <c r="D5" s="29">
        <v>44735</v>
      </c>
      <c r="E5" s="5"/>
      <c r="F5" s="179"/>
      <c r="G5" s="179"/>
      <c r="H5" s="179"/>
      <c r="I5" s="179"/>
      <c r="J5" s="179"/>
      <c r="K5" s="179"/>
      <c r="L5" s="179"/>
      <c r="M5" s="179"/>
      <c r="N5" s="179"/>
      <c r="O5" s="179"/>
      <c r="P5" s="179"/>
      <c r="Q5" s="179"/>
      <c r="R5" s="179"/>
      <c r="S5" s="5"/>
      <c r="T5" s="5"/>
      <c r="U5" s="6"/>
      <c r="V5" s="6"/>
      <c r="W5" s="6"/>
      <c r="X5" s="6"/>
      <c r="Y5" s="6"/>
      <c r="Z5" s="6"/>
      <c r="AA5" s="6"/>
      <c r="AB5" s="6"/>
      <c r="AC5" s="40" t="s">
        <v>2</v>
      </c>
      <c r="AD5" s="7" t="s">
        <v>3</v>
      </c>
      <c r="AE5" s="8" t="s">
        <v>4</v>
      </c>
      <c r="AF5" s="8"/>
      <c r="AG5" s="6"/>
    </row>
    <row r="6" spans="1:41" s="4" customFormat="1" ht="94.5">
      <c r="A6" s="9"/>
      <c r="B6" s="9"/>
      <c r="C6" s="9"/>
      <c r="D6" s="9"/>
      <c r="E6" s="9"/>
      <c r="F6" s="10"/>
      <c r="G6" s="11"/>
      <c r="H6" s="11"/>
      <c r="I6" s="11"/>
      <c r="J6" s="12"/>
      <c r="K6" s="12"/>
      <c r="L6" s="12"/>
      <c r="M6" s="12"/>
      <c r="N6" s="12"/>
      <c r="O6" s="12"/>
      <c r="P6" s="12"/>
      <c r="Q6" s="12"/>
      <c r="R6" s="12"/>
      <c r="S6" s="12"/>
      <c r="T6" s="12"/>
      <c r="U6" s="13"/>
      <c r="V6" s="13"/>
      <c r="W6" s="13"/>
      <c r="X6" s="13"/>
      <c r="Y6" s="13"/>
      <c r="Z6" s="13"/>
      <c r="AA6" s="13"/>
      <c r="AB6" s="13"/>
      <c r="AC6" s="41"/>
      <c r="AD6" s="7" t="s">
        <v>5</v>
      </c>
      <c r="AE6" s="14" t="s">
        <v>6</v>
      </c>
      <c r="AF6" s="14"/>
      <c r="AG6" s="13"/>
    </row>
    <row r="7" spans="1:41" s="4" customFormat="1" ht="35.25" customHeight="1">
      <c r="A7" s="180" t="s">
        <v>7</v>
      </c>
      <c r="B7" s="180"/>
      <c r="C7" s="180"/>
      <c r="D7" s="180"/>
      <c r="E7" s="180"/>
      <c r="F7" s="180"/>
      <c r="G7" s="180"/>
      <c r="H7" s="180"/>
      <c r="I7" s="180"/>
      <c r="J7" s="180"/>
      <c r="K7" s="180"/>
      <c r="L7" s="180"/>
      <c r="M7" s="180"/>
      <c r="N7" s="180"/>
      <c r="O7" s="180"/>
      <c r="P7" s="180"/>
      <c r="Q7" s="180"/>
      <c r="R7" s="180"/>
      <c r="S7" s="15"/>
      <c r="T7" s="15"/>
      <c r="U7" s="16"/>
      <c r="V7" s="16"/>
      <c r="W7" s="16"/>
      <c r="X7" s="16"/>
      <c r="Y7" s="16"/>
      <c r="Z7" s="16"/>
      <c r="AA7" s="16"/>
      <c r="AB7" s="16"/>
      <c r="AC7" s="40"/>
      <c r="AD7" s="7" t="s">
        <v>8</v>
      </c>
      <c r="AE7" s="17" t="s">
        <v>9</v>
      </c>
      <c r="AF7" s="17"/>
      <c r="AG7" s="16"/>
    </row>
    <row r="8" spans="1:41" s="4" customFormat="1" ht="15.75" customHeight="1">
      <c r="A8" s="180" t="s">
        <v>10</v>
      </c>
      <c r="B8" s="180"/>
      <c r="C8" s="180"/>
      <c r="D8" s="180"/>
      <c r="E8" s="180"/>
      <c r="F8" s="180"/>
      <c r="G8" s="180"/>
      <c r="H8" s="180"/>
      <c r="I8" s="180"/>
      <c r="J8" s="180"/>
      <c r="K8" s="180"/>
      <c r="L8" s="180"/>
      <c r="M8" s="180"/>
      <c r="N8" s="180"/>
      <c r="O8" s="180"/>
      <c r="P8" s="180"/>
      <c r="Q8" s="180"/>
      <c r="R8" s="180"/>
      <c r="S8" s="15"/>
      <c r="T8" s="15"/>
      <c r="U8" s="16"/>
      <c r="V8" s="16"/>
      <c r="W8" s="16"/>
      <c r="X8" s="16"/>
      <c r="Y8" s="16"/>
      <c r="Z8" s="16"/>
      <c r="AA8" s="16"/>
      <c r="AB8" s="16"/>
      <c r="AC8" s="40"/>
      <c r="AD8" s="7"/>
      <c r="AE8" s="17" t="s">
        <v>11</v>
      </c>
      <c r="AF8" s="17"/>
      <c r="AG8" s="16"/>
    </row>
    <row r="9" spans="1:41" s="4" customFormat="1" ht="32.25" customHeight="1">
      <c r="A9" s="181" t="s">
        <v>12</v>
      </c>
      <c r="B9" s="180"/>
      <c r="C9" s="180"/>
      <c r="D9" s="180"/>
      <c r="E9" s="180"/>
      <c r="F9" s="180"/>
      <c r="G9" s="180"/>
      <c r="H9" s="180"/>
      <c r="I9" s="180"/>
      <c r="J9" s="180"/>
      <c r="K9" s="180"/>
      <c r="L9" s="180"/>
      <c r="M9" s="180"/>
      <c r="N9" s="180"/>
      <c r="O9" s="180"/>
      <c r="P9" s="180"/>
      <c r="Q9" s="180"/>
      <c r="R9" s="180"/>
      <c r="S9" s="15"/>
      <c r="T9" s="15"/>
      <c r="U9" s="16"/>
      <c r="V9" s="16"/>
      <c r="W9" s="16"/>
      <c r="X9" s="16"/>
      <c r="Y9" s="16"/>
      <c r="Z9" s="16"/>
      <c r="AA9" s="16"/>
      <c r="AB9" s="16"/>
      <c r="AC9" s="40"/>
      <c r="AD9" s="7"/>
      <c r="AE9" s="17" t="s">
        <v>13</v>
      </c>
      <c r="AF9" s="17"/>
      <c r="AG9" s="16"/>
    </row>
    <row r="10" spans="1:41" s="4" customFormat="1" ht="12" customHeight="1">
      <c r="A10" s="38"/>
      <c r="B10" s="38"/>
      <c r="C10" s="38"/>
      <c r="D10" s="38"/>
      <c r="E10" s="38"/>
      <c r="F10" s="38"/>
      <c r="G10" s="38"/>
      <c r="H10" s="38"/>
      <c r="I10" s="38"/>
      <c r="J10" s="38"/>
      <c r="K10" s="38"/>
      <c r="L10" s="38"/>
      <c r="M10" s="38"/>
      <c r="N10" s="38"/>
      <c r="O10" s="38"/>
      <c r="P10" s="38"/>
      <c r="Q10" s="38"/>
      <c r="R10" s="38"/>
      <c r="S10" s="15"/>
      <c r="T10" s="15"/>
      <c r="U10" s="16"/>
      <c r="V10" s="16"/>
      <c r="W10" s="16"/>
      <c r="X10" s="16"/>
      <c r="Y10" s="16"/>
      <c r="Z10" s="16"/>
      <c r="AA10" s="16"/>
      <c r="AB10" s="16"/>
      <c r="AC10" s="40"/>
      <c r="AD10" s="7"/>
      <c r="AE10" s="17" t="s">
        <v>14</v>
      </c>
      <c r="AF10" s="17"/>
      <c r="AG10" s="16"/>
    </row>
    <row r="11" spans="1:41" s="4" customFormat="1" ht="15.75" customHeight="1">
      <c r="A11" s="180" t="s">
        <v>15</v>
      </c>
      <c r="B11" s="180"/>
      <c r="C11" s="180"/>
      <c r="D11" s="180"/>
      <c r="E11" s="180"/>
      <c r="F11" s="180"/>
      <c r="G11" s="180"/>
      <c r="H11" s="180"/>
      <c r="I11" s="180"/>
      <c r="J11" s="180"/>
      <c r="K11" s="180"/>
      <c r="L11" s="180"/>
      <c r="M11" s="180"/>
      <c r="N11" s="180"/>
      <c r="O11" s="180"/>
      <c r="P11" s="180"/>
      <c r="Q11" s="180"/>
      <c r="R11" s="180"/>
      <c r="S11" s="15"/>
      <c r="T11" s="15"/>
      <c r="U11" s="16"/>
      <c r="V11" s="16"/>
      <c r="W11" s="16"/>
      <c r="X11" s="16"/>
      <c r="Y11" s="16"/>
      <c r="Z11" s="16"/>
      <c r="AA11" s="16"/>
      <c r="AB11" s="16"/>
      <c r="AC11" s="40"/>
      <c r="AD11" s="7"/>
      <c r="AE11" s="17" t="s">
        <v>16</v>
      </c>
      <c r="AF11" s="17"/>
      <c r="AG11" s="16"/>
    </row>
    <row r="12" spans="1:41" s="24" customFormat="1" ht="52.5" customHeight="1">
      <c r="A12" s="169" t="s">
        <v>17</v>
      </c>
      <c r="B12" s="169"/>
      <c r="C12" s="169"/>
      <c r="D12" s="169"/>
      <c r="E12" s="169"/>
      <c r="F12" s="169"/>
      <c r="G12" s="169"/>
      <c r="H12" s="169"/>
      <c r="I12" s="169"/>
      <c r="J12" s="169"/>
      <c r="K12" s="169"/>
      <c r="L12" s="169"/>
      <c r="M12" s="169"/>
      <c r="N12" s="169"/>
      <c r="O12" s="169"/>
      <c r="P12" s="169"/>
      <c r="Q12" s="169"/>
      <c r="R12" s="170"/>
      <c r="S12" s="184" t="s">
        <v>18</v>
      </c>
      <c r="T12" s="185"/>
      <c r="U12" s="185"/>
      <c r="V12" s="177" t="s">
        <v>19</v>
      </c>
      <c r="W12" s="177"/>
      <c r="X12" s="177"/>
      <c r="Y12" s="177"/>
      <c r="Z12" s="177"/>
      <c r="AA12" s="177"/>
      <c r="AB12" s="178"/>
      <c r="AC12" s="162" t="s">
        <v>20</v>
      </c>
      <c r="AD12" s="162"/>
      <c r="AE12" s="162"/>
      <c r="AF12" s="162"/>
      <c r="AG12" s="162"/>
      <c r="AH12" s="162"/>
      <c r="AI12" s="162"/>
      <c r="AJ12" s="162"/>
      <c r="AK12" s="162"/>
      <c r="AL12" s="162"/>
      <c r="AM12" s="162"/>
      <c r="AN12" s="162"/>
      <c r="AO12" s="162"/>
    </row>
    <row r="13" spans="1:41" s="24" customFormat="1" ht="26.25" customHeight="1">
      <c r="A13" s="144" t="s">
        <v>21</v>
      </c>
      <c r="B13" s="144" t="s">
        <v>22</v>
      </c>
      <c r="C13" s="147" t="s">
        <v>23</v>
      </c>
      <c r="D13" s="148" t="s">
        <v>24</v>
      </c>
      <c r="E13" s="149"/>
      <c r="F13" s="149"/>
      <c r="G13" s="150"/>
      <c r="H13" s="163" t="s">
        <v>25</v>
      </c>
      <c r="I13" s="164"/>
      <c r="J13" s="164"/>
      <c r="K13" s="164"/>
      <c r="L13" s="165"/>
      <c r="M13" s="35" t="s">
        <v>26</v>
      </c>
      <c r="N13" s="166" t="s">
        <v>27</v>
      </c>
      <c r="O13" s="167"/>
      <c r="P13" s="167"/>
      <c r="Q13" s="167"/>
      <c r="R13" s="168"/>
      <c r="S13" s="156" t="s">
        <v>28</v>
      </c>
      <c r="T13" s="156"/>
      <c r="U13" s="156"/>
      <c r="V13" s="1" t="s">
        <v>29</v>
      </c>
      <c r="W13" s="152" t="s">
        <v>30</v>
      </c>
      <c r="X13" s="152" t="s">
        <v>31</v>
      </c>
      <c r="Y13" s="152" t="s">
        <v>32</v>
      </c>
      <c r="Z13" s="152" t="s">
        <v>33</v>
      </c>
      <c r="AA13" s="153" t="s">
        <v>34</v>
      </c>
      <c r="AB13" s="153" t="s">
        <v>35</v>
      </c>
      <c r="AC13" s="155" t="s">
        <v>36</v>
      </c>
      <c r="AD13" s="155"/>
      <c r="AE13" s="155" t="s">
        <v>37</v>
      </c>
      <c r="AF13" s="155"/>
      <c r="AG13" s="155" t="s">
        <v>38</v>
      </c>
      <c r="AH13" s="155"/>
      <c r="AI13" s="155"/>
      <c r="AJ13" s="155"/>
      <c r="AK13" s="155"/>
      <c r="AL13" s="155"/>
      <c r="AM13" s="155"/>
      <c r="AN13" s="155"/>
      <c r="AO13" s="161" t="s">
        <v>39</v>
      </c>
    </row>
    <row r="14" spans="1:41" s="24" customFormat="1" ht="11.25" customHeight="1">
      <c r="A14" s="145"/>
      <c r="B14" s="145"/>
      <c r="C14" s="147"/>
      <c r="D14" s="144" t="s">
        <v>40</v>
      </c>
      <c r="E14" s="144" t="s">
        <v>41</v>
      </c>
      <c r="F14" s="147" t="s">
        <v>42</v>
      </c>
      <c r="G14" s="147" t="s">
        <v>43</v>
      </c>
      <c r="H14" s="151" t="s">
        <v>44</v>
      </c>
      <c r="I14" s="151" t="s">
        <v>45</v>
      </c>
      <c r="J14" s="151" t="s">
        <v>46</v>
      </c>
      <c r="K14" s="147" t="s">
        <v>47</v>
      </c>
      <c r="L14" s="147" t="s">
        <v>48</v>
      </c>
      <c r="M14" s="151" t="s">
        <v>49</v>
      </c>
      <c r="N14" s="154" t="s">
        <v>50</v>
      </c>
      <c r="O14" s="154" t="s">
        <v>51</v>
      </c>
      <c r="P14" s="154" t="s">
        <v>52</v>
      </c>
      <c r="Q14" s="154" t="s">
        <v>53</v>
      </c>
      <c r="R14" s="154" t="s">
        <v>54</v>
      </c>
      <c r="S14" s="157" t="s">
        <v>55</v>
      </c>
      <c r="T14" s="157" t="s">
        <v>56</v>
      </c>
      <c r="U14" s="157" t="s">
        <v>57</v>
      </c>
      <c r="V14" s="159" t="s">
        <v>58</v>
      </c>
      <c r="W14" s="152"/>
      <c r="X14" s="152"/>
      <c r="Y14" s="152"/>
      <c r="Z14" s="152"/>
      <c r="AA14" s="153"/>
      <c r="AB14" s="153"/>
      <c r="AC14" s="155"/>
      <c r="AD14" s="155"/>
      <c r="AE14" s="155"/>
      <c r="AF14" s="155"/>
      <c r="AG14" s="155"/>
      <c r="AH14" s="155"/>
      <c r="AI14" s="155"/>
      <c r="AJ14" s="155"/>
      <c r="AK14" s="155"/>
      <c r="AL14" s="155"/>
      <c r="AM14" s="155"/>
      <c r="AN14" s="155"/>
      <c r="AO14" s="161"/>
    </row>
    <row r="15" spans="1:41" s="24" customFormat="1" ht="71.25" customHeight="1">
      <c r="A15" s="146"/>
      <c r="B15" s="146"/>
      <c r="C15" s="147"/>
      <c r="D15" s="146"/>
      <c r="E15" s="146"/>
      <c r="F15" s="147"/>
      <c r="G15" s="147"/>
      <c r="H15" s="151"/>
      <c r="I15" s="151"/>
      <c r="J15" s="151"/>
      <c r="K15" s="147"/>
      <c r="L15" s="147"/>
      <c r="M15" s="151"/>
      <c r="N15" s="154"/>
      <c r="O15" s="154"/>
      <c r="P15" s="154"/>
      <c r="Q15" s="154"/>
      <c r="R15" s="154"/>
      <c r="S15" s="158"/>
      <c r="T15" s="158"/>
      <c r="U15" s="158"/>
      <c r="V15" s="160"/>
      <c r="W15" s="152"/>
      <c r="X15" s="152"/>
      <c r="Y15" s="152"/>
      <c r="Z15" s="152"/>
      <c r="AA15" s="153"/>
      <c r="AB15" s="153"/>
      <c r="AC15" s="155"/>
      <c r="AD15" s="155"/>
      <c r="AE15" s="155"/>
      <c r="AF15" s="155"/>
      <c r="AG15" s="37" t="s">
        <v>59</v>
      </c>
      <c r="AH15" s="25"/>
      <c r="AI15" s="37" t="s">
        <v>60</v>
      </c>
      <c r="AJ15" s="25"/>
      <c r="AK15" s="25" t="s">
        <v>61</v>
      </c>
      <c r="AL15" s="37" t="s">
        <v>62</v>
      </c>
      <c r="AM15" s="37"/>
      <c r="AN15" s="36"/>
      <c r="AO15" s="161"/>
    </row>
    <row r="16" spans="1:41" s="24" customFormat="1" ht="29" customHeight="1">
      <c r="A16" s="107" t="s">
        <v>180</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9"/>
    </row>
    <row r="17" spans="1:41" s="27" customFormat="1" ht="50.15" customHeight="1">
      <c r="A17" s="21" t="s">
        <v>136</v>
      </c>
      <c r="B17" s="21" t="s">
        <v>93</v>
      </c>
      <c r="C17" s="2" t="s">
        <v>123</v>
      </c>
      <c r="D17" s="2" t="s">
        <v>137</v>
      </c>
      <c r="E17" s="22" t="s">
        <v>138</v>
      </c>
      <c r="F17" s="2" t="s">
        <v>139</v>
      </c>
      <c r="G17" s="19" t="s">
        <v>140</v>
      </c>
      <c r="H17" s="19" t="s">
        <v>2</v>
      </c>
      <c r="I17" s="19" t="s">
        <v>2</v>
      </c>
      <c r="J17" s="19" t="s">
        <v>2</v>
      </c>
      <c r="K17" s="19" t="s">
        <v>141</v>
      </c>
      <c r="L17" s="19" t="s">
        <v>142</v>
      </c>
      <c r="M17" s="19" t="s">
        <v>143</v>
      </c>
      <c r="N17" s="20" t="s">
        <v>144</v>
      </c>
      <c r="O17" s="19" t="s">
        <v>145</v>
      </c>
      <c r="P17" s="20" t="s">
        <v>146</v>
      </c>
      <c r="Q17" s="19" t="s">
        <v>147</v>
      </c>
      <c r="R17" s="20" t="s">
        <v>74</v>
      </c>
      <c r="S17" s="3" t="s">
        <v>148</v>
      </c>
      <c r="T17" s="3" t="s">
        <v>148</v>
      </c>
      <c r="U17" s="3" t="s">
        <v>148</v>
      </c>
      <c r="V17" s="19" t="s">
        <v>76</v>
      </c>
      <c r="W17" s="20" t="s">
        <v>149</v>
      </c>
      <c r="X17" s="20" t="s">
        <v>149</v>
      </c>
      <c r="Y17" s="20" t="s">
        <v>149</v>
      </c>
      <c r="Z17" s="20" t="s">
        <v>149</v>
      </c>
      <c r="AA17" s="20" t="s">
        <v>149</v>
      </c>
      <c r="AB17" s="20" t="s">
        <v>149</v>
      </c>
      <c r="AC17" s="42" t="str">
        <f>IF(V17="Información Pública Reservada","Alta",IF(V17="Información Pública Clasificada","Media",IF(V17="Información Pública","Baja")))</f>
        <v>Baja</v>
      </c>
      <c r="AD17" s="42">
        <f>IF(AC17="Baja",1,IF(AC17="Media",2,IF(AC17="Alta",3,"")))</f>
        <v>1</v>
      </c>
      <c r="AE17" s="26" t="s">
        <v>150</v>
      </c>
      <c r="AF17" s="42">
        <f>IF(AE17="Baja",1,IF(AE17="Media",2,IF(AE17="Alta",3,"")))</f>
        <v>1</v>
      </c>
      <c r="AG17" s="26" t="s">
        <v>150</v>
      </c>
      <c r="AH17" s="129">
        <f>IF(AG17="Baja",1,IF(AG17="Media",2,IF(AG17="Alta",3,IF(AG17="No Clasificada",0,""))))</f>
        <v>1</v>
      </c>
      <c r="AI17" s="26" t="s">
        <v>150</v>
      </c>
      <c r="AJ17" s="42">
        <f>IF(AI17="Baja",1,IF(AI17="Media",2,IF(AI17="Alta",3,IF(AI17="No Clasificada",0,""))))</f>
        <v>1</v>
      </c>
      <c r="AK17" s="42">
        <f>IFERROR(SUM(AH17+AJ17)," ")</f>
        <v>2</v>
      </c>
      <c r="AL17" s="42" t="str">
        <f>IF(AK17=3,"Baja",IF(AK17=2,"Baja",IF(AK17=1,"Baja",IF(AK17=4,"Media",IF(AK17&gt;=5,"Alta")))))</f>
        <v>Baja</v>
      </c>
      <c r="AM17" s="42">
        <f t="shared" ref="AM17:AM20" si="0">IF(AL17="Baja",1,IF(AL17="Media",2,IF(AL17="Alta",3,"0")))</f>
        <v>1</v>
      </c>
      <c r="AN17" s="42">
        <f t="shared" ref="AN17:AN20" si="1">IFERROR(SUM(+AD17+AF17+AM17),"")</f>
        <v>3</v>
      </c>
      <c r="AO17" s="131" t="str">
        <f t="shared" ref="AO17:AO20" si="2">IF(AND(AC17="ALTA"),"ALTA",IF(AND(AE17="ALTA",AL17="ALTA"),"ALTA",IF(AND(AC17="MEDIA",AE17="ALTA",AL17="MEDIA"),"MEDIA",IF(AND(AC17="MEDIA",AE17="MEDIA",AL17="ALTA"),"MEDIA",IF(AND(AC17="MEDIA",AE17="MEDIA",AL17="BAJA"),"MEDIA",IF(AND(AC17="MEDIA",AE17="MEDIA",AL17="MEDIA"),"MEDIA",IF(AND(AC17="MEDIA",AE17="BAJA",AL17="MEDIA"),"MEDIA",IF(AND(AC17="BAJA",AE17="MEDIA",AL17="MEDIA"),"MEDIA",IF(AND(AC17="BAJA",AE17="BAJA",AL17="MEDIA"),"MEDIA",IF(AND(AC17="BAJA",AE17="MEDIA",AL17="BAJA"),"MEDIA",IF(AND(AC17="MEDIA",AE17="BAJA",AL17="BAJA"),"MEDIA",IF(AND(AC17="BAJA",AE17="ALTA",AL17="BAJA"),"MEDIA",IF(AND(AC17="BAJA",AE17="BAJA",AL17="ALTA"),"MEDIA",IF(AND(AC17="MEDIA",AE17="ALTA",AL17="BAJA"),"MEDIA",IF(AND(AC17="MEDIA",AE17="BAJA",AL17="ALTA"),"MEDIA",IF(AND(AC17="BAJA",AE17="ALTA",AL17="MEDIA"),"MEDIA",IF(AND(AC17="BAJA",AE17="MEDIA",AL17="ALTA"),"MEDIA",IF(AND(AC17="BAJA",AE17="BAJA",AL17="BAJA"),"BAJA","Por Clasificar"))))))))))))))))))</f>
        <v>BAJA</v>
      </c>
    </row>
    <row r="18" spans="1:41" s="27" customFormat="1" ht="50.15" customHeight="1">
      <c r="A18" s="21" t="s">
        <v>151</v>
      </c>
      <c r="B18" s="21" t="s">
        <v>93</v>
      </c>
      <c r="C18" s="2" t="s">
        <v>123</v>
      </c>
      <c r="D18" s="2" t="s">
        <v>152</v>
      </c>
      <c r="E18" s="22" t="s">
        <v>153</v>
      </c>
      <c r="F18" s="2" t="s">
        <v>154</v>
      </c>
      <c r="G18" s="19" t="s">
        <v>140</v>
      </c>
      <c r="H18" s="19" t="s">
        <v>2</v>
      </c>
      <c r="I18" s="19" t="s">
        <v>2</v>
      </c>
      <c r="J18" s="19" t="s">
        <v>2</v>
      </c>
      <c r="K18" s="19" t="s">
        <v>141</v>
      </c>
      <c r="L18" s="19" t="s">
        <v>142</v>
      </c>
      <c r="M18" s="19" t="s">
        <v>143</v>
      </c>
      <c r="N18" s="20" t="s">
        <v>144</v>
      </c>
      <c r="O18" s="19" t="s">
        <v>145</v>
      </c>
      <c r="P18" s="19" t="s">
        <v>155</v>
      </c>
      <c r="Q18" s="19" t="s">
        <v>156</v>
      </c>
      <c r="R18" s="20" t="s">
        <v>74</v>
      </c>
      <c r="S18" s="3" t="s">
        <v>157</v>
      </c>
      <c r="T18" s="3" t="s">
        <v>148</v>
      </c>
      <c r="U18" s="3" t="s">
        <v>148</v>
      </c>
      <c r="V18" s="19" t="s">
        <v>76</v>
      </c>
      <c r="W18" s="20" t="s">
        <v>149</v>
      </c>
      <c r="X18" s="20" t="s">
        <v>149</v>
      </c>
      <c r="Y18" s="20" t="s">
        <v>149</v>
      </c>
      <c r="Z18" s="20" t="s">
        <v>149</v>
      </c>
      <c r="AA18" s="20" t="s">
        <v>149</v>
      </c>
      <c r="AB18" s="20" t="s">
        <v>149</v>
      </c>
      <c r="AC18" s="42" t="str">
        <f t="shared" ref="AC18:AC82" si="3">IF(V18="Información Pública Reservada","Alta",IF(V18="Información Pública Clasificada","Media",IF(V18="Información Pública","Baja")))</f>
        <v>Baja</v>
      </c>
      <c r="AD18" s="42">
        <f t="shared" ref="AD18:AD82" si="4">IF(AC18="Baja",1,IF(AC18="Media",2,IF(AC18="Alta",3,"")))</f>
        <v>1</v>
      </c>
      <c r="AE18" s="26" t="s">
        <v>150</v>
      </c>
      <c r="AF18" s="42">
        <f t="shared" ref="AF18:AF20" si="5">IF(AE18="Baja",1,IF(AE18="Media",2,IF(AE18="Alta",3,"")))</f>
        <v>1</v>
      </c>
      <c r="AG18" s="26" t="s">
        <v>158</v>
      </c>
      <c r="AH18" s="129">
        <f t="shared" ref="AH18:AH20" si="6">IF(AG18="Baja",1,IF(AG18="Media",2,IF(AG18="Alta",3,IF(AG18="No Clasificada",0,""))))</f>
        <v>2</v>
      </c>
      <c r="AI18" s="26" t="s">
        <v>158</v>
      </c>
      <c r="AJ18" s="42">
        <f t="shared" ref="AJ18:AJ20" si="7">IF(AI18="Baja",1,IF(AI18="Media",2,IF(AI18="Alta",3,IF(AI18="No Clasificada",0,""))))</f>
        <v>2</v>
      </c>
      <c r="AK18" s="42">
        <f t="shared" ref="AK18:AK20" si="8">IFERROR(SUM(AH18+AJ18)," ")</f>
        <v>4</v>
      </c>
      <c r="AL18" s="42" t="str">
        <f t="shared" ref="AL18:AL20" si="9">IF(AK18=3,"Baja",IF(AK18=2,"Baja",IF(AK18=1,"Baja",IF(AK18=4,"Media",IF(AK18&gt;=5,"Alta")))))</f>
        <v>Media</v>
      </c>
      <c r="AM18" s="42">
        <f t="shared" si="0"/>
        <v>2</v>
      </c>
      <c r="AN18" s="42">
        <f t="shared" si="1"/>
        <v>4</v>
      </c>
      <c r="AO18" s="131" t="str">
        <f t="shared" si="2"/>
        <v>MEDIA</v>
      </c>
    </row>
    <row r="19" spans="1:41" s="27" customFormat="1" ht="50.15" customHeight="1">
      <c r="A19" s="21" t="s">
        <v>159</v>
      </c>
      <c r="B19" s="21" t="s">
        <v>93</v>
      </c>
      <c r="C19" s="2" t="s">
        <v>123</v>
      </c>
      <c r="D19" s="2" t="s">
        <v>160</v>
      </c>
      <c r="E19" s="22" t="s">
        <v>161</v>
      </c>
      <c r="F19" s="2" t="s">
        <v>162</v>
      </c>
      <c r="G19" s="19" t="s">
        <v>140</v>
      </c>
      <c r="H19" s="19" t="s">
        <v>2</v>
      </c>
      <c r="I19" s="19" t="s">
        <v>2</v>
      </c>
      <c r="J19" s="19" t="s">
        <v>2</v>
      </c>
      <c r="K19" s="19" t="s">
        <v>141</v>
      </c>
      <c r="L19" s="19" t="s">
        <v>142</v>
      </c>
      <c r="M19" s="19" t="s">
        <v>143</v>
      </c>
      <c r="N19" s="20" t="s">
        <v>144</v>
      </c>
      <c r="O19" s="19" t="s">
        <v>145</v>
      </c>
      <c r="P19" s="20" t="s">
        <v>146</v>
      </c>
      <c r="Q19" s="92" t="s">
        <v>163</v>
      </c>
      <c r="R19" s="20" t="s">
        <v>74</v>
      </c>
      <c r="S19" s="3" t="s">
        <v>157</v>
      </c>
      <c r="T19" s="3" t="s">
        <v>148</v>
      </c>
      <c r="U19" s="3" t="s">
        <v>148</v>
      </c>
      <c r="V19" s="19" t="s">
        <v>66</v>
      </c>
      <c r="W19" s="20" t="s">
        <v>164</v>
      </c>
      <c r="X19" s="20" t="s">
        <v>165</v>
      </c>
      <c r="Y19" s="20" t="s">
        <v>166</v>
      </c>
      <c r="Z19" s="20" t="s">
        <v>167</v>
      </c>
      <c r="AA19" s="23">
        <v>44028</v>
      </c>
      <c r="AB19" s="20" t="s">
        <v>168</v>
      </c>
      <c r="AC19" s="42" t="str">
        <f t="shared" si="3"/>
        <v>Alta</v>
      </c>
      <c r="AD19" s="42">
        <f t="shared" si="4"/>
        <v>3</v>
      </c>
      <c r="AE19" s="26" t="s">
        <v>150</v>
      </c>
      <c r="AF19" s="42">
        <f t="shared" si="5"/>
        <v>1</v>
      </c>
      <c r="AG19" s="26" t="s">
        <v>150</v>
      </c>
      <c r="AH19" s="129">
        <f t="shared" si="6"/>
        <v>1</v>
      </c>
      <c r="AI19" s="26" t="s">
        <v>150</v>
      </c>
      <c r="AJ19" s="42">
        <f t="shared" si="7"/>
        <v>1</v>
      </c>
      <c r="AK19" s="42">
        <f t="shared" si="8"/>
        <v>2</v>
      </c>
      <c r="AL19" s="42" t="str">
        <f t="shared" si="9"/>
        <v>Baja</v>
      </c>
      <c r="AM19" s="42">
        <f t="shared" si="0"/>
        <v>1</v>
      </c>
      <c r="AN19" s="42">
        <f t="shared" si="1"/>
        <v>5</v>
      </c>
      <c r="AO19" s="131" t="str">
        <f t="shared" si="2"/>
        <v>ALTA</v>
      </c>
    </row>
    <row r="20" spans="1:41" s="27" customFormat="1" ht="50.15" customHeight="1">
      <c r="A20" s="21" t="s">
        <v>169</v>
      </c>
      <c r="B20" s="21" t="s">
        <v>93</v>
      </c>
      <c r="C20" s="2" t="s">
        <v>123</v>
      </c>
      <c r="D20" s="2" t="s">
        <v>170</v>
      </c>
      <c r="E20" s="22" t="s">
        <v>171</v>
      </c>
      <c r="F20" s="2" t="s">
        <v>172</v>
      </c>
      <c r="G20" s="19" t="s">
        <v>140</v>
      </c>
      <c r="H20" s="19" t="s">
        <v>2</v>
      </c>
      <c r="I20" s="19" t="s">
        <v>2</v>
      </c>
      <c r="J20" s="19" t="s">
        <v>2</v>
      </c>
      <c r="K20" s="19" t="s">
        <v>141</v>
      </c>
      <c r="L20" s="19" t="s">
        <v>173</v>
      </c>
      <c r="M20" s="19" t="s">
        <v>143</v>
      </c>
      <c r="N20" s="20" t="s">
        <v>144</v>
      </c>
      <c r="O20" s="19" t="s">
        <v>3</v>
      </c>
      <c r="P20" s="20" t="s">
        <v>174</v>
      </c>
      <c r="Q20" s="19" t="s">
        <v>175</v>
      </c>
      <c r="R20" s="20" t="s">
        <v>74</v>
      </c>
      <c r="S20" s="3" t="s">
        <v>157</v>
      </c>
      <c r="T20" s="3" t="s">
        <v>148</v>
      </c>
      <c r="U20" s="3" t="s">
        <v>148</v>
      </c>
      <c r="V20" s="19" t="s">
        <v>80</v>
      </c>
      <c r="W20" s="20" t="s">
        <v>176</v>
      </c>
      <c r="X20" s="20" t="s">
        <v>176</v>
      </c>
      <c r="Y20" s="20" t="s">
        <v>177</v>
      </c>
      <c r="Z20" s="20" t="s">
        <v>178</v>
      </c>
      <c r="AA20" s="23">
        <v>44028</v>
      </c>
      <c r="AB20" s="20" t="s">
        <v>179</v>
      </c>
      <c r="AC20" s="42" t="str">
        <f t="shared" si="3"/>
        <v>Media</v>
      </c>
      <c r="AD20" s="42">
        <f t="shared" si="4"/>
        <v>2</v>
      </c>
      <c r="AE20" s="26" t="s">
        <v>150</v>
      </c>
      <c r="AF20" s="42">
        <f t="shared" si="5"/>
        <v>1</v>
      </c>
      <c r="AG20" s="26" t="s">
        <v>158</v>
      </c>
      <c r="AH20" s="129">
        <f t="shared" si="6"/>
        <v>2</v>
      </c>
      <c r="AI20" s="26" t="s">
        <v>158</v>
      </c>
      <c r="AJ20" s="42">
        <f t="shared" si="7"/>
        <v>2</v>
      </c>
      <c r="AK20" s="42">
        <f t="shared" si="8"/>
        <v>4</v>
      </c>
      <c r="AL20" s="42" t="str">
        <f t="shared" si="9"/>
        <v>Media</v>
      </c>
      <c r="AM20" s="42">
        <f t="shared" si="0"/>
        <v>2</v>
      </c>
      <c r="AN20" s="42">
        <f t="shared" si="1"/>
        <v>5</v>
      </c>
      <c r="AO20" s="131" t="str">
        <f t="shared" si="2"/>
        <v>MEDIA</v>
      </c>
    </row>
    <row r="21" spans="1:41" s="27" customFormat="1" ht="50.15" customHeight="1">
      <c r="A21" s="110" t="s">
        <v>193</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9"/>
      <c r="AD21" s="119"/>
      <c r="AE21" s="111"/>
      <c r="AF21" s="119"/>
      <c r="AG21" s="111"/>
      <c r="AH21" s="119"/>
      <c r="AI21" s="111"/>
      <c r="AJ21" s="119"/>
      <c r="AK21" s="119"/>
      <c r="AL21" s="119"/>
      <c r="AM21" s="119"/>
      <c r="AN21" s="119"/>
      <c r="AO21" s="132"/>
    </row>
    <row r="22" spans="1:41" s="27" customFormat="1" ht="55.5" customHeight="1">
      <c r="A22" s="21" t="s">
        <v>181</v>
      </c>
      <c r="B22" s="21" t="s">
        <v>93</v>
      </c>
      <c r="C22" s="2" t="s">
        <v>123</v>
      </c>
      <c r="D22" s="2" t="s">
        <v>152</v>
      </c>
      <c r="E22" s="22" t="s">
        <v>182</v>
      </c>
      <c r="F22" s="2" t="s">
        <v>183</v>
      </c>
      <c r="G22" s="44" t="s">
        <v>140</v>
      </c>
      <c r="H22" s="19" t="s">
        <v>2</v>
      </c>
      <c r="I22" s="19" t="s">
        <v>2</v>
      </c>
      <c r="J22" s="19" t="s">
        <v>2</v>
      </c>
      <c r="K22" s="19" t="s">
        <v>141</v>
      </c>
      <c r="L22" s="19" t="s">
        <v>184</v>
      </c>
      <c r="M22" s="19" t="s">
        <v>143</v>
      </c>
      <c r="N22" s="20" t="s">
        <v>185</v>
      </c>
      <c r="O22" s="19" t="s">
        <v>145</v>
      </c>
      <c r="P22" s="20" t="s">
        <v>186</v>
      </c>
      <c r="Q22" s="19" t="s">
        <v>187</v>
      </c>
      <c r="R22" s="20" t="s">
        <v>129</v>
      </c>
      <c r="S22" s="3" t="s">
        <v>157</v>
      </c>
      <c r="T22" s="3" t="s">
        <v>148</v>
      </c>
      <c r="U22" s="3" t="s">
        <v>148</v>
      </c>
      <c r="V22" s="19" t="s">
        <v>80</v>
      </c>
      <c r="W22" s="20" t="s">
        <v>188</v>
      </c>
      <c r="X22" s="20" t="s">
        <v>189</v>
      </c>
      <c r="Y22" s="20" t="s">
        <v>190</v>
      </c>
      <c r="Z22" s="20" t="s">
        <v>178</v>
      </c>
      <c r="AA22" s="23">
        <v>44062</v>
      </c>
      <c r="AB22" s="20" t="s">
        <v>191</v>
      </c>
      <c r="AC22" s="42" t="str">
        <f t="shared" si="3"/>
        <v>Media</v>
      </c>
      <c r="AD22" s="42">
        <f t="shared" si="4"/>
        <v>2</v>
      </c>
      <c r="AE22" s="26" t="s">
        <v>192</v>
      </c>
      <c r="AF22" s="42">
        <f>IF(AE22="Baja",1,IF(AE22="Media",2,IF(AE22="Alta",3,"")))</f>
        <v>3</v>
      </c>
      <c r="AG22" s="26" t="s">
        <v>192</v>
      </c>
      <c r="AH22" s="129">
        <f>IF(AG22="Baja",1,IF(AG22="Media",2,IF(AG22="Alta",3,IF(AG22="No Clasificada",0,""))))</f>
        <v>3</v>
      </c>
      <c r="AI22" s="26" t="s">
        <v>158</v>
      </c>
      <c r="AJ22" s="42">
        <f>IF(AI22="Baja",1,IF(AI22="Media",2,IF(AI22="Alta",3,IF(AI22="No Clasificada",0,""))))</f>
        <v>2</v>
      </c>
      <c r="AK22" s="42">
        <f>IFERROR(SUM(AH22+AJ22)," ")</f>
        <v>5</v>
      </c>
      <c r="AL22" s="42" t="str">
        <f>IF(AK22=3,"Baja",IF(AK22=2,"Baja",IF(AK22=1,"Baja",IF(AK22=4,"Media",IF(AK22&gt;=5,"Alta")))))</f>
        <v>Alta</v>
      </c>
      <c r="AM22" s="42">
        <f>IF(AL22="Baja",1,IF(AL22="Media",2,IF(AL22="Alta",3,"0")))</f>
        <v>3</v>
      </c>
      <c r="AN22" s="42">
        <f>IFERROR(SUM(+AD22+AF22+AM22),"")</f>
        <v>8</v>
      </c>
      <c r="AO22" s="131" t="str">
        <f>IF(AND(AC22="ALTA"),"ALTA",IF(AND(AE22="ALTA",AL22="ALTA"),"ALTA",IF(AND(AC22="MEDIA",AE22="ALTA",AL22="MEDIA"),"MEDIA",IF(AND(AC22="MEDIA",AE22="MEDIA",AL22="ALTA"),"MEDIA",IF(AND(AC22="MEDIA",AE22="MEDIA",AL22="BAJA"),"MEDIA",IF(AND(AC22="MEDIA",AE22="MEDIA",AL22="MEDIA"),"MEDIA",IF(AND(AC22="MEDIA",AE22="BAJA",AL22="MEDIA"),"MEDIA",IF(AND(AC22="BAJA",AE22="MEDIA",AL22="MEDIA"),"MEDIA",IF(AND(AC22="BAJA",AE22="BAJA",AL22="MEDIA"),"MEDIA",IF(AND(AC22="BAJA",AE22="MEDIA",AL22="BAJA"),"MEDIA",IF(AND(AC22="MEDIA",AE22="BAJA",AL22="BAJA"),"MEDIA",IF(AND(AC22="BAJA",AE22="ALTA",AL22="BAJA"),"MEDIA",IF(AND(AC22="BAJA",AE22="BAJA",AL22="ALTA"),"MEDIA",IF(AND(AC22="MEDIA",AE22="ALTA",AL22="BAJA"),"MEDIA",IF(AND(AC22="MEDIA",AE22="BAJA",AL22="ALTA"),"MEDIA",IF(AND(AC22="BAJA",AE22="ALTA",AL22="MEDIA"),"MEDIA",IF(AND(AC22="BAJA",AE22="MEDIA",AL22="ALTA"),"MEDIA",IF(AND(AC22="BAJA",AE22="BAJA",AL22="BAJA"),"BAJA","Por Clasificar"))))))))))))))))))</f>
        <v>ALTA</v>
      </c>
    </row>
    <row r="23" spans="1:41" s="27" customFormat="1" ht="55.5" customHeight="1">
      <c r="A23" s="112" t="s">
        <v>262</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20"/>
      <c r="AD23" s="120"/>
      <c r="AE23" s="112"/>
      <c r="AF23" s="120"/>
      <c r="AG23" s="112"/>
      <c r="AH23" s="120"/>
      <c r="AI23" s="112"/>
      <c r="AJ23" s="120"/>
      <c r="AK23" s="120"/>
      <c r="AL23" s="120"/>
      <c r="AM23" s="120"/>
      <c r="AN23" s="120"/>
      <c r="AO23" s="120"/>
    </row>
    <row r="24" spans="1:41" s="53" customFormat="1" ht="50.15" customHeight="1">
      <c r="A24" s="45" t="s">
        <v>194</v>
      </c>
      <c r="B24" s="45" t="s">
        <v>89</v>
      </c>
      <c r="C24" s="46" t="s">
        <v>73</v>
      </c>
      <c r="D24" s="143" t="s">
        <v>195</v>
      </c>
      <c r="E24" s="47" t="s">
        <v>196</v>
      </c>
      <c r="F24" s="48" t="s">
        <v>197</v>
      </c>
      <c r="G24" s="49" t="s">
        <v>140</v>
      </c>
      <c r="H24" s="49"/>
      <c r="I24" s="49"/>
      <c r="J24" s="49" t="s">
        <v>2</v>
      </c>
      <c r="K24" s="49" t="s">
        <v>198</v>
      </c>
      <c r="L24" s="49" t="s">
        <v>199</v>
      </c>
      <c r="M24" s="49" t="s">
        <v>143</v>
      </c>
      <c r="N24" s="49" t="s">
        <v>200</v>
      </c>
      <c r="O24" s="49" t="s">
        <v>3</v>
      </c>
      <c r="P24" s="49" t="s">
        <v>201</v>
      </c>
      <c r="Q24" s="49" t="s">
        <v>187</v>
      </c>
      <c r="R24" s="49" t="s">
        <v>202</v>
      </c>
      <c r="S24" s="50" t="s">
        <v>157</v>
      </c>
      <c r="T24" s="50" t="s">
        <v>148</v>
      </c>
      <c r="U24" s="50" t="s">
        <v>148</v>
      </c>
      <c r="V24" s="49" t="s">
        <v>76</v>
      </c>
      <c r="W24" s="49" t="s">
        <v>187</v>
      </c>
      <c r="X24" s="49" t="s">
        <v>187</v>
      </c>
      <c r="Y24" s="49" t="s">
        <v>187</v>
      </c>
      <c r="Z24" s="49" t="s">
        <v>187</v>
      </c>
      <c r="AA24" s="51" t="s">
        <v>187</v>
      </c>
      <c r="AB24" s="49" t="s">
        <v>187</v>
      </c>
      <c r="AC24" s="121" t="str">
        <f t="shared" si="3"/>
        <v>Baja</v>
      </c>
      <c r="AD24" s="121">
        <f t="shared" si="4"/>
        <v>1</v>
      </c>
      <c r="AE24" s="52" t="s">
        <v>150</v>
      </c>
      <c r="AF24" s="121">
        <v>1</v>
      </c>
      <c r="AG24" s="52" t="s">
        <v>150</v>
      </c>
      <c r="AH24" s="130">
        <v>1</v>
      </c>
      <c r="AI24" s="52" t="s">
        <v>150</v>
      </c>
      <c r="AJ24" s="121">
        <v>1</v>
      </c>
      <c r="AK24" s="121">
        <v>2</v>
      </c>
      <c r="AL24" s="121" t="str">
        <f>IF(AK24=3,"Baja",IF(AK24=2,"Baja",IF(AK24=1,"Baja",IF(AK24=4,"Media",IF(AK24&gt;=5,"Alta")))))</f>
        <v>Baja</v>
      </c>
      <c r="AM24" s="121">
        <f t="shared" ref="AM24:AM36" si="10">IF(AL24="Baja",1,IF(AL24="Media",2,IF(AL24="Alta",3,"0")))</f>
        <v>1</v>
      </c>
      <c r="AN24" s="121">
        <f t="shared" ref="AN24:AN36" si="11">IFERROR(SUM(+AD24+AF24+AM24),"")</f>
        <v>3</v>
      </c>
      <c r="AO24" s="133" t="str">
        <f t="shared" ref="AO24:AO36" si="12">IF(AND(AC24="ALTA"),"ALTA",IF(AND(AE24="ALTA",AL24="ALTA"),"ALTA",IF(AND(AC24="MEDIA",AE24="ALTA",AL24="MEDIA"),"MEDIA",IF(AND(AC24="MEDIA",AE24="MEDIA",AL24="ALTA"),"MEDIA",IF(AND(AC24="MEDIA",AE24="MEDIA",AL24="BAJA"),"MEDIA",IF(AND(AC24="MEDIA",AE24="MEDIA",AL24="MEDIA"),"MEDIA",IF(AND(AC24="MEDIA",AE24="BAJA",AL24="MEDIA"),"MEDIA",IF(AND(AC24="BAJA",AE24="MEDIA",AL24="MEDIA"),"MEDIA",IF(AND(AC24="BAJA",AE24="BAJA",AL24="MEDIA"),"MEDIA",IF(AND(AC24="BAJA",AE24="MEDIA",AL24="BAJA"),"MEDIA",IF(AND(AC24="MEDIA",AE24="BAJA",AL24="BAJA"),"MEDIA",IF(AND(AC24="BAJA",AE24="ALTA",AL24="BAJA"),"MEDIA",IF(AND(AC24="BAJA",AE24="BAJA",AL24="ALTA"),"MEDIA",IF(AND(AC24="MEDIA",AE24="ALTA",AL24="BAJA"),"MEDIA",IF(AND(AC24="MEDIA",AE24="BAJA",AL24="ALTA"),"MEDIA",IF(AND(AC24="BAJA",AE24="ALTA",AL24="MEDIA"),"MEDIA",IF(AND(AC24="BAJA",AE24="MEDIA",AL24="ALTA"),"MEDIA",IF(AND(AC24="BAJA",AE24="BAJA",AL24="BAJA"),"BAJA","Por Clasificar"))))))))))))))))))</f>
        <v>BAJA</v>
      </c>
    </row>
    <row r="25" spans="1:41" s="53" customFormat="1" ht="75.75" customHeight="1">
      <c r="A25" s="45" t="s">
        <v>203</v>
      </c>
      <c r="B25" s="45" t="s">
        <v>71</v>
      </c>
      <c r="C25" s="46" t="s">
        <v>73</v>
      </c>
      <c r="D25" s="143"/>
      <c r="E25" s="54" t="s">
        <v>204</v>
      </c>
      <c r="F25" s="48" t="s">
        <v>205</v>
      </c>
      <c r="G25" s="49" t="s">
        <v>140</v>
      </c>
      <c r="H25" s="49" t="s">
        <v>2</v>
      </c>
      <c r="I25" s="49" t="s">
        <v>2</v>
      </c>
      <c r="J25" s="49" t="s">
        <v>2</v>
      </c>
      <c r="K25" s="49" t="s">
        <v>141</v>
      </c>
      <c r="L25" s="49" t="s">
        <v>206</v>
      </c>
      <c r="M25" s="49" t="s">
        <v>143</v>
      </c>
      <c r="N25" s="49" t="s">
        <v>200</v>
      </c>
      <c r="O25" s="49" t="s">
        <v>3</v>
      </c>
      <c r="P25" s="49" t="s">
        <v>207</v>
      </c>
      <c r="Q25" s="49" t="s">
        <v>187</v>
      </c>
      <c r="R25" s="49" t="s">
        <v>202</v>
      </c>
      <c r="S25" s="50" t="s">
        <v>157</v>
      </c>
      <c r="T25" s="50" t="s">
        <v>148</v>
      </c>
      <c r="U25" s="50" t="s">
        <v>148</v>
      </c>
      <c r="V25" s="49" t="s">
        <v>76</v>
      </c>
      <c r="W25" s="49" t="s">
        <v>187</v>
      </c>
      <c r="X25" s="49" t="s">
        <v>187</v>
      </c>
      <c r="Y25" s="49" t="s">
        <v>187</v>
      </c>
      <c r="Z25" s="49" t="s">
        <v>187</v>
      </c>
      <c r="AA25" s="51" t="s">
        <v>187</v>
      </c>
      <c r="AB25" s="49" t="s">
        <v>187</v>
      </c>
      <c r="AC25" s="121" t="str">
        <f t="shared" si="3"/>
        <v>Baja</v>
      </c>
      <c r="AD25" s="121">
        <f t="shared" si="4"/>
        <v>1</v>
      </c>
      <c r="AE25" s="52" t="s">
        <v>158</v>
      </c>
      <c r="AF25" s="121">
        <v>2</v>
      </c>
      <c r="AG25" s="52" t="s">
        <v>192</v>
      </c>
      <c r="AH25" s="130">
        <v>3</v>
      </c>
      <c r="AI25" s="52" t="s">
        <v>158</v>
      </c>
      <c r="AJ25" s="121">
        <v>2</v>
      </c>
      <c r="AK25" s="121">
        <v>5</v>
      </c>
      <c r="AL25" s="121" t="str">
        <f>IF(AK25=3,"Baja",IF(AK25=2,"Baja",IF(AK25=1,"Baja",IF(AK25=4,"Media",IF(AK25&gt;=5,"Alta")))))</f>
        <v>Alta</v>
      </c>
      <c r="AM25" s="121">
        <f t="shared" si="10"/>
        <v>3</v>
      </c>
      <c r="AN25" s="121">
        <f t="shared" si="11"/>
        <v>6</v>
      </c>
      <c r="AO25" s="133" t="str">
        <f t="shared" si="12"/>
        <v>MEDIA</v>
      </c>
    </row>
    <row r="26" spans="1:41" s="53" customFormat="1" ht="50.15" customHeight="1">
      <c r="A26" s="45" t="s">
        <v>208</v>
      </c>
      <c r="B26" s="45" t="s">
        <v>89</v>
      </c>
      <c r="C26" s="46" t="s">
        <v>121</v>
      </c>
      <c r="D26" s="46" t="s">
        <v>209</v>
      </c>
      <c r="E26" s="47" t="s">
        <v>210</v>
      </c>
      <c r="F26" s="48" t="s">
        <v>211</v>
      </c>
      <c r="G26" s="49" t="s">
        <v>140</v>
      </c>
      <c r="H26" s="49" t="s">
        <v>2</v>
      </c>
      <c r="I26" s="49" t="s">
        <v>2</v>
      </c>
      <c r="J26" s="49" t="s">
        <v>2</v>
      </c>
      <c r="K26" s="49" t="s">
        <v>141</v>
      </c>
      <c r="L26" s="49" t="s">
        <v>212</v>
      </c>
      <c r="M26" s="49" t="s">
        <v>143</v>
      </c>
      <c r="N26" s="49" t="s">
        <v>200</v>
      </c>
      <c r="O26" s="49" t="s">
        <v>3</v>
      </c>
      <c r="P26" s="49" t="s">
        <v>201</v>
      </c>
      <c r="Q26" s="49" t="s">
        <v>187</v>
      </c>
      <c r="R26" s="49" t="s">
        <v>202</v>
      </c>
      <c r="S26" s="50" t="s">
        <v>157</v>
      </c>
      <c r="T26" s="50" t="s">
        <v>148</v>
      </c>
      <c r="U26" s="50" t="s">
        <v>148</v>
      </c>
      <c r="V26" s="49" t="s">
        <v>76</v>
      </c>
      <c r="W26" s="49" t="s">
        <v>187</v>
      </c>
      <c r="X26" s="49" t="s">
        <v>187</v>
      </c>
      <c r="Y26" s="49" t="s">
        <v>187</v>
      </c>
      <c r="Z26" s="49" t="s">
        <v>187</v>
      </c>
      <c r="AA26" s="51" t="s">
        <v>187</v>
      </c>
      <c r="AB26" s="49" t="s">
        <v>187</v>
      </c>
      <c r="AC26" s="121" t="str">
        <f>IF(V26="Información Pública Reservada","Alta",IF(V26="Información Pública Clasificada","Media",IF(V26="Información Pública","Baja")))</f>
        <v>Baja</v>
      </c>
      <c r="AD26" s="121">
        <f t="shared" si="4"/>
        <v>1</v>
      </c>
      <c r="AE26" s="52" t="s">
        <v>158</v>
      </c>
      <c r="AF26" s="121">
        <v>2</v>
      </c>
      <c r="AG26" s="52" t="s">
        <v>158</v>
      </c>
      <c r="AH26" s="130">
        <v>2</v>
      </c>
      <c r="AI26" s="52" t="s">
        <v>150</v>
      </c>
      <c r="AJ26" s="121">
        <v>1</v>
      </c>
      <c r="AK26" s="121">
        <v>3</v>
      </c>
      <c r="AL26" s="121" t="str">
        <f t="shared" ref="AL26:AL36" si="13">IF(AK26=3,"Baja",IF(AK26=2,"Baja",IF(AK26=1,"Baja",IF(AK26=4,"Media",IF(AK26&gt;=5,"Alta")))))</f>
        <v>Baja</v>
      </c>
      <c r="AM26" s="121">
        <f t="shared" si="10"/>
        <v>1</v>
      </c>
      <c r="AN26" s="121">
        <f t="shared" si="11"/>
        <v>4</v>
      </c>
      <c r="AO26" s="133" t="str">
        <f t="shared" si="12"/>
        <v>MEDIA</v>
      </c>
    </row>
    <row r="27" spans="1:41" s="53" customFormat="1" ht="50.15" customHeight="1">
      <c r="A27" s="45" t="s">
        <v>213</v>
      </c>
      <c r="B27" s="45" t="s">
        <v>71</v>
      </c>
      <c r="C27" s="46" t="s">
        <v>73</v>
      </c>
      <c r="D27" s="46" t="s">
        <v>214</v>
      </c>
      <c r="E27" s="47" t="s">
        <v>215</v>
      </c>
      <c r="F27" s="48" t="s">
        <v>216</v>
      </c>
      <c r="G27" s="49" t="s">
        <v>140</v>
      </c>
      <c r="H27" s="49"/>
      <c r="I27" s="49"/>
      <c r="J27" s="49" t="s">
        <v>2</v>
      </c>
      <c r="K27" s="49" t="s">
        <v>198</v>
      </c>
      <c r="L27" s="94" t="s">
        <v>217</v>
      </c>
      <c r="M27" s="49" t="s">
        <v>143</v>
      </c>
      <c r="N27" s="49" t="s">
        <v>218</v>
      </c>
      <c r="O27" s="49" t="s">
        <v>3</v>
      </c>
      <c r="P27" s="95" t="s">
        <v>219</v>
      </c>
      <c r="Q27" s="49" t="s">
        <v>187</v>
      </c>
      <c r="R27" s="49" t="s">
        <v>83</v>
      </c>
      <c r="S27" s="50" t="s">
        <v>157</v>
      </c>
      <c r="T27" s="50" t="s">
        <v>148</v>
      </c>
      <c r="U27" s="50" t="s">
        <v>148</v>
      </c>
      <c r="V27" s="49" t="s">
        <v>76</v>
      </c>
      <c r="W27" s="49" t="s">
        <v>187</v>
      </c>
      <c r="X27" s="49" t="s">
        <v>187</v>
      </c>
      <c r="Y27" s="49" t="s">
        <v>187</v>
      </c>
      <c r="Z27" s="49" t="s">
        <v>187</v>
      </c>
      <c r="AA27" s="51" t="s">
        <v>187</v>
      </c>
      <c r="AB27" s="49" t="s">
        <v>187</v>
      </c>
      <c r="AC27" s="121" t="str">
        <f t="shared" ref="AC27" si="14">IF(V27="Información Pública Reservada","Alta",IF(V27="Información Pública Clasificada","Media",IF(V27="Información Pública","Baja")))</f>
        <v>Baja</v>
      </c>
      <c r="AD27" s="121">
        <f t="shared" si="4"/>
        <v>1</v>
      </c>
      <c r="AE27" s="52" t="s">
        <v>158</v>
      </c>
      <c r="AF27" s="121">
        <v>2</v>
      </c>
      <c r="AG27" s="52" t="s">
        <v>158</v>
      </c>
      <c r="AH27" s="130">
        <v>2</v>
      </c>
      <c r="AI27" s="52" t="s">
        <v>150</v>
      </c>
      <c r="AJ27" s="121">
        <v>1</v>
      </c>
      <c r="AK27" s="121">
        <v>3</v>
      </c>
      <c r="AL27" s="121" t="str">
        <f t="shared" si="13"/>
        <v>Baja</v>
      </c>
      <c r="AM27" s="121">
        <f t="shared" si="10"/>
        <v>1</v>
      </c>
      <c r="AN27" s="121">
        <f t="shared" si="11"/>
        <v>4</v>
      </c>
      <c r="AO27" s="133" t="str">
        <f t="shared" si="12"/>
        <v>MEDIA</v>
      </c>
    </row>
    <row r="28" spans="1:41" s="53" customFormat="1" ht="50.15" customHeight="1">
      <c r="A28" s="45" t="s">
        <v>220</v>
      </c>
      <c r="B28" s="45" t="s">
        <v>71</v>
      </c>
      <c r="C28" s="46" t="s">
        <v>73</v>
      </c>
      <c r="D28" s="143" t="s">
        <v>221</v>
      </c>
      <c r="E28" s="46" t="s">
        <v>222</v>
      </c>
      <c r="F28" s="48" t="s">
        <v>223</v>
      </c>
      <c r="G28" s="49" t="s">
        <v>140</v>
      </c>
      <c r="H28" s="49" t="s">
        <v>2</v>
      </c>
      <c r="I28" s="49"/>
      <c r="J28" s="49" t="s">
        <v>2</v>
      </c>
      <c r="K28" s="49" t="s">
        <v>141</v>
      </c>
      <c r="L28" s="49" t="s">
        <v>217</v>
      </c>
      <c r="M28" s="49" t="s">
        <v>143</v>
      </c>
      <c r="N28" s="49" t="s">
        <v>200</v>
      </c>
      <c r="O28" s="49" t="s">
        <v>3</v>
      </c>
      <c r="P28" s="49" t="s">
        <v>224</v>
      </c>
      <c r="Q28" s="49" t="s">
        <v>187</v>
      </c>
      <c r="R28" s="49" t="s">
        <v>202</v>
      </c>
      <c r="S28" s="50" t="s">
        <v>157</v>
      </c>
      <c r="T28" s="50" t="s">
        <v>148</v>
      </c>
      <c r="U28" s="50" t="s">
        <v>148</v>
      </c>
      <c r="V28" s="49" t="s">
        <v>76</v>
      </c>
      <c r="W28" s="49" t="s">
        <v>187</v>
      </c>
      <c r="X28" s="49" t="s">
        <v>187</v>
      </c>
      <c r="Y28" s="49" t="s">
        <v>187</v>
      </c>
      <c r="Z28" s="49" t="s">
        <v>187</v>
      </c>
      <c r="AA28" s="51" t="s">
        <v>187</v>
      </c>
      <c r="AB28" s="49" t="s">
        <v>187</v>
      </c>
      <c r="AC28" s="121" t="str">
        <f t="shared" si="3"/>
        <v>Baja</v>
      </c>
      <c r="AD28" s="121">
        <f t="shared" si="4"/>
        <v>1</v>
      </c>
      <c r="AE28" s="52" t="s">
        <v>158</v>
      </c>
      <c r="AF28" s="121">
        <v>2</v>
      </c>
      <c r="AG28" s="52" t="s">
        <v>158</v>
      </c>
      <c r="AH28" s="130">
        <v>2</v>
      </c>
      <c r="AI28" s="52" t="s">
        <v>158</v>
      </c>
      <c r="AJ28" s="121">
        <v>2</v>
      </c>
      <c r="AK28" s="121">
        <v>4</v>
      </c>
      <c r="AL28" s="121" t="str">
        <f t="shared" si="13"/>
        <v>Media</v>
      </c>
      <c r="AM28" s="121">
        <f t="shared" si="10"/>
        <v>2</v>
      </c>
      <c r="AN28" s="121">
        <f t="shared" si="11"/>
        <v>5</v>
      </c>
      <c r="AO28" s="133" t="str">
        <f t="shared" si="12"/>
        <v>MEDIA</v>
      </c>
    </row>
    <row r="29" spans="1:41" s="53" customFormat="1" ht="50.15" customHeight="1">
      <c r="A29" s="45" t="s">
        <v>225</v>
      </c>
      <c r="B29" s="45" t="s">
        <v>71</v>
      </c>
      <c r="C29" s="46" t="s">
        <v>73</v>
      </c>
      <c r="D29" s="143"/>
      <c r="E29" s="52" t="s">
        <v>226</v>
      </c>
      <c r="F29" s="48" t="s">
        <v>227</v>
      </c>
      <c r="G29" s="49" t="s">
        <v>140</v>
      </c>
      <c r="H29" s="49"/>
      <c r="I29" s="49"/>
      <c r="J29" s="49" t="s">
        <v>2</v>
      </c>
      <c r="K29" s="49" t="s">
        <v>198</v>
      </c>
      <c r="L29" s="49" t="s">
        <v>206</v>
      </c>
      <c r="M29" s="49" t="s">
        <v>143</v>
      </c>
      <c r="N29" s="49" t="s">
        <v>200</v>
      </c>
      <c r="O29" s="49" t="s">
        <v>3</v>
      </c>
      <c r="P29" s="49" t="s">
        <v>228</v>
      </c>
      <c r="Q29" s="49" t="s">
        <v>187</v>
      </c>
      <c r="R29" s="49" t="s">
        <v>202</v>
      </c>
      <c r="S29" s="50" t="s">
        <v>148</v>
      </c>
      <c r="T29" s="50" t="s">
        <v>148</v>
      </c>
      <c r="U29" s="50" t="s">
        <v>148</v>
      </c>
      <c r="V29" s="49" t="s">
        <v>76</v>
      </c>
      <c r="W29" s="49" t="s">
        <v>187</v>
      </c>
      <c r="X29" s="49" t="s">
        <v>187</v>
      </c>
      <c r="Y29" s="49" t="s">
        <v>187</v>
      </c>
      <c r="Z29" s="49" t="s">
        <v>187</v>
      </c>
      <c r="AA29" s="51" t="s">
        <v>187</v>
      </c>
      <c r="AB29" s="49" t="s">
        <v>187</v>
      </c>
      <c r="AC29" s="121" t="str">
        <f t="shared" si="3"/>
        <v>Baja</v>
      </c>
      <c r="AD29" s="121">
        <f t="shared" si="4"/>
        <v>1</v>
      </c>
      <c r="AE29" s="52" t="s">
        <v>158</v>
      </c>
      <c r="AF29" s="121">
        <v>2</v>
      </c>
      <c r="AG29" s="52" t="s">
        <v>192</v>
      </c>
      <c r="AH29" s="130">
        <v>3</v>
      </c>
      <c r="AI29" s="52" t="s">
        <v>150</v>
      </c>
      <c r="AJ29" s="121">
        <v>1</v>
      </c>
      <c r="AK29" s="121">
        <v>4</v>
      </c>
      <c r="AL29" s="121" t="str">
        <f t="shared" si="13"/>
        <v>Media</v>
      </c>
      <c r="AM29" s="121">
        <f t="shared" si="10"/>
        <v>2</v>
      </c>
      <c r="AN29" s="121">
        <f t="shared" si="11"/>
        <v>5</v>
      </c>
      <c r="AO29" s="133" t="str">
        <f t="shared" si="12"/>
        <v>MEDIA</v>
      </c>
    </row>
    <row r="30" spans="1:41" s="53" customFormat="1" ht="50.15" customHeight="1">
      <c r="A30" s="45" t="s">
        <v>229</v>
      </c>
      <c r="B30" s="45" t="s">
        <v>71</v>
      </c>
      <c r="C30" s="46" t="s">
        <v>73</v>
      </c>
      <c r="D30" s="46" t="s">
        <v>230</v>
      </c>
      <c r="E30" s="49" t="s">
        <v>231</v>
      </c>
      <c r="F30" s="48" t="s">
        <v>232</v>
      </c>
      <c r="G30" s="49" t="s">
        <v>140</v>
      </c>
      <c r="H30" s="49"/>
      <c r="I30" s="49" t="s">
        <v>2</v>
      </c>
      <c r="J30" s="49"/>
      <c r="K30" s="49" t="s">
        <v>198</v>
      </c>
      <c r="L30" s="49" t="s">
        <v>206</v>
      </c>
      <c r="M30" s="49" t="s">
        <v>143</v>
      </c>
      <c r="N30" s="49" t="s">
        <v>200</v>
      </c>
      <c r="O30" s="49" t="s">
        <v>145</v>
      </c>
      <c r="P30" s="49" t="s">
        <v>228</v>
      </c>
      <c r="Q30" s="49" t="s">
        <v>233</v>
      </c>
      <c r="R30" s="49" t="s">
        <v>202</v>
      </c>
      <c r="S30" s="50" t="s">
        <v>148</v>
      </c>
      <c r="T30" s="50" t="s">
        <v>148</v>
      </c>
      <c r="U30" s="50" t="s">
        <v>148</v>
      </c>
      <c r="V30" s="49" t="s">
        <v>76</v>
      </c>
      <c r="W30" s="49" t="s">
        <v>187</v>
      </c>
      <c r="X30" s="49" t="s">
        <v>187</v>
      </c>
      <c r="Y30" s="49" t="s">
        <v>187</v>
      </c>
      <c r="Z30" s="49" t="s">
        <v>187</v>
      </c>
      <c r="AA30" s="51" t="s">
        <v>187</v>
      </c>
      <c r="AB30" s="49" t="s">
        <v>187</v>
      </c>
      <c r="AC30" s="121" t="str">
        <f t="shared" si="3"/>
        <v>Baja</v>
      </c>
      <c r="AD30" s="121">
        <f t="shared" si="4"/>
        <v>1</v>
      </c>
      <c r="AE30" s="52" t="s">
        <v>158</v>
      </c>
      <c r="AF30" s="121">
        <v>3</v>
      </c>
      <c r="AG30" s="52" t="s">
        <v>192</v>
      </c>
      <c r="AH30" s="130">
        <v>3</v>
      </c>
      <c r="AI30" s="52" t="s">
        <v>158</v>
      </c>
      <c r="AJ30" s="121">
        <v>2</v>
      </c>
      <c r="AK30" s="121">
        <v>5</v>
      </c>
      <c r="AL30" s="121" t="str">
        <f t="shared" si="13"/>
        <v>Alta</v>
      </c>
      <c r="AM30" s="121">
        <f t="shared" si="10"/>
        <v>3</v>
      </c>
      <c r="AN30" s="121">
        <f t="shared" si="11"/>
        <v>7</v>
      </c>
      <c r="AO30" s="133" t="str">
        <f t="shared" si="12"/>
        <v>MEDIA</v>
      </c>
    </row>
    <row r="31" spans="1:41" s="53" customFormat="1" ht="86.25" customHeight="1">
      <c r="A31" s="45" t="s">
        <v>234</v>
      </c>
      <c r="B31" s="45" t="s">
        <v>71</v>
      </c>
      <c r="C31" s="46" t="s">
        <v>73</v>
      </c>
      <c r="D31" s="46" t="s">
        <v>235</v>
      </c>
      <c r="E31" s="49" t="s">
        <v>236</v>
      </c>
      <c r="F31" s="48" t="s">
        <v>237</v>
      </c>
      <c r="G31" s="49" t="s">
        <v>140</v>
      </c>
      <c r="H31" s="49" t="s">
        <v>2</v>
      </c>
      <c r="I31" s="49" t="s">
        <v>2</v>
      </c>
      <c r="J31" s="49" t="s">
        <v>2</v>
      </c>
      <c r="K31" s="49" t="s">
        <v>141</v>
      </c>
      <c r="L31" s="49" t="s">
        <v>206</v>
      </c>
      <c r="M31" s="49" t="s">
        <v>143</v>
      </c>
      <c r="N31" s="49" t="s">
        <v>200</v>
      </c>
      <c r="O31" s="49" t="s">
        <v>145</v>
      </c>
      <c r="P31" s="49" t="s">
        <v>228</v>
      </c>
      <c r="Q31" s="49" t="s">
        <v>233</v>
      </c>
      <c r="R31" s="49" t="s">
        <v>202</v>
      </c>
      <c r="S31" s="50" t="s">
        <v>157</v>
      </c>
      <c r="T31" s="50" t="s">
        <v>148</v>
      </c>
      <c r="U31" s="50" t="s">
        <v>148</v>
      </c>
      <c r="V31" s="49" t="s">
        <v>76</v>
      </c>
      <c r="W31" s="49" t="s">
        <v>187</v>
      </c>
      <c r="X31" s="49" t="s">
        <v>187</v>
      </c>
      <c r="Y31" s="49" t="s">
        <v>187</v>
      </c>
      <c r="Z31" s="49" t="s">
        <v>187</v>
      </c>
      <c r="AA31" s="51" t="s">
        <v>187</v>
      </c>
      <c r="AB31" s="49" t="s">
        <v>187</v>
      </c>
      <c r="AC31" s="121" t="str">
        <f t="shared" si="3"/>
        <v>Baja</v>
      </c>
      <c r="AD31" s="121">
        <f t="shared" si="4"/>
        <v>1</v>
      </c>
      <c r="AE31" s="52" t="s">
        <v>158</v>
      </c>
      <c r="AF31" s="121">
        <v>3</v>
      </c>
      <c r="AG31" s="52" t="s">
        <v>192</v>
      </c>
      <c r="AH31" s="130">
        <v>3</v>
      </c>
      <c r="AI31" s="52" t="s">
        <v>158</v>
      </c>
      <c r="AJ31" s="121">
        <v>2</v>
      </c>
      <c r="AK31" s="121">
        <v>5</v>
      </c>
      <c r="AL31" s="121" t="str">
        <f t="shared" si="13"/>
        <v>Alta</v>
      </c>
      <c r="AM31" s="121">
        <f t="shared" si="10"/>
        <v>3</v>
      </c>
      <c r="AN31" s="121">
        <f t="shared" si="11"/>
        <v>7</v>
      </c>
      <c r="AO31" s="133" t="str">
        <f t="shared" si="12"/>
        <v>MEDIA</v>
      </c>
    </row>
    <row r="32" spans="1:41" s="53" customFormat="1" ht="96.75" customHeight="1">
      <c r="A32" s="45" t="s">
        <v>238</v>
      </c>
      <c r="B32" s="45" t="s">
        <v>89</v>
      </c>
      <c r="C32" s="49" t="s">
        <v>121</v>
      </c>
      <c r="D32" s="46" t="s">
        <v>239</v>
      </c>
      <c r="E32" s="54" t="s">
        <v>240</v>
      </c>
      <c r="F32" s="48" t="s">
        <v>241</v>
      </c>
      <c r="G32" s="49" t="s">
        <v>140</v>
      </c>
      <c r="H32" s="49"/>
      <c r="I32" s="49"/>
      <c r="J32" s="49" t="s">
        <v>2</v>
      </c>
      <c r="K32" s="49" t="s">
        <v>198</v>
      </c>
      <c r="L32" s="49" t="s">
        <v>206</v>
      </c>
      <c r="M32" s="49" t="s">
        <v>143</v>
      </c>
      <c r="N32" s="49" t="s">
        <v>200</v>
      </c>
      <c r="O32" s="49" t="s">
        <v>3</v>
      </c>
      <c r="P32" s="49" t="s">
        <v>228</v>
      </c>
      <c r="Q32" s="49" t="s">
        <v>187</v>
      </c>
      <c r="R32" s="49" t="s">
        <v>202</v>
      </c>
      <c r="S32" s="50" t="s">
        <v>157</v>
      </c>
      <c r="T32" s="50" t="s">
        <v>148</v>
      </c>
      <c r="U32" s="50" t="s">
        <v>148</v>
      </c>
      <c r="V32" s="49" t="s">
        <v>80</v>
      </c>
      <c r="W32" s="49" t="s">
        <v>242</v>
      </c>
      <c r="X32" s="49" t="s">
        <v>29</v>
      </c>
      <c r="Y32" s="49" t="s">
        <v>243</v>
      </c>
      <c r="Z32" s="49" t="s">
        <v>178</v>
      </c>
      <c r="AA32" s="51">
        <v>44706</v>
      </c>
      <c r="AB32" s="49" t="s">
        <v>244</v>
      </c>
      <c r="AC32" s="121" t="str">
        <f t="shared" si="3"/>
        <v>Media</v>
      </c>
      <c r="AD32" s="121">
        <f t="shared" si="4"/>
        <v>2</v>
      </c>
      <c r="AE32" s="52" t="s">
        <v>158</v>
      </c>
      <c r="AF32" s="121">
        <v>2</v>
      </c>
      <c r="AG32" s="52" t="s">
        <v>192</v>
      </c>
      <c r="AH32" s="130">
        <v>3</v>
      </c>
      <c r="AI32" s="52" t="s">
        <v>158</v>
      </c>
      <c r="AJ32" s="121">
        <v>2</v>
      </c>
      <c r="AK32" s="121">
        <v>5</v>
      </c>
      <c r="AL32" s="121" t="str">
        <f t="shared" si="13"/>
        <v>Alta</v>
      </c>
      <c r="AM32" s="121">
        <f t="shared" si="10"/>
        <v>3</v>
      </c>
      <c r="AN32" s="121">
        <f t="shared" si="11"/>
        <v>7</v>
      </c>
      <c r="AO32" s="133" t="str">
        <f t="shared" si="12"/>
        <v>MEDIA</v>
      </c>
    </row>
    <row r="33" spans="1:41" s="53" customFormat="1" ht="50.15" customHeight="1">
      <c r="A33" s="45" t="s">
        <v>245</v>
      </c>
      <c r="B33" s="45" t="s">
        <v>89</v>
      </c>
      <c r="C33" s="49" t="s">
        <v>121</v>
      </c>
      <c r="D33" s="46" t="s">
        <v>239</v>
      </c>
      <c r="E33" s="54" t="s">
        <v>246</v>
      </c>
      <c r="F33" s="48" t="s">
        <v>247</v>
      </c>
      <c r="G33" s="49" t="s">
        <v>140</v>
      </c>
      <c r="H33" s="49"/>
      <c r="I33" s="49"/>
      <c r="J33" s="49" t="s">
        <v>2</v>
      </c>
      <c r="K33" s="49" t="s">
        <v>198</v>
      </c>
      <c r="L33" s="49" t="s">
        <v>206</v>
      </c>
      <c r="M33" s="49" t="s">
        <v>143</v>
      </c>
      <c r="N33" s="49" t="s">
        <v>200</v>
      </c>
      <c r="O33" s="49" t="s">
        <v>3</v>
      </c>
      <c r="P33" s="49" t="s">
        <v>228</v>
      </c>
      <c r="Q33" s="49" t="s">
        <v>187</v>
      </c>
      <c r="R33" s="49" t="s">
        <v>202</v>
      </c>
      <c r="S33" s="50" t="s">
        <v>157</v>
      </c>
      <c r="T33" s="50" t="s">
        <v>148</v>
      </c>
      <c r="U33" s="50" t="s">
        <v>148</v>
      </c>
      <c r="V33" s="49" t="s">
        <v>76</v>
      </c>
      <c r="W33" s="49" t="s">
        <v>187</v>
      </c>
      <c r="X33" s="49" t="s">
        <v>187</v>
      </c>
      <c r="Y33" s="49" t="s">
        <v>187</v>
      </c>
      <c r="Z33" s="49" t="s">
        <v>187</v>
      </c>
      <c r="AA33" s="51" t="s">
        <v>187</v>
      </c>
      <c r="AB33" s="49" t="s">
        <v>187</v>
      </c>
      <c r="AC33" s="121" t="str">
        <f t="shared" si="3"/>
        <v>Baja</v>
      </c>
      <c r="AD33" s="121">
        <f t="shared" si="4"/>
        <v>1</v>
      </c>
      <c r="AE33" s="52" t="s">
        <v>158</v>
      </c>
      <c r="AF33" s="121">
        <v>2</v>
      </c>
      <c r="AG33" s="52" t="s">
        <v>192</v>
      </c>
      <c r="AH33" s="130">
        <v>3</v>
      </c>
      <c r="AI33" s="52" t="s">
        <v>158</v>
      </c>
      <c r="AJ33" s="121">
        <v>2</v>
      </c>
      <c r="AK33" s="121">
        <v>5</v>
      </c>
      <c r="AL33" s="121" t="str">
        <f t="shared" si="13"/>
        <v>Alta</v>
      </c>
      <c r="AM33" s="121">
        <f t="shared" si="10"/>
        <v>3</v>
      </c>
      <c r="AN33" s="121">
        <f t="shared" si="11"/>
        <v>6</v>
      </c>
      <c r="AO33" s="133" t="str">
        <f t="shared" si="12"/>
        <v>MEDIA</v>
      </c>
    </row>
    <row r="34" spans="1:41" s="53" customFormat="1" ht="50.15" customHeight="1">
      <c r="A34" s="45" t="s">
        <v>248</v>
      </c>
      <c r="B34" s="45" t="s">
        <v>89</v>
      </c>
      <c r="C34" s="49" t="s">
        <v>121</v>
      </c>
      <c r="D34" s="46" t="s">
        <v>239</v>
      </c>
      <c r="E34" s="54" t="s">
        <v>249</v>
      </c>
      <c r="F34" s="48" t="s">
        <v>250</v>
      </c>
      <c r="G34" s="49" t="s">
        <v>140</v>
      </c>
      <c r="H34" s="49"/>
      <c r="I34" s="49"/>
      <c r="J34" s="49" t="s">
        <v>2</v>
      </c>
      <c r="K34" s="49" t="s">
        <v>198</v>
      </c>
      <c r="L34" s="49" t="s">
        <v>206</v>
      </c>
      <c r="M34" s="49" t="s">
        <v>143</v>
      </c>
      <c r="N34" s="49" t="s">
        <v>200</v>
      </c>
      <c r="O34" s="49" t="s">
        <v>3</v>
      </c>
      <c r="P34" s="49" t="s">
        <v>228</v>
      </c>
      <c r="Q34" s="49" t="s">
        <v>187</v>
      </c>
      <c r="R34" s="49" t="s">
        <v>202</v>
      </c>
      <c r="S34" s="50" t="s">
        <v>157</v>
      </c>
      <c r="T34" s="50" t="s">
        <v>148</v>
      </c>
      <c r="U34" s="50" t="s">
        <v>148</v>
      </c>
      <c r="V34" s="49" t="s">
        <v>76</v>
      </c>
      <c r="W34" s="49" t="s">
        <v>187</v>
      </c>
      <c r="X34" s="49" t="s">
        <v>187</v>
      </c>
      <c r="Y34" s="49" t="s">
        <v>187</v>
      </c>
      <c r="Z34" s="49" t="s">
        <v>187</v>
      </c>
      <c r="AA34" s="51" t="s">
        <v>187</v>
      </c>
      <c r="AB34" s="49" t="s">
        <v>187</v>
      </c>
      <c r="AC34" s="121" t="str">
        <f t="shared" si="3"/>
        <v>Baja</v>
      </c>
      <c r="AD34" s="121">
        <f t="shared" si="4"/>
        <v>1</v>
      </c>
      <c r="AE34" s="52" t="s">
        <v>158</v>
      </c>
      <c r="AF34" s="121">
        <v>2</v>
      </c>
      <c r="AG34" s="52" t="s">
        <v>192</v>
      </c>
      <c r="AH34" s="130">
        <v>3</v>
      </c>
      <c r="AI34" s="52" t="s">
        <v>158</v>
      </c>
      <c r="AJ34" s="121">
        <v>2</v>
      </c>
      <c r="AK34" s="121">
        <v>5</v>
      </c>
      <c r="AL34" s="121" t="str">
        <f t="shared" si="13"/>
        <v>Alta</v>
      </c>
      <c r="AM34" s="121">
        <f t="shared" si="10"/>
        <v>3</v>
      </c>
      <c r="AN34" s="121">
        <f t="shared" si="11"/>
        <v>6</v>
      </c>
      <c r="AO34" s="133" t="str">
        <f t="shared" si="12"/>
        <v>MEDIA</v>
      </c>
    </row>
    <row r="35" spans="1:41" s="53" customFormat="1" ht="50.15" customHeight="1">
      <c r="A35" s="45" t="s">
        <v>251</v>
      </c>
      <c r="B35" s="45" t="s">
        <v>89</v>
      </c>
      <c r="C35" s="49" t="s">
        <v>121</v>
      </c>
      <c r="D35" s="46" t="s">
        <v>239</v>
      </c>
      <c r="E35" s="47" t="s">
        <v>252</v>
      </c>
      <c r="F35" s="48" t="s">
        <v>253</v>
      </c>
      <c r="G35" s="49" t="s">
        <v>140</v>
      </c>
      <c r="H35" s="49"/>
      <c r="I35" s="49"/>
      <c r="J35" s="49" t="s">
        <v>2</v>
      </c>
      <c r="K35" s="49" t="s">
        <v>198</v>
      </c>
      <c r="L35" s="49" t="s">
        <v>206</v>
      </c>
      <c r="M35" s="49" t="s">
        <v>143</v>
      </c>
      <c r="N35" s="49" t="s">
        <v>200</v>
      </c>
      <c r="O35" s="49" t="s">
        <v>145</v>
      </c>
      <c r="P35" s="49" t="s">
        <v>228</v>
      </c>
      <c r="Q35" s="49" t="s">
        <v>254</v>
      </c>
      <c r="R35" s="49" t="s">
        <v>202</v>
      </c>
      <c r="S35" s="50" t="s">
        <v>148</v>
      </c>
      <c r="T35" s="50" t="s">
        <v>148</v>
      </c>
      <c r="U35" s="50" t="s">
        <v>148</v>
      </c>
      <c r="V35" s="49" t="s">
        <v>76</v>
      </c>
      <c r="W35" s="49" t="s">
        <v>187</v>
      </c>
      <c r="X35" s="49" t="s">
        <v>187</v>
      </c>
      <c r="Y35" s="49" t="s">
        <v>187</v>
      </c>
      <c r="Z35" s="49" t="s">
        <v>187</v>
      </c>
      <c r="AA35" s="51" t="s">
        <v>187</v>
      </c>
      <c r="AB35" s="49" t="s">
        <v>187</v>
      </c>
      <c r="AC35" s="121" t="str">
        <f t="shared" si="3"/>
        <v>Baja</v>
      </c>
      <c r="AD35" s="121">
        <f t="shared" si="4"/>
        <v>1</v>
      </c>
      <c r="AE35" s="52" t="s">
        <v>192</v>
      </c>
      <c r="AF35" s="121">
        <v>3</v>
      </c>
      <c r="AG35" s="52" t="s">
        <v>158</v>
      </c>
      <c r="AH35" s="130">
        <v>2</v>
      </c>
      <c r="AI35" s="52" t="s">
        <v>158</v>
      </c>
      <c r="AJ35" s="121">
        <v>2</v>
      </c>
      <c r="AK35" s="121">
        <v>4</v>
      </c>
      <c r="AL35" s="121" t="str">
        <f t="shared" si="13"/>
        <v>Media</v>
      </c>
      <c r="AM35" s="121">
        <f t="shared" si="10"/>
        <v>2</v>
      </c>
      <c r="AN35" s="121">
        <f t="shared" si="11"/>
        <v>6</v>
      </c>
      <c r="AO35" s="133" t="str">
        <f t="shared" si="12"/>
        <v>MEDIA</v>
      </c>
    </row>
    <row r="36" spans="1:41" s="53" customFormat="1" ht="136.5" customHeight="1">
      <c r="A36" s="45" t="s">
        <v>255</v>
      </c>
      <c r="B36" s="45" t="s">
        <v>71</v>
      </c>
      <c r="C36" s="46" t="s">
        <v>73</v>
      </c>
      <c r="D36" s="46" t="s">
        <v>256</v>
      </c>
      <c r="E36" s="47" t="s">
        <v>257</v>
      </c>
      <c r="F36" s="48" t="s">
        <v>258</v>
      </c>
      <c r="G36" s="49" t="s">
        <v>140</v>
      </c>
      <c r="H36" s="49"/>
      <c r="I36" s="49"/>
      <c r="J36" s="49" t="s">
        <v>2</v>
      </c>
      <c r="K36" s="49" t="s">
        <v>198</v>
      </c>
      <c r="L36" s="49" t="s">
        <v>206</v>
      </c>
      <c r="M36" s="49" t="s">
        <v>143</v>
      </c>
      <c r="N36" s="49" t="s">
        <v>200</v>
      </c>
      <c r="O36" s="49" t="s">
        <v>145</v>
      </c>
      <c r="P36" s="49" t="s">
        <v>228</v>
      </c>
      <c r="Q36" s="49" t="s">
        <v>259</v>
      </c>
      <c r="R36" s="49" t="s">
        <v>202</v>
      </c>
      <c r="S36" s="50" t="s">
        <v>157</v>
      </c>
      <c r="T36" s="50" t="s">
        <v>148</v>
      </c>
      <c r="U36" s="50" t="s">
        <v>148</v>
      </c>
      <c r="V36" s="49" t="s">
        <v>80</v>
      </c>
      <c r="W36" s="55" t="s">
        <v>260</v>
      </c>
      <c r="X36" s="49" t="s">
        <v>189</v>
      </c>
      <c r="Y36" s="55" t="s">
        <v>261</v>
      </c>
      <c r="Z36" s="49" t="s">
        <v>178</v>
      </c>
      <c r="AA36" s="51">
        <v>44412</v>
      </c>
      <c r="AB36" s="49" t="s">
        <v>244</v>
      </c>
      <c r="AC36" s="121" t="str">
        <f t="shared" si="3"/>
        <v>Media</v>
      </c>
      <c r="AD36" s="121">
        <f t="shared" si="4"/>
        <v>2</v>
      </c>
      <c r="AE36" s="52" t="s">
        <v>158</v>
      </c>
      <c r="AF36" s="121">
        <v>2</v>
      </c>
      <c r="AG36" s="52" t="s">
        <v>158</v>
      </c>
      <c r="AH36" s="130">
        <v>2</v>
      </c>
      <c r="AI36" s="52" t="s">
        <v>158</v>
      </c>
      <c r="AJ36" s="121">
        <v>2</v>
      </c>
      <c r="AK36" s="121">
        <v>4</v>
      </c>
      <c r="AL36" s="121" t="str">
        <f t="shared" si="13"/>
        <v>Media</v>
      </c>
      <c r="AM36" s="121">
        <f t="shared" si="10"/>
        <v>2</v>
      </c>
      <c r="AN36" s="121">
        <f t="shared" si="11"/>
        <v>6</v>
      </c>
      <c r="AO36" s="133" t="str">
        <f t="shared" si="12"/>
        <v>MEDIA</v>
      </c>
    </row>
    <row r="37" spans="1:41" s="53" customFormat="1" ht="42.5" customHeight="1">
      <c r="A37" s="113" t="s">
        <v>291</v>
      </c>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22"/>
      <c r="AD37" s="122"/>
      <c r="AE37" s="113"/>
      <c r="AF37" s="122"/>
      <c r="AG37" s="113"/>
      <c r="AH37" s="122"/>
      <c r="AI37" s="113"/>
      <c r="AJ37" s="122"/>
      <c r="AK37" s="122"/>
      <c r="AL37" s="122"/>
      <c r="AM37" s="122"/>
      <c r="AN37" s="122"/>
      <c r="AO37" s="122"/>
    </row>
    <row r="38" spans="1:41" s="27" customFormat="1" ht="50.15" customHeight="1">
      <c r="A38" s="21" t="s">
        <v>263</v>
      </c>
      <c r="B38" s="21" t="s">
        <v>71</v>
      </c>
      <c r="C38" s="2" t="s">
        <v>78</v>
      </c>
      <c r="D38" s="2" t="s">
        <v>264</v>
      </c>
      <c r="E38" s="22" t="s">
        <v>265</v>
      </c>
      <c r="F38" s="2" t="s">
        <v>266</v>
      </c>
      <c r="G38" s="19" t="s">
        <v>140</v>
      </c>
      <c r="H38" s="19"/>
      <c r="I38" s="19"/>
      <c r="J38" s="19" t="s">
        <v>2</v>
      </c>
      <c r="K38" s="19" t="s">
        <v>198</v>
      </c>
      <c r="L38" s="19" t="s">
        <v>267</v>
      </c>
      <c r="M38" s="19" t="s">
        <v>143</v>
      </c>
      <c r="N38" s="20" t="s">
        <v>65</v>
      </c>
      <c r="O38" s="19" t="s">
        <v>3</v>
      </c>
      <c r="P38" s="20" t="s">
        <v>268</v>
      </c>
      <c r="Q38" s="19" t="s">
        <v>187</v>
      </c>
      <c r="R38" s="20" t="s">
        <v>65</v>
      </c>
      <c r="S38" s="3" t="s">
        <v>157</v>
      </c>
      <c r="T38" s="3" t="s">
        <v>148</v>
      </c>
      <c r="U38" s="3" t="s">
        <v>148</v>
      </c>
      <c r="V38" s="19" t="s">
        <v>76</v>
      </c>
      <c r="W38" s="20" t="s">
        <v>149</v>
      </c>
      <c r="X38" s="20" t="s">
        <v>149</v>
      </c>
      <c r="Y38" s="20" t="s">
        <v>149</v>
      </c>
      <c r="Z38" s="20" t="s">
        <v>149</v>
      </c>
      <c r="AA38" s="20" t="s">
        <v>149</v>
      </c>
      <c r="AB38" s="20" t="s">
        <v>149</v>
      </c>
      <c r="AC38" s="42" t="str">
        <f t="shared" si="3"/>
        <v>Baja</v>
      </c>
      <c r="AD38" s="42">
        <f t="shared" si="4"/>
        <v>1</v>
      </c>
      <c r="AE38" s="26" t="s">
        <v>150</v>
      </c>
      <c r="AF38" s="42">
        <f>IF(AE38="Baja",1,IF(AE38="Media",2,IF(AE38="Alta",3,"")))</f>
        <v>1</v>
      </c>
      <c r="AG38" s="26" t="s">
        <v>150</v>
      </c>
      <c r="AH38" s="129">
        <f>IF(AG38="Baja",1,IF(AG38="Media",2,IF(AG38="Alta",3,IF(AG38="No Clasificada",0,""))))</f>
        <v>1</v>
      </c>
      <c r="AI38" s="26" t="s">
        <v>150</v>
      </c>
      <c r="AJ38" s="42">
        <f>IF(AI38="Baja",1,IF(AI38="Media",2,IF(AI38="Alta",3,IF(AI38="No Clasificada",0,""))))</f>
        <v>1</v>
      </c>
      <c r="AK38" s="42">
        <f>IFERROR(SUM(AH38+AJ38)," ")</f>
        <v>2</v>
      </c>
      <c r="AL38" s="42" t="str">
        <f>IF(AK38=3,"Baja",IF(AK38=2,"Baja",IF(AK38=1,"Baja",IF(AK38=4,"Media",IF(AK38&gt;=5,"Alta")))))</f>
        <v>Baja</v>
      </c>
      <c r="AM38" s="42">
        <f>IF(AL38="Baja",1,IF(AL38="Media",2,IF(AL38="Alta",3,"0")))</f>
        <v>1</v>
      </c>
      <c r="AN38" s="42">
        <f>IFERROR(SUM(+AD38+AF38+AM38),"")</f>
        <v>3</v>
      </c>
      <c r="AO38" s="131" t="str">
        <f>IF(AND(AC38="ALTA"),"ALTA",IF(AND(AE38="ALTA",AL38="ALTA"),"ALTA",IF(AND(AC38="MEDIA",AE38="ALTA",AL38="MEDIA"),"MEDIA",IF(AND(AC38="MEDIA",AE38="MEDIA",AL38="ALTA"),"MEDIA",IF(AND(AC38="MEDIA",AE38="MEDIA",AL38="BAJA"),"MEDIA",IF(AND(AC38="MEDIA",AE38="MEDIA",AL38="MEDIA"),"MEDIA",IF(AND(AC38="MEDIA",AE38="BAJA",AL38="MEDIA"),"MEDIA",IF(AND(AC38="BAJA",AE38="MEDIA",AL38="MEDIA"),"MEDIA",IF(AND(AC38="BAJA",AE38="BAJA",AL38="MEDIA"),"MEDIA",IF(AND(AC38="BAJA",AE38="MEDIA",AL38="BAJA"),"MEDIA",IF(AND(AC38="MEDIA",AE38="BAJA",AL38="BAJA"),"MEDIA",IF(AND(AC38="BAJA",AE38="ALTA",AL38="BAJA"),"MEDIA",IF(AND(AC38="BAJA",AE38="BAJA",AL38="ALTA"),"MEDIA",IF(AND(AC38="MEDIA",AE38="ALTA",AL38="BAJA"),"MEDIA",IF(AND(AC38="MEDIA",AE38="BAJA",AL38="ALTA"),"MEDIA",IF(AND(AC38="BAJA",AE38="ALTA",AL38="MEDIA"),"MEDIA",IF(AND(AC38="BAJA",AE38="MEDIA",AL38="ALTA"),"MEDIA",IF(AND(AC38="BAJA",AE38="BAJA",AL38="BAJA"),"BAJA","Por Clasificar"))))))))))))))))))</f>
        <v>BAJA</v>
      </c>
    </row>
    <row r="39" spans="1:41" s="27" customFormat="1" ht="50.15" customHeight="1">
      <c r="A39" s="21" t="s">
        <v>269</v>
      </c>
      <c r="B39" s="21" t="s">
        <v>71</v>
      </c>
      <c r="C39" s="2" t="s">
        <v>78</v>
      </c>
      <c r="D39" s="2" t="s">
        <v>264</v>
      </c>
      <c r="E39" s="22" t="s">
        <v>270</v>
      </c>
      <c r="F39" s="2" t="s">
        <v>271</v>
      </c>
      <c r="G39" s="19" t="s">
        <v>140</v>
      </c>
      <c r="H39" s="19"/>
      <c r="I39" s="19"/>
      <c r="J39" s="19" t="s">
        <v>2</v>
      </c>
      <c r="K39" s="19" t="s">
        <v>198</v>
      </c>
      <c r="L39" s="19" t="s">
        <v>272</v>
      </c>
      <c r="M39" s="19" t="s">
        <v>143</v>
      </c>
      <c r="N39" s="20" t="s">
        <v>65</v>
      </c>
      <c r="O39" s="19" t="s">
        <v>3</v>
      </c>
      <c r="P39" s="20" t="s">
        <v>268</v>
      </c>
      <c r="Q39" s="19" t="s">
        <v>187</v>
      </c>
      <c r="R39" s="20" t="s">
        <v>65</v>
      </c>
      <c r="S39" s="3" t="s">
        <v>148</v>
      </c>
      <c r="T39" s="3" t="s">
        <v>148</v>
      </c>
      <c r="U39" s="3" t="s">
        <v>148</v>
      </c>
      <c r="V39" s="19" t="s">
        <v>76</v>
      </c>
      <c r="W39" s="20" t="s">
        <v>149</v>
      </c>
      <c r="X39" s="20" t="s">
        <v>149</v>
      </c>
      <c r="Y39" s="20" t="s">
        <v>149</v>
      </c>
      <c r="Z39" s="20" t="s">
        <v>149</v>
      </c>
      <c r="AA39" s="20" t="s">
        <v>149</v>
      </c>
      <c r="AB39" s="20" t="s">
        <v>149</v>
      </c>
      <c r="AC39" s="42" t="str">
        <f t="shared" si="3"/>
        <v>Baja</v>
      </c>
      <c r="AD39" s="42">
        <f t="shared" si="4"/>
        <v>1</v>
      </c>
      <c r="AE39" s="26" t="s">
        <v>150</v>
      </c>
      <c r="AF39" s="42">
        <f t="shared" ref="AF39:AF42" si="15">IF(AE39="Baja",1,IF(AE39="Media",2,IF(AE39="Alta",3,"")))</f>
        <v>1</v>
      </c>
      <c r="AG39" s="26" t="s">
        <v>150</v>
      </c>
      <c r="AH39" s="129">
        <f t="shared" ref="AH39:AH42" si="16">IF(AG39="Baja",1,IF(AG39="Media",2,IF(AG39="Alta",3,IF(AG39="No Clasificada",0,""))))</f>
        <v>1</v>
      </c>
      <c r="AI39" s="26" t="s">
        <v>150</v>
      </c>
      <c r="AJ39" s="42">
        <f t="shared" ref="AJ39:AJ42" si="17">IF(AI39="Baja",1,IF(AI39="Media",2,IF(AI39="Alta",3,IF(AI39="No Clasificada",0,""))))</f>
        <v>1</v>
      </c>
      <c r="AK39" s="42">
        <f t="shared" ref="AK39:AK42" si="18">IFERROR(SUM(AH39+AJ39)," ")</f>
        <v>2</v>
      </c>
      <c r="AL39" s="42" t="str">
        <f t="shared" ref="AL39:AL42" si="19">IF(AK39=3,"Baja",IF(AK39=2,"Baja",IF(AK39=1,"Baja",IF(AK39=4,"Media",IF(AK39&gt;=5,"Alta")))))</f>
        <v>Baja</v>
      </c>
      <c r="AM39" s="42">
        <f t="shared" ref="AM39:AM70" si="20">IF(AL39="Baja",1,IF(AL39="Media",2,IF(AL39="Alta",3,"0")))</f>
        <v>1</v>
      </c>
      <c r="AN39" s="42">
        <f t="shared" ref="AN39:AN70" si="21">IFERROR(SUM(+AD39+AF39+AM39),"")</f>
        <v>3</v>
      </c>
      <c r="AO39" s="131" t="str">
        <f t="shared" ref="AO39:AO70" si="22">IF(AND(AC39="ALTA"),"ALTA",IF(AND(AE39="ALTA",AL39="ALTA"),"ALTA",IF(AND(AC39="MEDIA",AE39="ALTA",AL39="MEDIA"),"MEDIA",IF(AND(AC39="MEDIA",AE39="MEDIA",AL39="ALTA"),"MEDIA",IF(AND(AC39="MEDIA",AE39="MEDIA",AL39="BAJA"),"MEDIA",IF(AND(AC39="MEDIA",AE39="MEDIA",AL39="MEDIA"),"MEDIA",IF(AND(AC39="MEDIA",AE39="BAJA",AL39="MEDIA"),"MEDIA",IF(AND(AC39="BAJA",AE39="MEDIA",AL39="MEDIA"),"MEDIA",IF(AND(AC39="BAJA",AE39="BAJA",AL39="MEDIA"),"MEDIA",IF(AND(AC39="BAJA",AE39="MEDIA",AL39="BAJA"),"MEDIA",IF(AND(AC39="MEDIA",AE39="BAJA",AL39="BAJA"),"MEDIA",IF(AND(AC39="BAJA",AE39="ALTA",AL39="BAJA"),"MEDIA",IF(AND(AC39="BAJA",AE39="BAJA",AL39="ALTA"),"MEDIA",IF(AND(AC39="MEDIA",AE39="ALTA",AL39="BAJA"),"MEDIA",IF(AND(AC39="MEDIA",AE39="BAJA",AL39="ALTA"),"MEDIA",IF(AND(AC39="BAJA",AE39="ALTA",AL39="MEDIA"),"MEDIA",IF(AND(AC39="BAJA",AE39="MEDIA",AL39="ALTA"),"MEDIA",IF(AND(AC39="BAJA",AE39="BAJA",AL39="BAJA"),"BAJA","Por Clasificar"))))))))))))))))))</f>
        <v>BAJA</v>
      </c>
    </row>
    <row r="40" spans="1:41" s="27" customFormat="1" ht="50.15" customHeight="1">
      <c r="A40" s="21" t="s">
        <v>273</v>
      </c>
      <c r="B40" s="21" t="s">
        <v>71</v>
      </c>
      <c r="C40" s="2" t="s">
        <v>78</v>
      </c>
      <c r="D40" s="2" t="s">
        <v>170</v>
      </c>
      <c r="E40" s="22" t="s">
        <v>274</v>
      </c>
      <c r="F40" s="2" t="s">
        <v>275</v>
      </c>
      <c r="G40" s="19" t="s">
        <v>140</v>
      </c>
      <c r="H40" s="19"/>
      <c r="I40" s="19"/>
      <c r="J40" s="19" t="s">
        <v>2</v>
      </c>
      <c r="K40" s="19" t="s">
        <v>198</v>
      </c>
      <c r="L40" s="19" t="s">
        <v>276</v>
      </c>
      <c r="M40" s="19" t="s">
        <v>143</v>
      </c>
      <c r="N40" s="20" t="s">
        <v>65</v>
      </c>
      <c r="O40" s="19" t="s">
        <v>3</v>
      </c>
      <c r="P40" s="20" t="s">
        <v>268</v>
      </c>
      <c r="Q40" s="19" t="s">
        <v>277</v>
      </c>
      <c r="R40" s="20" t="s">
        <v>65</v>
      </c>
      <c r="S40" s="3" t="s">
        <v>157</v>
      </c>
      <c r="T40" s="3" t="s">
        <v>157</v>
      </c>
      <c r="U40" s="3" t="s">
        <v>148</v>
      </c>
      <c r="V40" s="19" t="s">
        <v>80</v>
      </c>
      <c r="W40" s="20" t="s">
        <v>278</v>
      </c>
      <c r="X40" s="20" t="s">
        <v>279</v>
      </c>
      <c r="Y40" s="20" t="s">
        <v>280</v>
      </c>
      <c r="Z40" s="20" t="s">
        <v>178</v>
      </c>
      <c r="AA40" s="23">
        <v>44027</v>
      </c>
      <c r="AB40" s="20" t="s">
        <v>191</v>
      </c>
      <c r="AC40" s="42" t="str">
        <f t="shared" si="3"/>
        <v>Media</v>
      </c>
      <c r="AD40" s="42">
        <f t="shared" si="4"/>
        <v>2</v>
      </c>
      <c r="AE40" s="26" t="s">
        <v>158</v>
      </c>
      <c r="AF40" s="42">
        <f t="shared" si="15"/>
        <v>2</v>
      </c>
      <c r="AG40" s="26" t="s">
        <v>150</v>
      </c>
      <c r="AH40" s="129">
        <f t="shared" si="16"/>
        <v>1</v>
      </c>
      <c r="AI40" s="26" t="s">
        <v>150</v>
      </c>
      <c r="AJ40" s="42">
        <f t="shared" si="17"/>
        <v>1</v>
      </c>
      <c r="AK40" s="42">
        <f t="shared" si="18"/>
        <v>2</v>
      </c>
      <c r="AL40" s="42" t="str">
        <f t="shared" si="19"/>
        <v>Baja</v>
      </c>
      <c r="AM40" s="42">
        <f t="shared" si="20"/>
        <v>1</v>
      </c>
      <c r="AN40" s="42">
        <f t="shared" si="21"/>
        <v>5</v>
      </c>
      <c r="AO40" s="131" t="str">
        <f t="shared" si="22"/>
        <v>MEDIA</v>
      </c>
    </row>
    <row r="41" spans="1:41" s="27" customFormat="1" ht="50.15" customHeight="1">
      <c r="A41" s="21" t="s">
        <v>281</v>
      </c>
      <c r="B41" s="21" t="s">
        <v>71</v>
      </c>
      <c r="C41" s="2" t="s">
        <v>78</v>
      </c>
      <c r="D41" s="2" t="s">
        <v>264</v>
      </c>
      <c r="E41" s="22" t="s">
        <v>282</v>
      </c>
      <c r="F41" s="2" t="s">
        <v>283</v>
      </c>
      <c r="G41" s="19" t="s">
        <v>140</v>
      </c>
      <c r="H41" s="19"/>
      <c r="I41" s="19"/>
      <c r="J41" s="19" t="s">
        <v>2</v>
      </c>
      <c r="K41" s="19" t="s">
        <v>198</v>
      </c>
      <c r="L41" s="19" t="s">
        <v>284</v>
      </c>
      <c r="M41" s="19" t="s">
        <v>143</v>
      </c>
      <c r="N41" s="20" t="s">
        <v>65</v>
      </c>
      <c r="O41" s="19" t="s">
        <v>145</v>
      </c>
      <c r="P41" s="20" t="s">
        <v>268</v>
      </c>
      <c r="Q41" s="19" t="s">
        <v>285</v>
      </c>
      <c r="R41" s="20" t="s">
        <v>65</v>
      </c>
      <c r="S41" s="3" t="s">
        <v>148</v>
      </c>
      <c r="T41" s="3" t="s">
        <v>148</v>
      </c>
      <c r="U41" s="3" t="s">
        <v>148</v>
      </c>
      <c r="V41" s="19" t="s">
        <v>76</v>
      </c>
      <c r="W41" s="20" t="s">
        <v>149</v>
      </c>
      <c r="X41" s="20" t="s">
        <v>149</v>
      </c>
      <c r="Y41" s="20" t="s">
        <v>149</v>
      </c>
      <c r="Z41" s="20" t="s">
        <v>149</v>
      </c>
      <c r="AA41" s="20" t="s">
        <v>149</v>
      </c>
      <c r="AB41" s="20" t="s">
        <v>149</v>
      </c>
      <c r="AC41" s="42" t="str">
        <f t="shared" si="3"/>
        <v>Baja</v>
      </c>
      <c r="AD41" s="42">
        <f t="shared" si="4"/>
        <v>1</v>
      </c>
      <c r="AE41" s="26" t="s">
        <v>150</v>
      </c>
      <c r="AF41" s="42">
        <f t="shared" si="15"/>
        <v>1</v>
      </c>
      <c r="AG41" s="26" t="s">
        <v>150</v>
      </c>
      <c r="AH41" s="129">
        <f t="shared" si="16"/>
        <v>1</v>
      </c>
      <c r="AI41" s="26" t="s">
        <v>150</v>
      </c>
      <c r="AJ41" s="42">
        <f t="shared" si="17"/>
        <v>1</v>
      </c>
      <c r="AK41" s="42">
        <f t="shared" si="18"/>
        <v>2</v>
      </c>
      <c r="AL41" s="42" t="str">
        <f t="shared" si="19"/>
        <v>Baja</v>
      </c>
      <c r="AM41" s="42">
        <f t="shared" si="20"/>
        <v>1</v>
      </c>
      <c r="AN41" s="42">
        <f t="shared" si="21"/>
        <v>3</v>
      </c>
      <c r="AO41" s="131" t="str">
        <f t="shared" si="22"/>
        <v>BAJA</v>
      </c>
    </row>
    <row r="42" spans="1:41" s="27" customFormat="1" ht="50.15" customHeight="1">
      <c r="A42" s="21" t="s">
        <v>286</v>
      </c>
      <c r="B42" s="21" t="s">
        <v>71</v>
      </c>
      <c r="C42" s="2" t="s">
        <v>78</v>
      </c>
      <c r="D42" s="2" t="s">
        <v>264</v>
      </c>
      <c r="E42" s="22" t="s">
        <v>287</v>
      </c>
      <c r="F42" s="2" t="s">
        <v>288</v>
      </c>
      <c r="G42" s="19" t="s">
        <v>140</v>
      </c>
      <c r="H42" s="19"/>
      <c r="I42" s="19"/>
      <c r="J42" s="19" t="s">
        <v>2</v>
      </c>
      <c r="K42" s="19" t="s">
        <v>198</v>
      </c>
      <c r="L42" s="19" t="s">
        <v>289</v>
      </c>
      <c r="M42" s="19" t="s">
        <v>143</v>
      </c>
      <c r="N42" s="20" t="s">
        <v>65</v>
      </c>
      <c r="O42" s="19" t="s">
        <v>145</v>
      </c>
      <c r="P42" s="20" t="s">
        <v>268</v>
      </c>
      <c r="Q42" s="19" t="s">
        <v>290</v>
      </c>
      <c r="R42" s="20" t="s">
        <v>65</v>
      </c>
      <c r="S42" s="3" t="s">
        <v>148</v>
      </c>
      <c r="T42" s="3" t="s">
        <v>148</v>
      </c>
      <c r="U42" s="3" t="s">
        <v>148</v>
      </c>
      <c r="V42" s="19" t="s">
        <v>76</v>
      </c>
      <c r="W42" s="20" t="s">
        <v>149</v>
      </c>
      <c r="X42" s="20" t="s">
        <v>149</v>
      </c>
      <c r="Y42" s="20" t="s">
        <v>149</v>
      </c>
      <c r="Z42" s="20" t="s">
        <v>149</v>
      </c>
      <c r="AA42" s="20" t="s">
        <v>149</v>
      </c>
      <c r="AB42" s="20" t="s">
        <v>149</v>
      </c>
      <c r="AC42" s="42" t="str">
        <f t="shared" si="3"/>
        <v>Baja</v>
      </c>
      <c r="AD42" s="42">
        <f t="shared" si="4"/>
        <v>1</v>
      </c>
      <c r="AE42" s="26" t="s">
        <v>158</v>
      </c>
      <c r="AF42" s="42">
        <f t="shared" si="15"/>
        <v>2</v>
      </c>
      <c r="AG42" s="26" t="s">
        <v>158</v>
      </c>
      <c r="AH42" s="129">
        <f t="shared" si="16"/>
        <v>2</v>
      </c>
      <c r="AI42" s="26" t="s">
        <v>150</v>
      </c>
      <c r="AJ42" s="42">
        <f t="shared" si="17"/>
        <v>1</v>
      </c>
      <c r="AK42" s="42">
        <f t="shared" si="18"/>
        <v>3</v>
      </c>
      <c r="AL42" s="42" t="str">
        <f t="shared" si="19"/>
        <v>Baja</v>
      </c>
      <c r="AM42" s="42">
        <f t="shared" si="20"/>
        <v>1</v>
      </c>
      <c r="AN42" s="42">
        <f t="shared" si="21"/>
        <v>4</v>
      </c>
      <c r="AO42" s="131" t="str">
        <f t="shared" si="22"/>
        <v>MEDIA</v>
      </c>
    </row>
    <row r="43" spans="1:41" s="27" customFormat="1" ht="50.15" customHeight="1">
      <c r="A43" s="114" t="s">
        <v>330</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23"/>
      <c r="AD43" s="123"/>
      <c r="AE43" s="115"/>
      <c r="AF43" s="123"/>
      <c r="AG43" s="115"/>
      <c r="AH43" s="123"/>
      <c r="AI43" s="115"/>
      <c r="AJ43" s="123"/>
      <c r="AK43" s="123"/>
      <c r="AL43" s="123"/>
      <c r="AM43" s="123"/>
      <c r="AN43" s="123"/>
      <c r="AO43" s="134"/>
    </row>
    <row r="44" spans="1:41" s="27" customFormat="1" ht="81.650000000000006" customHeight="1">
      <c r="A44" s="21" t="s">
        <v>292</v>
      </c>
      <c r="B44" s="21" t="s">
        <v>71</v>
      </c>
      <c r="C44" s="2" t="s">
        <v>82</v>
      </c>
      <c r="D44" s="2" t="s">
        <v>293</v>
      </c>
      <c r="E44" s="22" t="s">
        <v>294</v>
      </c>
      <c r="F44" s="2" t="s">
        <v>295</v>
      </c>
      <c r="G44" s="19" t="s">
        <v>140</v>
      </c>
      <c r="H44" s="19"/>
      <c r="I44" s="19"/>
      <c r="J44" s="19" t="s">
        <v>2</v>
      </c>
      <c r="K44" s="19" t="s">
        <v>296</v>
      </c>
      <c r="L44" s="19" t="s">
        <v>297</v>
      </c>
      <c r="M44" s="19" t="s">
        <v>143</v>
      </c>
      <c r="N44" s="20" t="s">
        <v>298</v>
      </c>
      <c r="O44" s="19" t="s">
        <v>3</v>
      </c>
      <c r="P44" s="20" t="s">
        <v>299</v>
      </c>
      <c r="Q44" s="19" t="s">
        <v>149</v>
      </c>
      <c r="R44" s="20" t="s">
        <v>97</v>
      </c>
      <c r="S44" s="3" t="s">
        <v>157</v>
      </c>
      <c r="T44" s="3" t="s">
        <v>148</v>
      </c>
      <c r="U44" s="3" t="s">
        <v>148</v>
      </c>
      <c r="V44" s="19" t="s">
        <v>80</v>
      </c>
      <c r="W44" s="20" t="s">
        <v>300</v>
      </c>
      <c r="X44" s="20" t="s">
        <v>189</v>
      </c>
      <c r="Y44" s="20" t="s">
        <v>301</v>
      </c>
      <c r="Z44" s="20" t="s">
        <v>178</v>
      </c>
      <c r="AA44" s="23">
        <v>44028</v>
      </c>
      <c r="AB44" s="20" t="s">
        <v>302</v>
      </c>
      <c r="AC44" s="42" t="str">
        <f t="shared" si="3"/>
        <v>Media</v>
      </c>
      <c r="AD44" s="42">
        <f t="shared" si="4"/>
        <v>2</v>
      </c>
      <c r="AE44" s="26" t="s">
        <v>158</v>
      </c>
      <c r="AF44" s="42">
        <v>2</v>
      </c>
      <c r="AG44" s="26" t="s">
        <v>158</v>
      </c>
      <c r="AH44" s="129">
        <v>2</v>
      </c>
      <c r="AI44" s="26" t="s">
        <v>150</v>
      </c>
      <c r="AJ44" s="42">
        <v>1</v>
      </c>
      <c r="AK44" s="42">
        <v>3</v>
      </c>
      <c r="AL44" s="42" t="s">
        <v>150</v>
      </c>
      <c r="AM44" s="42">
        <f t="shared" si="20"/>
        <v>1</v>
      </c>
      <c r="AN44" s="42">
        <f t="shared" si="21"/>
        <v>5</v>
      </c>
      <c r="AO44" s="131" t="str">
        <f t="shared" si="22"/>
        <v>MEDIA</v>
      </c>
    </row>
    <row r="45" spans="1:41" s="27" customFormat="1" ht="105" customHeight="1">
      <c r="A45" s="21" t="s">
        <v>303</v>
      </c>
      <c r="B45" s="21" t="s">
        <v>71</v>
      </c>
      <c r="C45" s="2" t="s">
        <v>82</v>
      </c>
      <c r="D45" s="2" t="s">
        <v>293</v>
      </c>
      <c r="E45" s="22" t="s">
        <v>304</v>
      </c>
      <c r="F45" s="2" t="s">
        <v>305</v>
      </c>
      <c r="G45" s="19" t="s">
        <v>140</v>
      </c>
      <c r="H45" s="19"/>
      <c r="I45" s="19"/>
      <c r="J45" s="19" t="s">
        <v>2</v>
      </c>
      <c r="K45" s="19" t="s">
        <v>296</v>
      </c>
      <c r="L45" s="19" t="s">
        <v>297</v>
      </c>
      <c r="M45" s="19" t="s">
        <v>143</v>
      </c>
      <c r="N45" s="20" t="s">
        <v>298</v>
      </c>
      <c r="O45" s="19" t="s">
        <v>145</v>
      </c>
      <c r="P45" s="20" t="s">
        <v>299</v>
      </c>
      <c r="Q45" s="19" t="s">
        <v>306</v>
      </c>
      <c r="R45" s="20" t="s">
        <v>97</v>
      </c>
      <c r="S45" s="3" t="s">
        <v>148</v>
      </c>
      <c r="T45" s="3" t="s">
        <v>148</v>
      </c>
      <c r="U45" s="3" t="s">
        <v>148</v>
      </c>
      <c r="V45" s="19" t="s">
        <v>76</v>
      </c>
      <c r="W45" s="20" t="s">
        <v>149</v>
      </c>
      <c r="X45" s="20" t="s">
        <v>149</v>
      </c>
      <c r="Y45" s="20" t="s">
        <v>149</v>
      </c>
      <c r="Z45" s="20" t="s">
        <v>149</v>
      </c>
      <c r="AA45" s="23" t="s">
        <v>149</v>
      </c>
      <c r="AB45" s="20" t="s">
        <v>149</v>
      </c>
      <c r="AC45" s="42" t="str">
        <f t="shared" si="3"/>
        <v>Baja</v>
      </c>
      <c r="AD45" s="42">
        <f t="shared" si="4"/>
        <v>1</v>
      </c>
      <c r="AE45" s="26" t="s">
        <v>158</v>
      </c>
      <c r="AF45" s="42">
        <v>2</v>
      </c>
      <c r="AG45" s="26" t="s">
        <v>150</v>
      </c>
      <c r="AH45" s="129">
        <v>1</v>
      </c>
      <c r="AI45" s="26" t="s">
        <v>150</v>
      </c>
      <c r="AJ45" s="42">
        <v>1</v>
      </c>
      <c r="AK45" s="42">
        <v>2</v>
      </c>
      <c r="AL45" s="42" t="s">
        <v>150</v>
      </c>
      <c r="AM45" s="42">
        <f t="shared" si="20"/>
        <v>1</v>
      </c>
      <c r="AN45" s="42">
        <f t="shared" si="21"/>
        <v>4</v>
      </c>
      <c r="AO45" s="131" t="str">
        <f t="shared" si="22"/>
        <v>MEDIA</v>
      </c>
    </row>
    <row r="46" spans="1:41" s="27" customFormat="1" ht="97.15" customHeight="1">
      <c r="A46" s="21" t="s">
        <v>307</v>
      </c>
      <c r="B46" s="21" t="s">
        <v>71</v>
      </c>
      <c r="C46" s="2" t="s">
        <v>82</v>
      </c>
      <c r="D46" s="2" t="s">
        <v>293</v>
      </c>
      <c r="E46" s="22" t="s">
        <v>308</v>
      </c>
      <c r="F46" s="2" t="s">
        <v>309</v>
      </c>
      <c r="G46" s="19" t="s">
        <v>140</v>
      </c>
      <c r="H46" s="19"/>
      <c r="I46" s="19"/>
      <c r="J46" s="19" t="s">
        <v>2</v>
      </c>
      <c r="K46" s="19" t="s">
        <v>198</v>
      </c>
      <c r="L46" s="19" t="s">
        <v>310</v>
      </c>
      <c r="M46" s="19" t="s">
        <v>143</v>
      </c>
      <c r="N46" s="20" t="s">
        <v>298</v>
      </c>
      <c r="O46" s="19" t="s">
        <v>3</v>
      </c>
      <c r="P46" s="20" t="s">
        <v>299</v>
      </c>
      <c r="Q46" s="19" t="s">
        <v>149</v>
      </c>
      <c r="R46" s="20" t="s">
        <v>97</v>
      </c>
      <c r="S46" s="3" t="s">
        <v>157</v>
      </c>
      <c r="T46" s="3" t="s">
        <v>148</v>
      </c>
      <c r="U46" s="3" t="s">
        <v>148</v>
      </c>
      <c r="V46" s="19" t="s">
        <v>80</v>
      </c>
      <c r="W46" s="20" t="s">
        <v>300</v>
      </c>
      <c r="X46" s="20" t="s">
        <v>189</v>
      </c>
      <c r="Y46" s="20" t="s">
        <v>311</v>
      </c>
      <c r="Z46" s="20" t="s">
        <v>178</v>
      </c>
      <c r="AA46" s="23">
        <v>44034</v>
      </c>
      <c r="AB46" s="20" t="s">
        <v>302</v>
      </c>
      <c r="AC46" s="42" t="str">
        <f t="shared" si="3"/>
        <v>Media</v>
      </c>
      <c r="AD46" s="42">
        <f t="shared" si="4"/>
        <v>2</v>
      </c>
      <c r="AE46" s="26" t="s">
        <v>150</v>
      </c>
      <c r="AF46" s="42">
        <v>1</v>
      </c>
      <c r="AG46" s="26" t="s">
        <v>150</v>
      </c>
      <c r="AH46" s="129">
        <v>1</v>
      </c>
      <c r="AI46" s="26" t="s">
        <v>150</v>
      </c>
      <c r="AJ46" s="42">
        <v>1</v>
      </c>
      <c r="AK46" s="42">
        <v>2</v>
      </c>
      <c r="AL46" s="42" t="s">
        <v>150</v>
      </c>
      <c r="AM46" s="42">
        <f t="shared" si="20"/>
        <v>1</v>
      </c>
      <c r="AN46" s="42">
        <f t="shared" si="21"/>
        <v>4</v>
      </c>
      <c r="AO46" s="131" t="str">
        <f t="shared" si="22"/>
        <v>MEDIA</v>
      </c>
    </row>
    <row r="47" spans="1:41" s="27" customFormat="1" ht="93" customHeight="1">
      <c r="A47" s="21" t="s">
        <v>312</v>
      </c>
      <c r="B47" s="21" t="s">
        <v>71</v>
      </c>
      <c r="C47" s="2" t="s">
        <v>82</v>
      </c>
      <c r="D47" s="2" t="s">
        <v>293</v>
      </c>
      <c r="E47" s="2" t="s">
        <v>313</v>
      </c>
      <c r="F47" s="2" t="s">
        <v>314</v>
      </c>
      <c r="G47" s="19" t="s">
        <v>140</v>
      </c>
      <c r="H47" s="19"/>
      <c r="I47" s="19"/>
      <c r="J47" s="19" t="s">
        <v>2</v>
      </c>
      <c r="K47" s="19" t="s">
        <v>198</v>
      </c>
      <c r="L47" s="19" t="s">
        <v>310</v>
      </c>
      <c r="M47" s="19" t="s">
        <v>143</v>
      </c>
      <c r="N47" s="20" t="s">
        <v>298</v>
      </c>
      <c r="O47" s="19" t="s">
        <v>3</v>
      </c>
      <c r="P47" s="20" t="s">
        <v>299</v>
      </c>
      <c r="Q47" s="19" t="s">
        <v>149</v>
      </c>
      <c r="R47" s="20" t="s">
        <v>97</v>
      </c>
      <c r="S47" s="3" t="s">
        <v>157</v>
      </c>
      <c r="T47" s="3" t="s">
        <v>148</v>
      </c>
      <c r="U47" s="3" t="s">
        <v>148</v>
      </c>
      <c r="V47" s="19" t="s">
        <v>76</v>
      </c>
      <c r="W47" s="20" t="s">
        <v>149</v>
      </c>
      <c r="X47" s="20" t="s">
        <v>149</v>
      </c>
      <c r="Y47" s="20" t="s">
        <v>149</v>
      </c>
      <c r="Z47" s="20" t="s">
        <v>149</v>
      </c>
      <c r="AA47" s="23" t="s">
        <v>149</v>
      </c>
      <c r="AB47" s="20" t="s">
        <v>149</v>
      </c>
      <c r="AC47" s="42" t="str">
        <f t="shared" si="3"/>
        <v>Baja</v>
      </c>
      <c r="AD47" s="42">
        <f t="shared" si="4"/>
        <v>1</v>
      </c>
      <c r="AE47" s="26" t="s">
        <v>158</v>
      </c>
      <c r="AF47" s="42">
        <v>2</v>
      </c>
      <c r="AG47" s="26" t="s">
        <v>158</v>
      </c>
      <c r="AH47" s="129">
        <v>2</v>
      </c>
      <c r="AI47" s="26" t="s">
        <v>150</v>
      </c>
      <c r="AJ47" s="42">
        <v>1</v>
      </c>
      <c r="AK47" s="42">
        <v>3</v>
      </c>
      <c r="AL47" s="42" t="s">
        <v>150</v>
      </c>
      <c r="AM47" s="42">
        <f t="shared" si="20"/>
        <v>1</v>
      </c>
      <c r="AN47" s="42">
        <f t="shared" si="21"/>
        <v>4</v>
      </c>
      <c r="AO47" s="131" t="str">
        <f t="shared" si="22"/>
        <v>MEDIA</v>
      </c>
    </row>
    <row r="48" spans="1:41" s="27" customFormat="1" ht="50.15" customHeight="1">
      <c r="A48" s="21" t="s">
        <v>315</v>
      </c>
      <c r="B48" s="21" t="s">
        <v>63</v>
      </c>
      <c r="C48" s="2" t="s">
        <v>64</v>
      </c>
      <c r="D48" s="2" t="s">
        <v>170</v>
      </c>
      <c r="E48" s="27" t="s">
        <v>316</v>
      </c>
      <c r="F48" s="2" t="s">
        <v>317</v>
      </c>
      <c r="G48" s="19" t="s">
        <v>140</v>
      </c>
      <c r="H48" s="19"/>
      <c r="I48" s="19"/>
      <c r="J48" s="19" t="s">
        <v>2</v>
      </c>
      <c r="K48" s="19" t="s">
        <v>296</v>
      </c>
      <c r="L48" s="19" t="s">
        <v>318</v>
      </c>
      <c r="M48" s="19" t="s">
        <v>143</v>
      </c>
      <c r="N48" s="20" t="s">
        <v>298</v>
      </c>
      <c r="O48" s="19" t="s">
        <v>3</v>
      </c>
      <c r="P48" s="20" t="s">
        <v>319</v>
      </c>
      <c r="Q48" s="19" t="s">
        <v>149</v>
      </c>
      <c r="R48" s="20" t="s">
        <v>97</v>
      </c>
      <c r="S48" s="3" t="s">
        <v>148</v>
      </c>
      <c r="T48" s="3" t="s">
        <v>148</v>
      </c>
      <c r="U48" s="3" t="s">
        <v>148</v>
      </c>
      <c r="V48" s="19" t="s">
        <v>80</v>
      </c>
      <c r="W48" s="20" t="s">
        <v>320</v>
      </c>
      <c r="X48" s="20" t="s">
        <v>320</v>
      </c>
      <c r="Y48" s="20" t="s">
        <v>321</v>
      </c>
      <c r="Z48" s="20" t="s">
        <v>178</v>
      </c>
      <c r="AA48" s="23">
        <v>44036</v>
      </c>
      <c r="AB48" s="20" t="s">
        <v>179</v>
      </c>
      <c r="AC48" s="42" t="str">
        <f t="shared" si="3"/>
        <v>Media</v>
      </c>
      <c r="AD48" s="42">
        <f t="shared" si="4"/>
        <v>2</v>
      </c>
      <c r="AE48" s="26" t="s">
        <v>192</v>
      </c>
      <c r="AF48" s="42">
        <v>3</v>
      </c>
      <c r="AG48" s="26" t="s">
        <v>158</v>
      </c>
      <c r="AH48" s="129">
        <v>2</v>
      </c>
      <c r="AI48" s="26" t="s">
        <v>158</v>
      </c>
      <c r="AJ48" s="42">
        <v>2</v>
      </c>
      <c r="AK48" s="42">
        <v>4</v>
      </c>
      <c r="AL48" s="42" t="s">
        <v>158</v>
      </c>
      <c r="AM48" s="42">
        <f t="shared" si="20"/>
        <v>2</v>
      </c>
      <c r="AN48" s="42">
        <f t="shared" si="21"/>
        <v>7</v>
      </c>
      <c r="AO48" s="131" t="str">
        <f t="shared" si="22"/>
        <v>MEDIA</v>
      </c>
    </row>
    <row r="49" spans="1:41" s="27" customFormat="1" ht="50.15" customHeight="1">
      <c r="A49" s="21" t="s">
        <v>322</v>
      </c>
      <c r="B49" s="21" t="s">
        <v>63</v>
      </c>
      <c r="C49" s="2" t="s">
        <v>64</v>
      </c>
      <c r="D49" s="2" t="s">
        <v>323</v>
      </c>
      <c r="E49" s="22" t="s">
        <v>324</v>
      </c>
      <c r="F49" s="2" t="s">
        <v>325</v>
      </c>
      <c r="G49" s="19" t="s">
        <v>140</v>
      </c>
      <c r="H49" s="19"/>
      <c r="I49" s="19"/>
      <c r="J49" s="19" t="s">
        <v>2</v>
      </c>
      <c r="K49" s="19" t="s">
        <v>198</v>
      </c>
      <c r="L49" s="19" t="s">
        <v>326</v>
      </c>
      <c r="M49" s="19" t="s">
        <v>143</v>
      </c>
      <c r="N49" s="20" t="s">
        <v>298</v>
      </c>
      <c r="O49" s="19" t="s">
        <v>3</v>
      </c>
      <c r="P49" s="20" t="s">
        <v>319</v>
      </c>
      <c r="Q49" s="19" t="s">
        <v>149</v>
      </c>
      <c r="R49" s="20" t="s">
        <v>97</v>
      </c>
      <c r="S49" s="3" t="s">
        <v>157</v>
      </c>
      <c r="T49" s="3" t="s">
        <v>148</v>
      </c>
      <c r="U49" s="3" t="s">
        <v>148</v>
      </c>
      <c r="V49" s="19" t="s">
        <v>80</v>
      </c>
      <c r="W49" s="20" t="s">
        <v>327</v>
      </c>
      <c r="X49" s="20" t="s">
        <v>328</v>
      </c>
      <c r="Y49" s="20" t="s">
        <v>329</v>
      </c>
      <c r="Z49" s="20" t="s">
        <v>178</v>
      </c>
      <c r="AA49" s="23">
        <v>44707</v>
      </c>
      <c r="AB49" s="20" t="s">
        <v>179</v>
      </c>
      <c r="AC49" s="42" t="str">
        <f t="shared" si="3"/>
        <v>Media</v>
      </c>
      <c r="AD49" s="42">
        <f t="shared" si="4"/>
        <v>2</v>
      </c>
      <c r="AE49" s="26" t="s">
        <v>158</v>
      </c>
      <c r="AF49" s="42">
        <f t="shared" ref="AF49" si="23">IF(AE49="Baja",1,IF(AE49="Media",2,IF(AE49="Alta",3,"")))</f>
        <v>2</v>
      </c>
      <c r="AG49" s="26" t="s">
        <v>150</v>
      </c>
      <c r="AH49" s="129">
        <f t="shared" ref="AH49" si="24">IF(AG49="Baja",1,IF(AG49="Media",2,IF(AG49="Alta",3,IF(AG49="No Clasificada",0,""))))</f>
        <v>1</v>
      </c>
      <c r="AI49" s="26" t="s">
        <v>150</v>
      </c>
      <c r="AJ49" s="42">
        <f t="shared" ref="AJ49" si="25">IF(AI49="Baja",1,IF(AI49="Media",2,IF(AI49="Alta",3,IF(AI49="No Clasificada",0,""))))</f>
        <v>1</v>
      </c>
      <c r="AK49" s="42">
        <f t="shared" ref="AK49" si="26">IFERROR(SUM(AH49+AJ49)," ")</f>
        <v>2</v>
      </c>
      <c r="AL49" s="42" t="str">
        <f t="shared" ref="AL49" si="27">IF(AK49=3,"Baja",IF(AK49=2,"Baja",IF(AK49=1,"Baja",IF(AK49=4,"Media",IF(AK49&gt;=5,"Alta")))))</f>
        <v>Baja</v>
      </c>
      <c r="AM49" s="42">
        <f t="shared" si="20"/>
        <v>1</v>
      </c>
      <c r="AN49" s="42">
        <f t="shared" si="21"/>
        <v>5</v>
      </c>
      <c r="AO49" s="131" t="str">
        <f t="shared" si="22"/>
        <v>MEDIA</v>
      </c>
    </row>
    <row r="50" spans="1:41" s="27" customFormat="1" ht="50.15" customHeight="1">
      <c r="A50" s="114" t="s">
        <v>374</v>
      </c>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23"/>
      <c r="AD50" s="123"/>
      <c r="AE50" s="115"/>
      <c r="AF50" s="123"/>
      <c r="AG50" s="115"/>
      <c r="AH50" s="123"/>
      <c r="AI50" s="115"/>
      <c r="AJ50" s="123"/>
      <c r="AK50" s="123"/>
      <c r="AL50" s="123"/>
      <c r="AM50" s="123"/>
      <c r="AN50" s="123"/>
      <c r="AO50" s="134"/>
    </row>
    <row r="51" spans="1:41" s="27" customFormat="1" ht="50.15" customHeight="1">
      <c r="A51" s="21" t="s">
        <v>315</v>
      </c>
      <c r="B51" s="21" t="s">
        <v>63</v>
      </c>
      <c r="C51" s="2" t="s">
        <v>64</v>
      </c>
      <c r="D51" s="2" t="s">
        <v>331</v>
      </c>
      <c r="E51" s="22" t="s">
        <v>332</v>
      </c>
      <c r="F51" s="2" t="s">
        <v>333</v>
      </c>
      <c r="G51" s="19" t="s">
        <v>140</v>
      </c>
      <c r="H51" s="19" t="s">
        <v>2</v>
      </c>
      <c r="I51" s="19" t="s">
        <v>2</v>
      </c>
      <c r="J51" s="19" t="s">
        <v>2</v>
      </c>
      <c r="K51" s="19" t="s">
        <v>334</v>
      </c>
      <c r="L51" s="19" t="s">
        <v>335</v>
      </c>
      <c r="M51" s="19" t="s">
        <v>143</v>
      </c>
      <c r="N51" s="20" t="s">
        <v>336</v>
      </c>
      <c r="O51" s="19" t="s">
        <v>3</v>
      </c>
      <c r="P51" s="20" t="s">
        <v>337</v>
      </c>
      <c r="Q51" s="19" t="s">
        <v>187</v>
      </c>
      <c r="R51" s="20" t="s">
        <v>109</v>
      </c>
      <c r="S51" s="3" t="s">
        <v>157</v>
      </c>
      <c r="T51" s="3" t="s">
        <v>148</v>
      </c>
      <c r="U51" s="3" t="s">
        <v>148</v>
      </c>
      <c r="V51" s="19" t="s">
        <v>80</v>
      </c>
      <c r="W51" s="20" t="s">
        <v>327</v>
      </c>
      <c r="X51" s="20" t="s">
        <v>338</v>
      </c>
      <c r="Y51" s="20" t="s">
        <v>339</v>
      </c>
      <c r="Z51" s="20" t="s">
        <v>178</v>
      </c>
      <c r="AA51" s="23">
        <v>44033</v>
      </c>
      <c r="AB51" s="20" t="s">
        <v>191</v>
      </c>
      <c r="AC51" s="42" t="str">
        <f t="shared" si="3"/>
        <v>Media</v>
      </c>
      <c r="AD51" s="42">
        <f t="shared" si="4"/>
        <v>2</v>
      </c>
      <c r="AE51" s="26" t="s">
        <v>158</v>
      </c>
      <c r="AF51" s="42">
        <v>2</v>
      </c>
      <c r="AG51" s="26" t="s">
        <v>158</v>
      </c>
      <c r="AH51" s="129">
        <v>2</v>
      </c>
      <c r="AI51" s="26" t="s">
        <v>158</v>
      </c>
      <c r="AJ51" s="42">
        <v>2</v>
      </c>
      <c r="AK51" s="42">
        <v>4</v>
      </c>
      <c r="AL51" s="42" t="s">
        <v>158</v>
      </c>
      <c r="AM51" s="42">
        <f t="shared" si="20"/>
        <v>2</v>
      </c>
      <c r="AN51" s="42">
        <f t="shared" si="21"/>
        <v>6</v>
      </c>
      <c r="AO51" s="131" t="str">
        <f t="shared" si="22"/>
        <v>MEDIA</v>
      </c>
    </row>
    <row r="52" spans="1:41" s="27" customFormat="1" ht="50.15" customHeight="1">
      <c r="A52" s="21" t="s">
        <v>322</v>
      </c>
      <c r="B52" s="21" t="s">
        <v>63</v>
      </c>
      <c r="C52" s="2" t="s">
        <v>64</v>
      </c>
      <c r="D52" s="2" t="s">
        <v>340</v>
      </c>
      <c r="E52" s="22" t="s">
        <v>341</v>
      </c>
      <c r="F52" s="2" t="s">
        <v>342</v>
      </c>
      <c r="G52" s="19" t="s">
        <v>140</v>
      </c>
      <c r="H52" s="19"/>
      <c r="I52" s="19"/>
      <c r="J52" s="19" t="s">
        <v>2</v>
      </c>
      <c r="K52" s="19" t="s">
        <v>343</v>
      </c>
      <c r="L52" s="19" t="s">
        <v>344</v>
      </c>
      <c r="M52" s="19" t="s">
        <v>143</v>
      </c>
      <c r="N52" s="20" t="s">
        <v>345</v>
      </c>
      <c r="O52" s="19" t="s">
        <v>3</v>
      </c>
      <c r="P52" s="20" t="s">
        <v>346</v>
      </c>
      <c r="Q52" s="19" t="s">
        <v>187</v>
      </c>
      <c r="R52" s="20" t="s">
        <v>109</v>
      </c>
      <c r="S52" s="3" t="s">
        <v>157</v>
      </c>
      <c r="T52" s="3" t="s">
        <v>148</v>
      </c>
      <c r="U52" s="3" t="s">
        <v>148</v>
      </c>
      <c r="V52" s="19" t="s">
        <v>80</v>
      </c>
      <c r="W52" s="20" t="s">
        <v>327</v>
      </c>
      <c r="X52" s="20" t="s">
        <v>338</v>
      </c>
      <c r="Y52" s="20" t="s">
        <v>347</v>
      </c>
      <c r="Z52" s="20" t="s">
        <v>178</v>
      </c>
      <c r="AA52" s="23">
        <v>44033</v>
      </c>
      <c r="AB52" s="20" t="s">
        <v>191</v>
      </c>
      <c r="AC52" s="42" t="str">
        <f t="shared" si="3"/>
        <v>Media</v>
      </c>
      <c r="AD52" s="42">
        <f t="shared" si="4"/>
        <v>2</v>
      </c>
      <c r="AE52" s="26" t="s">
        <v>158</v>
      </c>
      <c r="AF52" s="42">
        <v>2</v>
      </c>
      <c r="AG52" s="26" t="s">
        <v>158</v>
      </c>
      <c r="AH52" s="129">
        <v>2</v>
      </c>
      <c r="AI52" s="26" t="s">
        <v>192</v>
      </c>
      <c r="AJ52" s="42">
        <v>3</v>
      </c>
      <c r="AK52" s="42">
        <v>5</v>
      </c>
      <c r="AL52" s="42" t="s">
        <v>192</v>
      </c>
      <c r="AM52" s="42">
        <f t="shared" si="20"/>
        <v>3</v>
      </c>
      <c r="AN52" s="42">
        <f t="shared" si="21"/>
        <v>7</v>
      </c>
      <c r="AO52" s="131" t="str">
        <f t="shared" si="22"/>
        <v>MEDIA</v>
      </c>
    </row>
    <row r="53" spans="1:41" s="27" customFormat="1" ht="50.15" customHeight="1">
      <c r="A53" s="21" t="s">
        <v>348</v>
      </c>
      <c r="B53" s="21" t="s">
        <v>63</v>
      </c>
      <c r="C53" s="2" t="s">
        <v>64</v>
      </c>
      <c r="D53" s="2" t="s">
        <v>340</v>
      </c>
      <c r="E53" s="22" t="s">
        <v>349</v>
      </c>
      <c r="F53" s="2" t="s">
        <v>350</v>
      </c>
      <c r="G53" s="19" t="s">
        <v>140</v>
      </c>
      <c r="H53" s="19" t="s">
        <v>2</v>
      </c>
      <c r="I53" s="19" t="s">
        <v>2</v>
      </c>
      <c r="J53" s="19"/>
      <c r="K53" s="19" t="s">
        <v>334</v>
      </c>
      <c r="L53" s="19" t="s">
        <v>351</v>
      </c>
      <c r="M53" s="19" t="s">
        <v>143</v>
      </c>
      <c r="N53" s="20" t="s">
        <v>352</v>
      </c>
      <c r="O53" s="19" t="s">
        <v>3</v>
      </c>
      <c r="P53" s="20" t="s">
        <v>353</v>
      </c>
      <c r="Q53" s="19" t="s">
        <v>187</v>
      </c>
      <c r="R53" s="20" t="s">
        <v>109</v>
      </c>
      <c r="S53" s="3" t="s">
        <v>157</v>
      </c>
      <c r="T53" s="3" t="s">
        <v>148</v>
      </c>
      <c r="U53" s="3" t="s">
        <v>148</v>
      </c>
      <c r="V53" s="19" t="s">
        <v>80</v>
      </c>
      <c r="W53" s="20" t="s">
        <v>327</v>
      </c>
      <c r="X53" s="20" t="s">
        <v>338</v>
      </c>
      <c r="Y53" s="20" t="s">
        <v>354</v>
      </c>
      <c r="Z53" s="20" t="s">
        <v>178</v>
      </c>
      <c r="AA53" s="23">
        <v>44033</v>
      </c>
      <c r="AB53" s="20" t="s">
        <v>191</v>
      </c>
      <c r="AC53" s="42" t="str">
        <f t="shared" si="3"/>
        <v>Media</v>
      </c>
      <c r="AD53" s="42">
        <f t="shared" si="4"/>
        <v>2</v>
      </c>
      <c r="AE53" s="26" t="s">
        <v>158</v>
      </c>
      <c r="AF53" s="42">
        <v>2</v>
      </c>
      <c r="AG53" s="26" t="s">
        <v>158</v>
      </c>
      <c r="AH53" s="129">
        <v>2</v>
      </c>
      <c r="AI53" s="26" t="s">
        <v>158</v>
      </c>
      <c r="AJ53" s="42">
        <v>2</v>
      </c>
      <c r="AK53" s="42">
        <v>4</v>
      </c>
      <c r="AL53" s="42" t="s">
        <v>158</v>
      </c>
      <c r="AM53" s="42">
        <f t="shared" si="20"/>
        <v>2</v>
      </c>
      <c r="AN53" s="42">
        <f t="shared" si="21"/>
        <v>6</v>
      </c>
      <c r="AO53" s="131" t="str">
        <f t="shared" si="22"/>
        <v>MEDIA</v>
      </c>
    </row>
    <row r="54" spans="1:41" s="27" customFormat="1" ht="50.15" customHeight="1">
      <c r="A54" s="21" t="s">
        <v>355</v>
      </c>
      <c r="B54" s="21" t="s">
        <v>63</v>
      </c>
      <c r="C54" s="2" t="s">
        <v>64</v>
      </c>
      <c r="D54" s="2" t="s">
        <v>356</v>
      </c>
      <c r="E54" s="2" t="s">
        <v>357</v>
      </c>
      <c r="F54" s="2" t="s">
        <v>358</v>
      </c>
      <c r="G54" s="19" t="s">
        <v>140</v>
      </c>
      <c r="H54" s="19" t="s">
        <v>2</v>
      </c>
      <c r="I54" s="19" t="s">
        <v>2</v>
      </c>
      <c r="J54" s="19"/>
      <c r="K54" s="19" t="s">
        <v>334</v>
      </c>
      <c r="L54" s="19" t="s">
        <v>359</v>
      </c>
      <c r="M54" s="19" t="s">
        <v>143</v>
      </c>
      <c r="N54" s="20" t="s">
        <v>352</v>
      </c>
      <c r="O54" s="19" t="s">
        <v>3</v>
      </c>
      <c r="P54" s="20" t="s">
        <v>360</v>
      </c>
      <c r="Q54" s="19" t="s">
        <v>187</v>
      </c>
      <c r="R54" s="20" t="s">
        <v>109</v>
      </c>
      <c r="S54" s="3" t="s">
        <v>157</v>
      </c>
      <c r="T54" s="3" t="s">
        <v>148</v>
      </c>
      <c r="U54" s="3" t="s">
        <v>148</v>
      </c>
      <c r="V54" s="19" t="s">
        <v>80</v>
      </c>
      <c r="W54" s="20" t="s">
        <v>327</v>
      </c>
      <c r="X54" s="20" t="s">
        <v>338</v>
      </c>
      <c r="Y54" s="20" t="s">
        <v>361</v>
      </c>
      <c r="Z54" s="20" t="s">
        <v>178</v>
      </c>
      <c r="AA54" s="23">
        <v>44033</v>
      </c>
      <c r="AB54" s="20" t="s">
        <v>191</v>
      </c>
      <c r="AC54" s="42" t="str">
        <f t="shared" si="3"/>
        <v>Media</v>
      </c>
      <c r="AD54" s="42">
        <f t="shared" si="4"/>
        <v>2</v>
      </c>
      <c r="AE54" s="26" t="s">
        <v>158</v>
      </c>
      <c r="AF54" s="42">
        <v>2</v>
      </c>
      <c r="AG54" s="26" t="s">
        <v>158</v>
      </c>
      <c r="AH54" s="129">
        <v>2</v>
      </c>
      <c r="AI54" s="26" t="s">
        <v>158</v>
      </c>
      <c r="AJ54" s="42">
        <v>2</v>
      </c>
      <c r="AK54" s="42">
        <v>4</v>
      </c>
      <c r="AL54" s="42" t="s">
        <v>158</v>
      </c>
      <c r="AM54" s="42">
        <f t="shared" si="20"/>
        <v>2</v>
      </c>
      <c r="AN54" s="42">
        <f t="shared" si="21"/>
        <v>6</v>
      </c>
      <c r="AO54" s="131" t="str">
        <f t="shared" si="22"/>
        <v>MEDIA</v>
      </c>
    </row>
    <row r="55" spans="1:41" s="27" customFormat="1" ht="50.15" customHeight="1">
      <c r="A55" s="21" t="s">
        <v>362</v>
      </c>
      <c r="B55" s="21" t="s">
        <v>63</v>
      </c>
      <c r="C55" s="2" t="s">
        <v>64</v>
      </c>
      <c r="D55" s="2" t="s">
        <v>363</v>
      </c>
      <c r="E55" s="27" t="s">
        <v>364</v>
      </c>
      <c r="F55" s="2" t="s">
        <v>365</v>
      </c>
      <c r="G55" s="19" t="s">
        <v>140</v>
      </c>
      <c r="H55" s="19" t="s">
        <v>2</v>
      </c>
      <c r="I55" s="19" t="s">
        <v>2</v>
      </c>
      <c r="J55" s="19"/>
      <c r="K55" s="19" t="s">
        <v>366</v>
      </c>
      <c r="L55" s="19" t="s">
        <v>367</v>
      </c>
      <c r="M55" s="19" t="s">
        <v>143</v>
      </c>
      <c r="N55" s="20" t="s">
        <v>352</v>
      </c>
      <c r="O55" s="19" t="s">
        <v>3</v>
      </c>
      <c r="P55" s="20" t="s">
        <v>368</v>
      </c>
      <c r="Q55" s="19" t="s">
        <v>187</v>
      </c>
      <c r="R55" s="20" t="s">
        <v>109</v>
      </c>
      <c r="S55" s="3" t="s">
        <v>157</v>
      </c>
      <c r="T55" s="3" t="s">
        <v>148</v>
      </c>
      <c r="U55" s="3" t="s">
        <v>148</v>
      </c>
      <c r="V55" s="19" t="s">
        <v>80</v>
      </c>
      <c r="W55" s="20" t="s">
        <v>327</v>
      </c>
      <c r="X55" s="20" t="s">
        <v>338</v>
      </c>
      <c r="Y55" s="20" t="s">
        <v>369</v>
      </c>
      <c r="Z55" s="20" t="s">
        <v>178</v>
      </c>
      <c r="AA55" s="23">
        <v>44033</v>
      </c>
      <c r="AB55" s="20" t="s">
        <v>191</v>
      </c>
      <c r="AC55" s="42" t="str">
        <f t="shared" si="3"/>
        <v>Media</v>
      </c>
      <c r="AD55" s="42">
        <f t="shared" si="4"/>
        <v>2</v>
      </c>
      <c r="AE55" s="26" t="s">
        <v>158</v>
      </c>
      <c r="AF55" s="42">
        <v>2</v>
      </c>
      <c r="AG55" s="26" t="s">
        <v>158</v>
      </c>
      <c r="AH55" s="129">
        <v>2</v>
      </c>
      <c r="AI55" s="26" t="s">
        <v>158</v>
      </c>
      <c r="AJ55" s="42">
        <v>2</v>
      </c>
      <c r="AK55" s="42">
        <v>4</v>
      </c>
      <c r="AL55" s="42" t="s">
        <v>158</v>
      </c>
      <c r="AM55" s="42">
        <f t="shared" si="20"/>
        <v>2</v>
      </c>
      <c r="AN55" s="42">
        <f t="shared" si="21"/>
        <v>6</v>
      </c>
      <c r="AO55" s="131" t="str">
        <f t="shared" si="22"/>
        <v>MEDIA</v>
      </c>
    </row>
    <row r="56" spans="1:41" ht="50.15" customHeight="1">
      <c r="A56" s="21" t="s">
        <v>370</v>
      </c>
      <c r="B56" s="21" t="s">
        <v>63</v>
      </c>
      <c r="C56" s="2" t="s">
        <v>64</v>
      </c>
      <c r="D56" s="2" t="s">
        <v>363</v>
      </c>
      <c r="E56" s="22" t="s">
        <v>371</v>
      </c>
      <c r="F56" s="2" t="s">
        <v>372</v>
      </c>
      <c r="G56" s="19" t="s">
        <v>140</v>
      </c>
      <c r="H56" s="19" t="s">
        <v>2</v>
      </c>
      <c r="I56" s="19" t="s">
        <v>2</v>
      </c>
      <c r="J56" s="19"/>
      <c r="K56" s="19" t="s">
        <v>366</v>
      </c>
      <c r="L56" s="19" t="s">
        <v>373</v>
      </c>
      <c r="M56" s="19" t="s">
        <v>143</v>
      </c>
      <c r="N56" s="20" t="s">
        <v>352</v>
      </c>
      <c r="O56" s="19" t="s">
        <v>3</v>
      </c>
      <c r="P56" s="20" t="s">
        <v>368</v>
      </c>
      <c r="Q56" s="19" t="s">
        <v>187</v>
      </c>
      <c r="R56" s="20" t="s">
        <v>109</v>
      </c>
      <c r="S56" s="3" t="s">
        <v>157</v>
      </c>
      <c r="T56" s="3" t="s">
        <v>148</v>
      </c>
      <c r="U56" s="3" t="s">
        <v>148</v>
      </c>
      <c r="V56" s="19" t="s">
        <v>76</v>
      </c>
      <c r="W56" s="20" t="s">
        <v>187</v>
      </c>
      <c r="X56" s="20" t="s">
        <v>187</v>
      </c>
      <c r="Y56" s="20" t="s">
        <v>187</v>
      </c>
      <c r="Z56" s="20" t="s">
        <v>187</v>
      </c>
      <c r="AA56" s="23" t="s">
        <v>187</v>
      </c>
      <c r="AB56" s="20" t="s">
        <v>187</v>
      </c>
      <c r="AC56" s="42" t="str">
        <f t="shared" si="3"/>
        <v>Baja</v>
      </c>
      <c r="AD56" s="42">
        <f t="shared" si="4"/>
        <v>1</v>
      </c>
      <c r="AE56" s="26" t="s">
        <v>158</v>
      </c>
      <c r="AF56" s="42">
        <v>2</v>
      </c>
      <c r="AG56" s="26" t="s">
        <v>158</v>
      </c>
      <c r="AH56" s="129">
        <v>2</v>
      </c>
      <c r="AI56" s="26" t="s">
        <v>150</v>
      </c>
      <c r="AJ56" s="42">
        <v>1</v>
      </c>
      <c r="AK56" s="42">
        <v>3</v>
      </c>
      <c r="AL56" s="42" t="s">
        <v>150</v>
      </c>
      <c r="AM56" s="42">
        <f t="shared" si="20"/>
        <v>1</v>
      </c>
      <c r="AN56" s="42">
        <f t="shared" si="21"/>
        <v>4</v>
      </c>
      <c r="AO56" s="131" t="str">
        <f t="shared" si="22"/>
        <v>MEDIA</v>
      </c>
    </row>
    <row r="57" spans="1:41" ht="50.15" customHeight="1">
      <c r="A57" s="114" t="s">
        <v>445</v>
      </c>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23"/>
      <c r="AD57" s="123"/>
      <c r="AE57" s="115"/>
      <c r="AF57" s="123"/>
      <c r="AG57" s="115"/>
      <c r="AH57" s="123"/>
      <c r="AI57" s="115"/>
      <c r="AJ57" s="123"/>
      <c r="AK57" s="123"/>
      <c r="AL57" s="123"/>
      <c r="AM57" s="123"/>
      <c r="AN57" s="123"/>
      <c r="AO57" s="134"/>
    </row>
    <row r="58" spans="1:41" s="27" customFormat="1" ht="50" customHeight="1">
      <c r="A58" s="21" t="s">
        <v>315</v>
      </c>
      <c r="B58" s="21" t="s">
        <v>63</v>
      </c>
      <c r="C58" s="2" t="s">
        <v>64</v>
      </c>
      <c r="D58" s="2" t="s">
        <v>375</v>
      </c>
      <c r="E58" s="22" t="s">
        <v>376</v>
      </c>
      <c r="F58" s="2" t="s">
        <v>377</v>
      </c>
      <c r="G58" s="19" t="s">
        <v>140</v>
      </c>
      <c r="H58" s="19" t="s">
        <v>2</v>
      </c>
      <c r="I58" s="19" t="s">
        <v>2</v>
      </c>
      <c r="J58" s="19" t="s">
        <v>2</v>
      </c>
      <c r="K58" s="19" t="s">
        <v>334</v>
      </c>
      <c r="L58" s="19" t="s">
        <v>378</v>
      </c>
      <c r="M58" s="19" t="s">
        <v>143</v>
      </c>
      <c r="N58" s="20" t="s">
        <v>379</v>
      </c>
      <c r="O58" s="19" t="s">
        <v>3</v>
      </c>
      <c r="P58" s="20" t="s">
        <v>380</v>
      </c>
      <c r="Q58" s="19" t="s">
        <v>187</v>
      </c>
      <c r="R58" s="20" t="s">
        <v>115</v>
      </c>
      <c r="S58" s="3" t="s">
        <v>157</v>
      </c>
      <c r="T58" s="3" t="s">
        <v>148</v>
      </c>
      <c r="U58" s="3" t="s">
        <v>148</v>
      </c>
      <c r="V58" s="19" t="s">
        <v>80</v>
      </c>
      <c r="W58" s="20" t="s">
        <v>327</v>
      </c>
      <c r="X58" s="20" t="s">
        <v>328</v>
      </c>
      <c r="Y58" s="20" t="s">
        <v>381</v>
      </c>
      <c r="Z58" s="20" t="s">
        <v>167</v>
      </c>
      <c r="AA58" s="23">
        <v>44433</v>
      </c>
      <c r="AB58" s="20" t="s">
        <v>191</v>
      </c>
      <c r="AC58" s="42" t="str">
        <f t="shared" si="3"/>
        <v>Media</v>
      </c>
      <c r="AD58" s="42">
        <f t="shared" si="4"/>
        <v>2</v>
      </c>
      <c r="AE58" s="26" t="s">
        <v>158</v>
      </c>
      <c r="AF58" s="42">
        <v>2</v>
      </c>
      <c r="AG58" s="26" t="s">
        <v>150</v>
      </c>
      <c r="AH58" s="129">
        <v>1</v>
      </c>
      <c r="AI58" s="26" t="s">
        <v>158</v>
      </c>
      <c r="AJ58" s="42">
        <v>2</v>
      </c>
      <c r="AK58" s="42">
        <v>3</v>
      </c>
      <c r="AL58" s="42" t="s">
        <v>150</v>
      </c>
      <c r="AM58" s="42">
        <f t="shared" si="20"/>
        <v>1</v>
      </c>
      <c r="AN58" s="42">
        <f t="shared" si="21"/>
        <v>5</v>
      </c>
      <c r="AO58" s="131" t="str">
        <f t="shared" si="22"/>
        <v>MEDIA</v>
      </c>
    </row>
    <row r="59" spans="1:41" s="27" customFormat="1" ht="50" customHeight="1">
      <c r="A59" s="21" t="s">
        <v>322</v>
      </c>
      <c r="B59" s="21" t="s">
        <v>63</v>
      </c>
      <c r="C59" s="2" t="s">
        <v>64</v>
      </c>
      <c r="D59" s="2" t="s">
        <v>382</v>
      </c>
      <c r="E59" s="56" t="s">
        <v>383</v>
      </c>
      <c r="F59" s="2" t="s">
        <v>384</v>
      </c>
      <c r="G59" s="19" t="s">
        <v>140</v>
      </c>
      <c r="H59" s="19" t="s">
        <v>2</v>
      </c>
      <c r="I59" s="19" t="s">
        <v>2</v>
      </c>
      <c r="J59" s="19" t="s">
        <v>2</v>
      </c>
      <c r="K59" s="19" t="s">
        <v>334</v>
      </c>
      <c r="L59" s="19" t="s">
        <v>385</v>
      </c>
      <c r="M59" s="19" t="s">
        <v>143</v>
      </c>
      <c r="N59" s="20" t="s">
        <v>386</v>
      </c>
      <c r="O59" s="19" t="s">
        <v>3</v>
      </c>
      <c r="P59" s="20" t="s">
        <v>387</v>
      </c>
      <c r="Q59" s="19" t="s">
        <v>187</v>
      </c>
      <c r="R59" s="20" t="s">
        <v>115</v>
      </c>
      <c r="S59" s="3" t="s">
        <v>157</v>
      </c>
      <c r="T59" s="3" t="s">
        <v>148</v>
      </c>
      <c r="U59" s="3" t="s">
        <v>148</v>
      </c>
      <c r="V59" s="19" t="s">
        <v>80</v>
      </c>
      <c r="W59" s="20" t="s">
        <v>327</v>
      </c>
      <c r="X59" s="20" t="s">
        <v>328</v>
      </c>
      <c r="Y59" s="20" t="s">
        <v>381</v>
      </c>
      <c r="Z59" s="20" t="s">
        <v>167</v>
      </c>
      <c r="AA59" s="23">
        <v>44433</v>
      </c>
      <c r="AB59" s="20" t="s">
        <v>191</v>
      </c>
      <c r="AC59" s="42" t="str">
        <f t="shared" si="3"/>
        <v>Media</v>
      </c>
      <c r="AD59" s="42">
        <f t="shared" si="4"/>
        <v>2</v>
      </c>
      <c r="AE59" s="26" t="s">
        <v>158</v>
      </c>
      <c r="AF59" s="42">
        <v>2</v>
      </c>
      <c r="AG59" s="26" t="s">
        <v>150</v>
      </c>
      <c r="AH59" s="129">
        <v>1</v>
      </c>
      <c r="AI59" s="26" t="s">
        <v>158</v>
      </c>
      <c r="AJ59" s="42">
        <v>2</v>
      </c>
      <c r="AK59" s="42">
        <v>3</v>
      </c>
      <c r="AL59" s="42" t="s">
        <v>150</v>
      </c>
      <c r="AM59" s="42">
        <f t="shared" si="20"/>
        <v>1</v>
      </c>
      <c r="AN59" s="42">
        <f t="shared" si="21"/>
        <v>5</v>
      </c>
      <c r="AO59" s="131" t="str">
        <f t="shared" si="22"/>
        <v>MEDIA</v>
      </c>
    </row>
    <row r="60" spans="1:41" s="27" customFormat="1" ht="50" customHeight="1">
      <c r="A60" s="21" t="s">
        <v>348</v>
      </c>
      <c r="B60" s="21" t="s">
        <v>63</v>
      </c>
      <c r="C60" s="2" t="s">
        <v>64</v>
      </c>
      <c r="D60" s="2" t="s">
        <v>382</v>
      </c>
      <c r="E60" s="22" t="s">
        <v>388</v>
      </c>
      <c r="F60" s="2" t="s">
        <v>389</v>
      </c>
      <c r="G60" s="19" t="s">
        <v>140</v>
      </c>
      <c r="H60" s="19" t="s">
        <v>2</v>
      </c>
      <c r="I60" s="19" t="s">
        <v>2</v>
      </c>
      <c r="J60" s="19" t="s">
        <v>2</v>
      </c>
      <c r="K60" s="19" t="s">
        <v>334</v>
      </c>
      <c r="L60" s="19" t="s">
        <v>390</v>
      </c>
      <c r="M60" s="19" t="s">
        <v>143</v>
      </c>
      <c r="N60" s="20" t="s">
        <v>386</v>
      </c>
      <c r="O60" s="19" t="s">
        <v>3</v>
      </c>
      <c r="P60" s="20" t="s">
        <v>387</v>
      </c>
      <c r="Q60" s="19" t="s">
        <v>187</v>
      </c>
      <c r="R60" s="20" t="s">
        <v>115</v>
      </c>
      <c r="S60" s="3" t="s">
        <v>157</v>
      </c>
      <c r="T60" s="3" t="s">
        <v>148</v>
      </c>
      <c r="U60" s="3" t="s">
        <v>148</v>
      </c>
      <c r="V60" s="19" t="s">
        <v>80</v>
      </c>
      <c r="W60" s="20" t="s">
        <v>327</v>
      </c>
      <c r="X60" s="20" t="s">
        <v>328</v>
      </c>
      <c r="Y60" s="20" t="s">
        <v>381</v>
      </c>
      <c r="Z60" s="20" t="s">
        <v>167</v>
      </c>
      <c r="AA60" s="23">
        <v>44433</v>
      </c>
      <c r="AB60" s="20" t="s">
        <v>191</v>
      </c>
      <c r="AC60" s="42" t="str">
        <f t="shared" si="3"/>
        <v>Media</v>
      </c>
      <c r="AD60" s="42">
        <f t="shared" si="4"/>
        <v>2</v>
      </c>
      <c r="AE60" s="26" t="s">
        <v>158</v>
      </c>
      <c r="AF60" s="42">
        <v>2</v>
      </c>
      <c r="AG60" s="26" t="s">
        <v>150</v>
      </c>
      <c r="AH60" s="129">
        <v>1</v>
      </c>
      <c r="AI60" s="26" t="s">
        <v>158</v>
      </c>
      <c r="AJ60" s="42">
        <v>2</v>
      </c>
      <c r="AK60" s="42">
        <v>3</v>
      </c>
      <c r="AL60" s="42" t="s">
        <v>150</v>
      </c>
      <c r="AM60" s="42">
        <f t="shared" si="20"/>
        <v>1</v>
      </c>
      <c r="AN60" s="42">
        <f t="shared" si="21"/>
        <v>5</v>
      </c>
      <c r="AO60" s="131" t="str">
        <f t="shared" si="22"/>
        <v>MEDIA</v>
      </c>
    </row>
    <row r="61" spans="1:41" s="27" customFormat="1" ht="50" customHeight="1">
      <c r="A61" s="21" t="s">
        <v>355</v>
      </c>
      <c r="B61" s="21" t="s">
        <v>63</v>
      </c>
      <c r="C61" s="2" t="s">
        <v>64</v>
      </c>
      <c r="D61" s="2" t="s">
        <v>391</v>
      </c>
      <c r="E61" s="19" t="s">
        <v>392</v>
      </c>
      <c r="F61" s="2" t="s">
        <v>393</v>
      </c>
      <c r="G61" s="19" t="s">
        <v>140</v>
      </c>
      <c r="H61" s="19" t="s">
        <v>2</v>
      </c>
      <c r="I61" s="19" t="s">
        <v>2</v>
      </c>
      <c r="J61" s="19" t="s">
        <v>2</v>
      </c>
      <c r="K61" s="19" t="s">
        <v>334</v>
      </c>
      <c r="L61" s="19" t="s">
        <v>394</v>
      </c>
      <c r="M61" s="19" t="s">
        <v>143</v>
      </c>
      <c r="N61" s="20" t="s">
        <v>386</v>
      </c>
      <c r="O61" s="19" t="s">
        <v>3</v>
      </c>
      <c r="P61" s="20" t="s">
        <v>387</v>
      </c>
      <c r="Q61" s="19" t="s">
        <v>187</v>
      </c>
      <c r="R61" s="20" t="s">
        <v>115</v>
      </c>
      <c r="S61" s="3" t="s">
        <v>157</v>
      </c>
      <c r="T61" s="3" t="s">
        <v>148</v>
      </c>
      <c r="U61" s="3" t="s">
        <v>148</v>
      </c>
      <c r="V61" s="19" t="s">
        <v>80</v>
      </c>
      <c r="W61" s="20" t="s">
        <v>327</v>
      </c>
      <c r="X61" s="20" t="s">
        <v>328</v>
      </c>
      <c r="Y61" s="20" t="s">
        <v>395</v>
      </c>
      <c r="Z61" s="20" t="s">
        <v>167</v>
      </c>
      <c r="AA61" s="23">
        <v>44433</v>
      </c>
      <c r="AB61" s="20" t="s">
        <v>191</v>
      </c>
      <c r="AC61" s="42" t="str">
        <f t="shared" si="3"/>
        <v>Media</v>
      </c>
      <c r="AD61" s="42">
        <f t="shared" si="4"/>
        <v>2</v>
      </c>
      <c r="AE61" s="26" t="s">
        <v>158</v>
      </c>
      <c r="AF61" s="42">
        <v>2</v>
      </c>
      <c r="AG61" s="26" t="s">
        <v>150</v>
      </c>
      <c r="AH61" s="129">
        <v>1</v>
      </c>
      <c r="AI61" s="26" t="s">
        <v>158</v>
      </c>
      <c r="AJ61" s="42">
        <v>2</v>
      </c>
      <c r="AK61" s="42">
        <v>3</v>
      </c>
      <c r="AL61" s="42" t="s">
        <v>150</v>
      </c>
      <c r="AM61" s="42">
        <f t="shared" si="20"/>
        <v>1</v>
      </c>
      <c r="AN61" s="42">
        <f t="shared" si="21"/>
        <v>5</v>
      </c>
      <c r="AO61" s="131" t="str">
        <f t="shared" si="22"/>
        <v>MEDIA</v>
      </c>
    </row>
    <row r="62" spans="1:41" s="27" customFormat="1" ht="50" customHeight="1">
      <c r="A62" s="21" t="s">
        <v>370</v>
      </c>
      <c r="B62" s="21" t="s">
        <v>63</v>
      </c>
      <c r="C62" s="2" t="s">
        <v>64</v>
      </c>
      <c r="D62" s="2" t="s">
        <v>396</v>
      </c>
      <c r="E62" s="22" t="s">
        <v>397</v>
      </c>
      <c r="F62" s="2" t="s">
        <v>398</v>
      </c>
      <c r="G62" s="19" t="s">
        <v>140</v>
      </c>
      <c r="H62" s="19" t="s">
        <v>2</v>
      </c>
      <c r="I62" s="19" t="s">
        <v>2</v>
      </c>
      <c r="J62" s="19" t="s">
        <v>2</v>
      </c>
      <c r="K62" s="19" t="s">
        <v>334</v>
      </c>
      <c r="L62" s="19" t="s">
        <v>399</v>
      </c>
      <c r="M62" s="19" t="s">
        <v>143</v>
      </c>
      <c r="N62" s="20" t="s">
        <v>386</v>
      </c>
      <c r="O62" s="19" t="s">
        <v>3</v>
      </c>
      <c r="P62" s="20" t="s">
        <v>400</v>
      </c>
      <c r="Q62" s="19" t="s">
        <v>187</v>
      </c>
      <c r="R62" s="20" t="s">
        <v>115</v>
      </c>
      <c r="S62" s="3" t="s">
        <v>157</v>
      </c>
      <c r="T62" s="3" t="s">
        <v>148</v>
      </c>
      <c r="U62" s="3" t="s">
        <v>148</v>
      </c>
      <c r="V62" s="19" t="s">
        <v>80</v>
      </c>
      <c r="W62" s="20" t="s">
        <v>327</v>
      </c>
      <c r="X62" s="20" t="s">
        <v>328</v>
      </c>
      <c r="Y62" s="20" t="s">
        <v>401</v>
      </c>
      <c r="Z62" s="20" t="s">
        <v>178</v>
      </c>
      <c r="AA62" s="23">
        <v>44433</v>
      </c>
      <c r="AB62" s="20" t="s">
        <v>191</v>
      </c>
      <c r="AC62" s="42" t="str">
        <f t="shared" si="3"/>
        <v>Media</v>
      </c>
      <c r="AD62" s="42">
        <f t="shared" si="4"/>
        <v>2</v>
      </c>
      <c r="AE62" s="26" t="s">
        <v>158</v>
      </c>
      <c r="AF62" s="42">
        <v>2</v>
      </c>
      <c r="AG62" s="26" t="s">
        <v>150</v>
      </c>
      <c r="AH62" s="129">
        <v>1</v>
      </c>
      <c r="AI62" s="26" t="s">
        <v>158</v>
      </c>
      <c r="AJ62" s="42">
        <v>2</v>
      </c>
      <c r="AK62" s="42">
        <v>3</v>
      </c>
      <c r="AL62" s="42" t="s">
        <v>150</v>
      </c>
      <c r="AM62" s="42">
        <f t="shared" si="20"/>
        <v>1</v>
      </c>
      <c r="AN62" s="42">
        <f t="shared" si="21"/>
        <v>5</v>
      </c>
      <c r="AO62" s="131" t="str">
        <f t="shared" si="22"/>
        <v>MEDIA</v>
      </c>
    </row>
    <row r="63" spans="1:41" s="27" customFormat="1" ht="50" customHeight="1">
      <c r="A63" s="21" t="s">
        <v>402</v>
      </c>
      <c r="B63" s="21" t="s">
        <v>63</v>
      </c>
      <c r="C63" s="2" t="s">
        <v>96</v>
      </c>
      <c r="D63" s="2" t="s">
        <v>391</v>
      </c>
      <c r="E63" s="22" t="s">
        <v>403</v>
      </c>
      <c r="F63" s="2" t="s">
        <v>404</v>
      </c>
      <c r="G63" s="19" t="s">
        <v>140</v>
      </c>
      <c r="H63" s="19" t="s">
        <v>2</v>
      </c>
      <c r="I63" s="19" t="s">
        <v>2</v>
      </c>
      <c r="J63" s="19" t="s">
        <v>2</v>
      </c>
      <c r="K63" s="19" t="s">
        <v>334</v>
      </c>
      <c r="L63" s="19" t="s">
        <v>405</v>
      </c>
      <c r="M63" s="19" t="s">
        <v>143</v>
      </c>
      <c r="N63" s="20" t="s">
        <v>115</v>
      </c>
      <c r="O63" s="19" t="s">
        <v>3</v>
      </c>
      <c r="P63" s="20" t="s">
        <v>406</v>
      </c>
      <c r="Q63" s="19" t="s">
        <v>187</v>
      </c>
      <c r="R63" s="20" t="s">
        <v>115</v>
      </c>
      <c r="S63" s="3" t="s">
        <v>157</v>
      </c>
      <c r="T63" s="3" t="s">
        <v>148</v>
      </c>
      <c r="U63" s="3" t="s">
        <v>148</v>
      </c>
      <c r="V63" s="19" t="s">
        <v>80</v>
      </c>
      <c r="W63" s="20" t="s">
        <v>327</v>
      </c>
      <c r="X63" s="20" t="s">
        <v>328</v>
      </c>
      <c r="Y63" s="20" t="s">
        <v>407</v>
      </c>
      <c r="Z63" s="20" t="s">
        <v>167</v>
      </c>
      <c r="AA63" s="23">
        <v>44433</v>
      </c>
      <c r="AB63" s="20" t="s">
        <v>191</v>
      </c>
      <c r="AC63" s="42" t="str">
        <f t="shared" si="3"/>
        <v>Media</v>
      </c>
      <c r="AD63" s="42">
        <f t="shared" si="4"/>
        <v>2</v>
      </c>
      <c r="AE63" s="26" t="s">
        <v>158</v>
      </c>
      <c r="AF63" s="42">
        <v>2</v>
      </c>
      <c r="AG63" s="26" t="s">
        <v>150</v>
      </c>
      <c r="AH63" s="129">
        <v>1</v>
      </c>
      <c r="AI63" s="26" t="s">
        <v>158</v>
      </c>
      <c r="AJ63" s="42">
        <v>2</v>
      </c>
      <c r="AK63" s="42">
        <v>3</v>
      </c>
      <c r="AL63" s="42" t="s">
        <v>150</v>
      </c>
      <c r="AM63" s="42">
        <f t="shared" si="20"/>
        <v>1</v>
      </c>
      <c r="AN63" s="42">
        <f t="shared" si="21"/>
        <v>5</v>
      </c>
      <c r="AO63" s="131" t="str">
        <f t="shared" si="22"/>
        <v>MEDIA</v>
      </c>
    </row>
    <row r="64" spans="1:41" s="27" customFormat="1" ht="50" customHeight="1">
      <c r="A64" s="21" t="s">
        <v>408</v>
      </c>
      <c r="B64" s="21" t="s">
        <v>63</v>
      </c>
      <c r="C64" s="2" t="s">
        <v>64</v>
      </c>
      <c r="D64" s="2" t="s">
        <v>409</v>
      </c>
      <c r="E64" s="22" t="s">
        <v>410</v>
      </c>
      <c r="F64" s="2" t="s">
        <v>411</v>
      </c>
      <c r="G64" s="19" t="s">
        <v>140</v>
      </c>
      <c r="H64" s="19"/>
      <c r="I64" s="19"/>
      <c r="J64" s="19" t="s">
        <v>2</v>
      </c>
      <c r="K64" s="19" t="s">
        <v>343</v>
      </c>
      <c r="L64" s="19" t="s">
        <v>412</v>
      </c>
      <c r="M64" s="19" t="s">
        <v>413</v>
      </c>
      <c r="N64" s="20" t="s">
        <v>115</v>
      </c>
      <c r="O64" s="19" t="s">
        <v>3</v>
      </c>
      <c r="P64" s="20" t="s">
        <v>414</v>
      </c>
      <c r="Q64" s="19" t="s">
        <v>187</v>
      </c>
      <c r="R64" s="20" t="s">
        <v>115</v>
      </c>
      <c r="S64" s="3" t="s">
        <v>157</v>
      </c>
      <c r="T64" s="3" t="s">
        <v>148</v>
      </c>
      <c r="U64" s="3" t="s">
        <v>148</v>
      </c>
      <c r="V64" s="19" t="s">
        <v>80</v>
      </c>
      <c r="W64" s="20" t="s">
        <v>327</v>
      </c>
      <c r="X64" s="20" t="s">
        <v>328</v>
      </c>
      <c r="Y64" s="20" t="s">
        <v>415</v>
      </c>
      <c r="Z64" s="20" t="s">
        <v>167</v>
      </c>
      <c r="AA64" s="23">
        <v>44433</v>
      </c>
      <c r="AB64" s="20" t="s">
        <v>191</v>
      </c>
      <c r="AC64" s="42" t="str">
        <f t="shared" si="3"/>
        <v>Media</v>
      </c>
      <c r="AD64" s="42">
        <f t="shared" si="4"/>
        <v>2</v>
      </c>
      <c r="AE64" s="26" t="s">
        <v>158</v>
      </c>
      <c r="AF64" s="42">
        <v>2</v>
      </c>
      <c r="AG64" s="26" t="s">
        <v>158</v>
      </c>
      <c r="AH64" s="129">
        <v>2</v>
      </c>
      <c r="AI64" s="26" t="s">
        <v>158</v>
      </c>
      <c r="AJ64" s="42">
        <v>2</v>
      </c>
      <c r="AK64" s="42">
        <v>4</v>
      </c>
      <c r="AL64" s="42" t="s">
        <v>158</v>
      </c>
      <c r="AM64" s="42">
        <f t="shared" si="20"/>
        <v>2</v>
      </c>
      <c r="AN64" s="42">
        <f t="shared" si="21"/>
        <v>6</v>
      </c>
      <c r="AO64" s="131" t="str">
        <f t="shared" si="22"/>
        <v>MEDIA</v>
      </c>
    </row>
    <row r="65" spans="1:41" s="27" customFormat="1" ht="50" customHeight="1">
      <c r="A65" s="21" t="s">
        <v>416</v>
      </c>
      <c r="B65" s="21" t="s">
        <v>63</v>
      </c>
      <c r="C65" s="2" t="s">
        <v>64</v>
      </c>
      <c r="D65" s="2" t="s">
        <v>382</v>
      </c>
      <c r="E65" s="20" t="s">
        <v>417</v>
      </c>
      <c r="F65" s="2" t="s">
        <v>418</v>
      </c>
      <c r="G65" s="19" t="s">
        <v>140</v>
      </c>
      <c r="H65" s="19" t="s">
        <v>2</v>
      </c>
      <c r="I65" s="19" t="s">
        <v>2</v>
      </c>
      <c r="J65" s="19" t="s">
        <v>2</v>
      </c>
      <c r="K65" s="19" t="s">
        <v>343</v>
      </c>
      <c r="L65" s="19" t="s">
        <v>419</v>
      </c>
      <c r="M65" s="19" t="s">
        <v>420</v>
      </c>
      <c r="N65" s="20" t="s">
        <v>115</v>
      </c>
      <c r="O65" s="19" t="s">
        <v>3</v>
      </c>
      <c r="P65" s="20" t="s">
        <v>421</v>
      </c>
      <c r="Q65" s="19" t="s">
        <v>187</v>
      </c>
      <c r="R65" s="20" t="s">
        <v>115</v>
      </c>
      <c r="S65" s="3" t="s">
        <v>157</v>
      </c>
      <c r="T65" s="3" t="s">
        <v>148</v>
      </c>
      <c r="U65" s="3" t="s">
        <v>148</v>
      </c>
      <c r="V65" s="19" t="s">
        <v>80</v>
      </c>
      <c r="W65" s="20" t="s">
        <v>327</v>
      </c>
      <c r="X65" s="20" t="s">
        <v>328</v>
      </c>
      <c r="Y65" s="20" t="s">
        <v>415</v>
      </c>
      <c r="Z65" s="20" t="s">
        <v>167</v>
      </c>
      <c r="AA65" s="23">
        <v>44433</v>
      </c>
      <c r="AB65" s="20" t="s">
        <v>191</v>
      </c>
      <c r="AC65" s="42" t="str">
        <f t="shared" si="3"/>
        <v>Media</v>
      </c>
      <c r="AD65" s="42">
        <f t="shared" si="4"/>
        <v>2</v>
      </c>
      <c r="AE65" s="26" t="s">
        <v>158</v>
      </c>
      <c r="AF65" s="42">
        <v>2</v>
      </c>
      <c r="AG65" s="26" t="s">
        <v>158</v>
      </c>
      <c r="AH65" s="129">
        <v>2</v>
      </c>
      <c r="AI65" s="26" t="s">
        <v>158</v>
      </c>
      <c r="AJ65" s="42">
        <v>2</v>
      </c>
      <c r="AK65" s="42">
        <v>4</v>
      </c>
      <c r="AL65" s="42" t="s">
        <v>158</v>
      </c>
      <c r="AM65" s="42">
        <f t="shared" si="20"/>
        <v>2</v>
      </c>
      <c r="AN65" s="42">
        <f t="shared" si="21"/>
        <v>6</v>
      </c>
      <c r="AO65" s="131" t="str">
        <f t="shared" si="22"/>
        <v>MEDIA</v>
      </c>
    </row>
    <row r="66" spans="1:41" s="57" customFormat="1" ht="50" customHeight="1">
      <c r="A66" s="21" t="s">
        <v>422</v>
      </c>
      <c r="B66" s="21" t="s">
        <v>63</v>
      </c>
      <c r="C66" s="19" t="s">
        <v>64</v>
      </c>
      <c r="D66" s="19" t="s">
        <v>423</v>
      </c>
      <c r="E66" s="20" t="s">
        <v>424</v>
      </c>
      <c r="F66" s="19" t="s">
        <v>425</v>
      </c>
      <c r="G66" s="19" t="s">
        <v>140</v>
      </c>
      <c r="H66" s="19" t="s">
        <v>2</v>
      </c>
      <c r="I66" s="19" t="s">
        <v>2</v>
      </c>
      <c r="J66" s="19" t="s">
        <v>2</v>
      </c>
      <c r="K66" s="19" t="s">
        <v>334</v>
      </c>
      <c r="L66" s="19" t="s">
        <v>426</v>
      </c>
      <c r="M66" s="19" t="s">
        <v>420</v>
      </c>
      <c r="N66" s="20" t="s">
        <v>115</v>
      </c>
      <c r="O66" s="19" t="s">
        <v>3</v>
      </c>
      <c r="P66" s="20" t="s">
        <v>421</v>
      </c>
      <c r="Q66" s="19" t="s">
        <v>187</v>
      </c>
      <c r="R66" s="20" t="s">
        <v>115</v>
      </c>
      <c r="S66" s="3" t="s">
        <v>148</v>
      </c>
      <c r="T66" s="3" t="s">
        <v>148</v>
      </c>
      <c r="U66" s="3" t="s">
        <v>148</v>
      </c>
      <c r="V66" s="19" t="s">
        <v>76</v>
      </c>
      <c r="W66" s="20" t="s">
        <v>149</v>
      </c>
      <c r="X66" s="20" t="s">
        <v>149</v>
      </c>
      <c r="Y66" s="20" t="s">
        <v>149</v>
      </c>
      <c r="Z66" s="20" t="s">
        <v>149</v>
      </c>
      <c r="AA66" s="23" t="s">
        <v>149</v>
      </c>
      <c r="AB66" s="20" t="s">
        <v>149</v>
      </c>
      <c r="AC66" s="124" t="str">
        <f t="shared" si="3"/>
        <v>Baja</v>
      </c>
      <c r="AD66" s="124">
        <f t="shared" si="4"/>
        <v>1</v>
      </c>
      <c r="AE66" s="21" t="s">
        <v>158</v>
      </c>
      <c r="AF66" s="124">
        <v>2</v>
      </c>
      <c r="AG66" s="21" t="s">
        <v>158</v>
      </c>
      <c r="AH66" s="124">
        <v>2</v>
      </c>
      <c r="AI66" s="21" t="s">
        <v>158</v>
      </c>
      <c r="AJ66" s="124">
        <v>2</v>
      </c>
      <c r="AK66" s="124">
        <v>4</v>
      </c>
      <c r="AL66" s="124" t="s">
        <v>158</v>
      </c>
      <c r="AM66" s="124">
        <f t="shared" si="20"/>
        <v>2</v>
      </c>
      <c r="AN66" s="124">
        <f t="shared" si="21"/>
        <v>5</v>
      </c>
      <c r="AO66" s="135" t="str">
        <f t="shared" si="22"/>
        <v>MEDIA</v>
      </c>
    </row>
    <row r="67" spans="1:41" s="57" customFormat="1" ht="50" customHeight="1">
      <c r="A67" s="21" t="s">
        <v>427</v>
      </c>
      <c r="B67" s="21" t="s">
        <v>63</v>
      </c>
      <c r="C67" s="19" t="s">
        <v>64</v>
      </c>
      <c r="D67" s="19" t="s">
        <v>409</v>
      </c>
      <c r="E67" s="20" t="s">
        <v>428</v>
      </c>
      <c r="F67" s="19" t="s">
        <v>429</v>
      </c>
      <c r="G67" s="19" t="s">
        <v>140</v>
      </c>
      <c r="H67" s="19"/>
      <c r="I67" s="19"/>
      <c r="J67" s="19" t="s">
        <v>2</v>
      </c>
      <c r="K67" s="19" t="s">
        <v>334</v>
      </c>
      <c r="L67" s="19" t="s">
        <v>430</v>
      </c>
      <c r="M67" s="19" t="s">
        <v>143</v>
      </c>
      <c r="N67" s="20" t="s">
        <v>115</v>
      </c>
      <c r="O67" s="19" t="s">
        <v>3</v>
      </c>
      <c r="P67" s="20" t="s">
        <v>431</v>
      </c>
      <c r="Q67" s="19" t="s">
        <v>187</v>
      </c>
      <c r="R67" s="20" t="s">
        <v>115</v>
      </c>
      <c r="S67" s="3" t="s">
        <v>148</v>
      </c>
      <c r="T67" s="3" t="s">
        <v>148</v>
      </c>
      <c r="U67" s="3" t="s">
        <v>148</v>
      </c>
      <c r="V67" s="19" t="s">
        <v>76</v>
      </c>
      <c r="W67" s="20" t="s">
        <v>149</v>
      </c>
      <c r="X67" s="20" t="s">
        <v>149</v>
      </c>
      <c r="Y67" s="20" t="s">
        <v>149</v>
      </c>
      <c r="Z67" s="20" t="s">
        <v>149</v>
      </c>
      <c r="AA67" s="23" t="s">
        <v>149</v>
      </c>
      <c r="AB67" s="20" t="s">
        <v>149</v>
      </c>
      <c r="AC67" s="124" t="str">
        <f t="shared" si="3"/>
        <v>Baja</v>
      </c>
      <c r="AD67" s="124">
        <f t="shared" si="4"/>
        <v>1</v>
      </c>
      <c r="AE67" s="21" t="s">
        <v>150</v>
      </c>
      <c r="AF67" s="124">
        <v>1</v>
      </c>
      <c r="AG67" s="21" t="s">
        <v>192</v>
      </c>
      <c r="AH67" s="124">
        <v>3</v>
      </c>
      <c r="AI67" s="21" t="s">
        <v>158</v>
      </c>
      <c r="AJ67" s="124">
        <v>2</v>
      </c>
      <c r="AK67" s="124">
        <v>5</v>
      </c>
      <c r="AL67" s="124" t="s">
        <v>192</v>
      </c>
      <c r="AM67" s="124">
        <f t="shared" si="20"/>
        <v>3</v>
      </c>
      <c r="AN67" s="124">
        <f t="shared" si="21"/>
        <v>5</v>
      </c>
      <c r="AO67" s="135" t="str">
        <f t="shared" si="22"/>
        <v>MEDIA</v>
      </c>
    </row>
    <row r="68" spans="1:41" s="27" customFormat="1" ht="50" customHeight="1">
      <c r="A68" s="21" t="s">
        <v>432</v>
      </c>
      <c r="B68" s="21" t="s">
        <v>63</v>
      </c>
      <c r="C68" s="2" t="s">
        <v>64</v>
      </c>
      <c r="D68" s="2" t="s">
        <v>152</v>
      </c>
      <c r="E68" s="20" t="s">
        <v>433</v>
      </c>
      <c r="F68" s="2" t="s">
        <v>434</v>
      </c>
      <c r="G68" s="19" t="s">
        <v>140</v>
      </c>
      <c r="H68" s="19" t="s">
        <v>2</v>
      </c>
      <c r="I68" s="19" t="s">
        <v>2</v>
      </c>
      <c r="J68" s="19" t="s">
        <v>2</v>
      </c>
      <c r="K68" s="19" t="s">
        <v>334</v>
      </c>
      <c r="L68" s="19" t="s">
        <v>430</v>
      </c>
      <c r="M68" s="19" t="s">
        <v>143</v>
      </c>
      <c r="N68" s="20" t="s">
        <v>115</v>
      </c>
      <c r="O68" s="19" t="s">
        <v>3</v>
      </c>
      <c r="P68" s="20" t="s">
        <v>421</v>
      </c>
      <c r="Q68" s="19" t="s">
        <v>187</v>
      </c>
      <c r="R68" s="20" t="s">
        <v>115</v>
      </c>
      <c r="S68" s="3" t="s">
        <v>157</v>
      </c>
      <c r="T68" s="3" t="s">
        <v>148</v>
      </c>
      <c r="U68" s="3" t="s">
        <v>148</v>
      </c>
      <c r="V68" s="19" t="s">
        <v>80</v>
      </c>
      <c r="W68" s="20" t="s">
        <v>327</v>
      </c>
      <c r="X68" s="20" t="s">
        <v>435</v>
      </c>
      <c r="Y68" s="20" t="s">
        <v>415</v>
      </c>
      <c r="Z68" s="20" t="s">
        <v>167</v>
      </c>
      <c r="AA68" s="23">
        <v>44433</v>
      </c>
      <c r="AB68" s="20" t="s">
        <v>191</v>
      </c>
      <c r="AC68" s="42" t="str">
        <f t="shared" si="3"/>
        <v>Media</v>
      </c>
      <c r="AD68" s="42">
        <f t="shared" si="4"/>
        <v>2</v>
      </c>
      <c r="AE68" s="26" t="s">
        <v>192</v>
      </c>
      <c r="AF68" s="42">
        <v>3</v>
      </c>
      <c r="AG68" s="26" t="s">
        <v>158</v>
      </c>
      <c r="AH68" s="129">
        <v>2</v>
      </c>
      <c r="AI68" s="26" t="s">
        <v>158</v>
      </c>
      <c r="AJ68" s="42">
        <v>2</v>
      </c>
      <c r="AK68" s="42">
        <v>4</v>
      </c>
      <c r="AL68" s="42" t="s">
        <v>158</v>
      </c>
      <c r="AM68" s="42">
        <f t="shared" si="20"/>
        <v>2</v>
      </c>
      <c r="AN68" s="42">
        <f t="shared" si="21"/>
        <v>7</v>
      </c>
      <c r="AO68" s="131" t="str">
        <f t="shared" si="22"/>
        <v>MEDIA</v>
      </c>
    </row>
    <row r="69" spans="1:41" s="27" customFormat="1" ht="50" customHeight="1">
      <c r="A69" s="21" t="s">
        <v>436</v>
      </c>
      <c r="B69" s="21" t="s">
        <v>63</v>
      </c>
      <c r="C69" s="2" t="s">
        <v>64</v>
      </c>
      <c r="D69" s="2" t="s">
        <v>437</v>
      </c>
      <c r="E69" s="22" t="s">
        <v>438</v>
      </c>
      <c r="F69" s="2" t="s">
        <v>439</v>
      </c>
      <c r="G69" s="19" t="s">
        <v>140</v>
      </c>
      <c r="H69" s="19"/>
      <c r="I69" s="19"/>
      <c r="J69" s="19" t="s">
        <v>2</v>
      </c>
      <c r="K69" s="19" t="s">
        <v>198</v>
      </c>
      <c r="L69" s="19" t="s">
        <v>440</v>
      </c>
      <c r="M69" s="19" t="s">
        <v>143</v>
      </c>
      <c r="N69" s="20" t="s">
        <v>115</v>
      </c>
      <c r="O69" s="19" t="s">
        <v>3</v>
      </c>
      <c r="P69" s="20" t="s">
        <v>268</v>
      </c>
      <c r="Q69" s="19" t="s">
        <v>187</v>
      </c>
      <c r="R69" s="20" t="s">
        <v>115</v>
      </c>
      <c r="S69" s="3" t="s">
        <v>157</v>
      </c>
      <c r="T69" s="3" t="s">
        <v>148</v>
      </c>
      <c r="U69" s="3" t="s">
        <v>148</v>
      </c>
      <c r="V69" s="19" t="s">
        <v>80</v>
      </c>
      <c r="W69" s="20" t="s">
        <v>327</v>
      </c>
      <c r="X69" s="20" t="s">
        <v>435</v>
      </c>
      <c r="Y69" s="20" t="s">
        <v>415</v>
      </c>
      <c r="Z69" s="20" t="s">
        <v>167</v>
      </c>
      <c r="AA69" s="23">
        <v>44433</v>
      </c>
      <c r="AB69" s="20" t="s">
        <v>191</v>
      </c>
      <c r="AC69" s="42" t="str">
        <f t="shared" si="3"/>
        <v>Media</v>
      </c>
      <c r="AD69" s="42">
        <f t="shared" si="4"/>
        <v>2</v>
      </c>
      <c r="AE69" s="26" t="s">
        <v>158</v>
      </c>
      <c r="AF69" s="42">
        <v>2</v>
      </c>
      <c r="AG69" s="26" t="s">
        <v>158</v>
      </c>
      <c r="AH69" s="129">
        <v>2</v>
      </c>
      <c r="AI69" s="26" t="s">
        <v>158</v>
      </c>
      <c r="AJ69" s="42">
        <v>2</v>
      </c>
      <c r="AK69" s="42">
        <v>4</v>
      </c>
      <c r="AL69" s="42" t="s">
        <v>158</v>
      </c>
      <c r="AM69" s="42">
        <f t="shared" si="20"/>
        <v>2</v>
      </c>
      <c r="AN69" s="42">
        <f t="shared" si="21"/>
        <v>6</v>
      </c>
      <c r="AO69" s="131" t="str">
        <f t="shared" si="22"/>
        <v>MEDIA</v>
      </c>
    </row>
    <row r="70" spans="1:41" s="27" customFormat="1" ht="50" customHeight="1">
      <c r="A70" s="21" t="s">
        <v>441</v>
      </c>
      <c r="B70" s="21" t="s">
        <v>63</v>
      </c>
      <c r="C70" s="2" t="s">
        <v>64</v>
      </c>
      <c r="D70" s="2" t="s">
        <v>437</v>
      </c>
      <c r="E70" s="58" t="s">
        <v>442</v>
      </c>
      <c r="F70" s="59" t="s">
        <v>443</v>
      </c>
      <c r="G70" s="60" t="s">
        <v>140</v>
      </c>
      <c r="H70" s="19"/>
      <c r="I70" s="19"/>
      <c r="J70" s="19" t="s">
        <v>2</v>
      </c>
      <c r="K70" s="19" t="s">
        <v>198</v>
      </c>
      <c r="L70" s="19" t="s">
        <v>440</v>
      </c>
      <c r="M70" s="19" t="s">
        <v>143</v>
      </c>
      <c r="N70" s="20" t="s">
        <v>115</v>
      </c>
      <c r="O70" s="19" t="s">
        <v>3</v>
      </c>
      <c r="P70" s="20" t="s">
        <v>268</v>
      </c>
      <c r="Q70" s="19" t="s">
        <v>187</v>
      </c>
      <c r="R70" s="20" t="s">
        <v>115</v>
      </c>
      <c r="S70" s="3" t="s">
        <v>157</v>
      </c>
      <c r="T70" s="3" t="s">
        <v>148</v>
      </c>
      <c r="U70" s="3" t="s">
        <v>148</v>
      </c>
      <c r="V70" s="19" t="s">
        <v>80</v>
      </c>
      <c r="W70" s="20" t="s">
        <v>327</v>
      </c>
      <c r="X70" s="20" t="s">
        <v>327</v>
      </c>
      <c r="Y70" s="20" t="s">
        <v>444</v>
      </c>
      <c r="Z70" s="20" t="s">
        <v>167</v>
      </c>
      <c r="AA70" s="23">
        <v>44433</v>
      </c>
      <c r="AB70" s="20" t="s">
        <v>191</v>
      </c>
      <c r="AC70" s="42" t="str">
        <f t="shared" si="3"/>
        <v>Media</v>
      </c>
      <c r="AD70" s="42">
        <f t="shared" si="4"/>
        <v>2</v>
      </c>
      <c r="AE70" s="26" t="s">
        <v>150</v>
      </c>
      <c r="AF70" s="42">
        <v>1</v>
      </c>
      <c r="AG70" s="26" t="s">
        <v>150</v>
      </c>
      <c r="AH70" s="129">
        <v>1</v>
      </c>
      <c r="AI70" s="26" t="s">
        <v>150</v>
      </c>
      <c r="AJ70" s="42">
        <v>1</v>
      </c>
      <c r="AK70" s="42">
        <v>2</v>
      </c>
      <c r="AL70" s="42" t="s">
        <v>150</v>
      </c>
      <c r="AM70" s="42">
        <f t="shared" si="20"/>
        <v>1</v>
      </c>
      <c r="AN70" s="42">
        <f t="shared" si="21"/>
        <v>4</v>
      </c>
      <c r="AO70" s="131" t="str">
        <f t="shared" si="22"/>
        <v>MEDIA</v>
      </c>
    </row>
    <row r="71" spans="1:41" s="27" customFormat="1" ht="50" customHeight="1">
      <c r="A71" s="116" t="s">
        <v>464</v>
      </c>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25"/>
      <c r="AD71" s="125"/>
      <c r="AE71" s="117"/>
      <c r="AF71" s="125"/>
      <c r="AG71" s="117"/>
      <c r="AH71" s="125"/>
      <c r="AI71" s="117"/>
      <c r="AJ71" s="125"/>
      <c r="AK71" s="125"/>
      <c r="AL71" s="125"/>
      <c r="AM71" s="125"/>
      <c r="AN71" s="125"/>
      <c r="AO71" s="136"/>
    </row>
    <row r="72" spans="1:41" ht="50" customHeight="1">
      <c r="A72" s="21" t="s">
        <v>315</v>
      </c>
      <c r="B72" s="21" t="s">
        <v>63</v>
      </c>
      <c r="C72" s="2" t="s">
        <v>64</v>
      </c>
      <c r="D72" s="2" t="s">
        <v>446</v>
      </c>
      <c r="E72" s="2" t="s">
        <v>447</v>
      </c>
      <c r="F72" s="2" t="s">
        <v>448</v>
      </c>
      <c r="G72" s="19" t="s">
        <v>140</v>
      </c>
      <c r="H72" s="19" t="s">
        <v>2</v>
      </c>
      <c r="I72" s="19" t="s">
        <v>2</v>
      </c>
      <c r="J72" s="19" t="s">
        <v>2</v>
      </c>
      <c r="K72" s="19" t="s">
        <v>449</v>
      </c>
      <c r="L72" s="19" t="s">
        <v>450</v>
      </c>
      <c r="M72" s="19" t="s">
        <v>143</v>
      </c>
      <c r="N72" s="20" t="s">
        <v>451</v>
      </c>
      <c r="O72" s="19" t="s">
        <v>3</v>
      </c>
      <c r="P72" s="20" t="s">
        <v>452</v>
      </c>
      <c r="Q72" s="19" t="s">
        <v>187</v>
      </c>
      <c r="R72" s="20" t="s">
        <v>112</v>
      </c>
      <c r="S72" s="3" t="s">
        <v>157</v>
      </c>
      <c r="T72" s="3" t="s">
        <v>148</v>
      </c>
      <c r="U72" s="3" t="s">
        <v>148</v>
      </c>
      <c r="V72" s="19" t="s">
        <v>80</v>
      </c>
      <c r="W72" s="19" t="s">
        <v>453</v>
      </c>
      <c r="X72" s="19" t="s">
        <v>454</v>
      </c>
      <c r="Y72" s="19" t="s">
        <v>455</v>
      </c>
      <c r="Z72" s="20" t="s">
        <v>167</v>
      </c>
      <c r="AA72" s="23">
        <v>44433</v>
      </c>
      <c r="AB72" s="20" t="s">
        <v>244</v>
      </c>
      <c r="AC72" s="42" t="str">
        <f t="shared" si="3"/>
        <v>Media</v>
      </c>
      <c r="AD72" s="42">
        <f t="shared" si="4"/>
        <v>2</v>
      </c>
      <c r="AE72" s="26" t="s">
        <v>192</v>
      </c>
      <c r="AF72" s="42">
        <f>IF(AE72="Baja",1,IF(AE72="Media",2,IF(AE72="Alta",3,"")))</f>
        <v>3</v>
      </c>
      <c r="AG72" s="26" t="s">
        <v>192</v>
      </c>
      <c r="AH72" s="129">
        <f>IF(AG72="Baja",1,IF(AG72="Media",2,IF(AG72="Alta",3,IF(AG72="No Clasificada",0,""))))</f>
        <v>3</v>
      </c>
      <c r="AI72" s="26" t="s">
        <v>158</v>
      </c>
      <c r="AJ72" s="42">
        <f>IF(AI72="Baja",1,IF(AI72="Media",2,IF(AI72="Alta",3,IF(AI72="No Clasificada",0,""))))</f>
        <v>2</v>
      </c>
      <c r="AK72" s="42">
        <f>IFERROR(SUM(AH72+AJ72)," ")</f>
        <v>5</v>
      </c>
      <c r="AL72" s="42" t="str">
        <f>IF(AK72=3,"Baja",IF(AK72=2,"Baja",IF(AK72=1,"Baja",IF(AK72=4,"Media",IF(AK72&gt;=5,"Alta")))))</f>
        <v>Alta</v>
      </c>
      <c r="AM72" s="42">
        <f>IF(AL72="Baja",1,IF(AL72="Media",2,IF(AL72="Alta",3,"0")))</f>
        <v>3</v>
      </c>
      <c r="AN72" s="42">
        <f>IFERROR(SUM(+AD72+AF72+AM72),"")</f>
        <v>8</v>
      </c>
      <c r="AO72" s="131" t="str">
        <f>IF(AND(AC72="ALTA"),"ALTA",IF(AND(AE72="ALTA",AL72="ALTA"),"ALTA",IF(AND(AC72="MEDIA",AE72="ALTA",AL72="MEDIA"),"MEDIA",IF(AND(AC72="MEDIA",AE72="MEDIA",AL72="ALTA"),"MEDIA",IF(AND(AC72="MEDIA",AE72="MEDIA",AL72="BAJA"),"MEDIA",IF(AND(AC72="MEDIA",AE72="MEDIA",AL72="MEDIA"),"MEDIA",IF(AND(AC72="MEDIA",AE72="BAJA",AL72="MEDIA"),"MEDIA",IF(AND(AC72="BAJA",AE72="MEDIA",AL72="MEDIA"),"MEDIA",IF(AND(AC72="BAJA",AE72="BAJA",AL72="MEDIA"),"MEDIA",IF(AND(AC72="BAJA",AE72="MEDIA",AL72="BAJA"),"MEDIA",IF(AND(AC72="MEDIA",AE72="BAJA",AL72="BAJA"),"MEDIA",IF(AND(AC72="BAJA",AE72="ALTA",AL72="BAJA"),"MEDIA",IF(AND(AC72="BAJA",AE72="BAJA",AL72="ALTA"),"MEDIA",IF(AND(AC72="MEDIA",AE72="ALTA",AL72="BAJA"),"MEDIA",IF(AND(AC72="MEDIA",AE72="BAJA",AL72="ALTA"),"MEDIA",IF(AND(AC72="BAJA",AE72="ALTA",AL72="MEDIA"),"MEDIA",IF(AND(AC72="BAJA",AE72="MEDIA",AL72="ALTA"),"MEDIA",IF(AND(AC72="BAJA",AE72="BAJA",AL72="BAJA"),"BAJA","Por Clasificar"))))))))))))))))))</f>
        <v>ALTA</v>
      </c>
    </row>
    <row r="73" spans="1:41" ht="50" customHeight="1">
      <c r="A73" s="21" t="s">
        <v>322</v>
      </c>
      <c r="B73" s="21" t="s">
        <v>63</v>
      </c>
      <c r="C73" s="2" t="s">
        <v>64</v>
      </c>
      <c r="D73" s="2" t="s">
        <v>456</v>
      </c>
      <c r="E73" s="22" t="s">
        <v>457</v>
      </c>
      <c r="F73" s="2" t="s">
        <v>458</v>
      </c>
      <c r="G73" s="19" t="s">
        <v>140</v>
      </c>
      <c r="H73" s="19" t="s">
        <v>2</v>
      </c>
      <c r="I73" s="19" t="s">
        <v>2</v>
      </c>
      <c r="J73" s="19" t="s">
        <v>2</v>
      </c>
      <c r="K73" s="19" t="s">
        <v>449</v>
      </c>
      <c r="L73" s="19" t="s">
        <v>450</v>
      </c>
      <c r="M73" s="19" t="s">
        <v>143</v>
      </c>
      <c r="N73" s="20" t="s">
        <v>451</v>
      </c>
      <c r="O73" s="19" t="s">
        <v>3</v>
      </c>
      <c r="P73" s="20" t="s">
        <v>452</v>
      </c>
      <c r="Q73" s="19" t="s">
        <v>187</v>
      </c>
      <c r="R73" s="20" t="s">
        <v>112</v>
      </c>
      <c r="S73" s="3" t="s">
        <v>157</v>
      </c>
      <c r="T73" s="3" t="s">
        <v>148</v>
      </c>
      <c r="U73" s="3" t="s">
        <v>148</v>
      </c>
      <c r="V73" s="19" t="s">
        <v>80</v>
      </c>
      <c r="W73" s="19" t="s">
        <v>453</v>
      </c>
      <c r="X73" s="19" t="s">
        <v>454</v>
      </c>
      <c r="Y73" s="19" t="s">
        <v>455</v>
      </c>
      <c r="Z73" s="20" t="s">
        <v>178</v>
      </c>
      <c r="AA73" s="23">
        <v>44433</v>
      </c>
      <c r="AB73" s="20" t="s">
        <v>244</v>
      </c>
      <c r="AC73" s="42" t="str">
        <f t="shared" si="3"/>
        <v>Media</v>
      </c>
      <c r="AD73" s="42">
        <f t="shared" si="4"/>
        <v>2</v>
      </c>
      <c r="AE73" s="26" t="s">
        <v>192</v>
      </c>
      <c r="AF73" s="42">
        <f t="shared" ref="AF73:AF75" si="28">IF(AE73="Baja",1,IF(AE73="Media",2,IF(AE73="Alta",3,"")))</f>
        <v>3</v>
      </c>
      <c r="AG73" s="26" t="s">
        <v>158</v>
      </c>
      <c r="AH73" s="129">
        <f t="shared" ref="AH73:AH75" si="29">IF(AG73="Baja",1,IF(AG73="Media",2,IF(AG73="Alta",3,IF(AG73="No Clasificada",0,""))))</f>
        <v>2</v>
      </c>
      <c r="AI73" s="26" t="s">
        <v>158</v>
      </c>
      <c r="AJ73" s="42">
        <f t="shared" ref="AJ73:AJ75" si="30">IF(AI73="Baja",1,IF(AI73="Media",2,IF(AI73="Alta",3,IF(AI73="No Clasificada",0,""))))</f>
        <v>2</v>
      </c>
      <c r="AK73" s="42">
        <f t="shared" ref="AK73:AK75" si="31">IFERROR(SUM(AH73+AJ73)," ")</f>
        <v>4</v>
      </c>
      <c r="AL73" s="42" t="str">
        <f t="shared" ref="AL73:AL85" si="32">IF(AK73=3,"Baja",IF(AK73=2,"Baja",IF(AK73=1,"Baja",IF(AK73=4,"Media",IF(AK73&gt;=5,"Alta")))))</f>
        <v>Media</v>
      </c>
      <c r="AM73" s="42">
        <f t="shared" ref="AM73:AM85" si="33">IF(AL73="Baja",1,IF(AL73="Media",2,IF(AL73="Alta",3,"0")))</f>
        <v>2</v>
      </c>
      <c r="AN73" s="42">
        <f t="shared" ref="AN73:AN85" si="34">IFERROR(SUM(+AD73+AF73+AM73),"")</f>
        <v>7</v>
      </c>
      <c r="AO73" s="131" t="str">
        <f t="shared" ref="AO73:AO83" si="35">IF(AND(AC73="ALTA"),"ALTA",IF(AND(AE73="ALTA",AL73="ALTA"),"ALTA",IF(AND(AC73="MEDIA",AE73="ALTA",AL73="MEDIA"),"MEDIA",IF(AND(AC73="MEDIA",AE73="MEDIA",AL73="ALTA"),"MEDIA",IF(AND(AC73="MEDIA",AE73="MEDIA",AL73="BAJA"),"MEDIA",IF(AND(AC73="MEDIA",AE73="MEDIA",AL73="MEDIA"),"MEDIA",IF(AND(AC73="MEDIA",AE73="BAJA",AL73="MEDIA"),"MEDIA",IF(AND(AC73="BAJA",AE73="MEDIA",AL73="MEDIA"),"MEDIA",IF(AND(AC73="BAJA",AE73="BAJA",AL73="MEDIA"),"MEDIA",IF(AND(AC73="BAJA",AE73="MEDIA",AL73="BAJA"),"MEDIA",IF(AND(AC73="MEDIA",AE73="BAJA",AL73="BAJA"),"MEDIA",IF(AND(AC73="BAJA",AE73="ALTA",AL73="BAJA"),"MEDIA",IF(AND(AC73="BAJA",AE73="BAJA",AL73="ALTA"),"MEDIA",IF(AND(AC73="MEDIA",AE73="ALTA",AL73="BAJA"),"MEDIA",IF(AND(AC73="MEDIA",AE73="BAJA",AL73="ALTA"),"MEDIA",IF(AND(AC73="BAJA",AE73="ALTA",AL73="MEDIA"),"MEDIA",IF(AND(AC73="BAJA",AE73="MEDIA",AL73="ALTA"),"MEDIA",IF(AND(AC73="BAJA",AE73="BAJA",AL73="BAJA"),"BAJA","Por Clasificar"))))))))))))))))))</f>
        <v>MEDIA</v>
      </c>
    </row>
    <row r="74" spans="1:41" ht="50" customHeight="1">
      <c r="A74" s="21" t="s">
        <v>348</v>
      </c>
      <c r="B74" s="21" t="s">
        <v>63</v>
      </c>
      <c r="C74" s="2" t="s">
        <v>64</v>
      </c>
      <c r="D74" s="2" t="s">
        <v>459</v>
      </c>
      <c r="E74" s="2" t="s">
        <v>459</v>
      </c>
      <c r="F74" s="2" t="s">
        <v>460</v>
      </c>
      <c r="G74" s="19" t="s">
        <v>140</v>
      </c>
      <c r="H74" s="19" t="s">
        <v>2</v>
      </c>
      <c r="I74" s="19" t="s">
        <v>2</v>
      </c>
      <c r="J74" s="19" t="s">
        <v>2</v>
      </c>
      <c r="K74" s="19" t="s">
        <v>449</v>
      </c>
      <c r="L74" s="19" t="s">
        <v>450</v>
      </c>
      <c r="M74" s="19" t="s">
        <v>143</v>
      </c>
      <c r="N74" s="20" t="s">
        <v>451</v>
      </c>
      <c r="O74" s="19" t="s">
        <v>3</v>
      </c>
      <c r="P74" s="20" t="s">
        <v>452</v>
      </c>
      <c r="Q74" s="19" t="s">
        <v>187</v>
      </c>
      <c r="R74" s="20" t="s">
        <v>112</v>
      </c>
      <c r="S74" s="3" t="s">
        <v>157</v>
      </c>
      <c r="T74" s="3" t="s">
        <v>148</v>
      </c>
      <c r="U74" s="3" t="s">
        <v>148</v>
      </c>
      <c r="V74" s="19" t="s">
        <v>80</v>
      </c>
      <c r="W74" s="19" t="s">
        <v>453</v>
      </c>
      <c r="X74" s="19" t="s">
        <v>454</v>
      </c>
      <c r="Y74" s="19" t="s">
        <v>455</v>
      </c>
      <c r="Z74" s="20" t="s">
        <v>178</v>
      </c>
      <c r="AA74" s="23">
        <v>44433</v>
      </c>
      <c r="AB74" s="20" t="s">
        <v>244</v>
      </c>
      <c r="AC74" s="42" t="str">
        <f t="shared" si="3"/>
        <v>Media</v>
      </c>
      <c r="AD74" s="42">
        <f t="shared" si="4"/>
        <v>2</v>
      </c>
      <c r="AE74" s="26" t="s">
        <v>158</v>
      </c>
      <c r="AF74" s="42">
        <f t="shared" si="28"/>
        <v>2</v>
      </c>
      <c r="AG74" s="26" t="s">
        <v>158</v>
      </c>
      <c r="AH74" s="129">
        <f t="shared" si="29"/>
        <v>2</v>
      </c>
      <c r="AI74" s="26" t="s">
        <v>150</v>
      </c>
      <c r="AJ74" s="42">
        <f t="shared" si="30"/>
        <v>1</v>
      </c>
      <c r="AK74" s="42">
        <f t="shared" si="31"/>
        <v>3</v>
      </c>
      <c r="AL74" s="42" t="str">
        <f t="shared" si="32"/>
        <v>Baja</v>
      </c>
      <c r="AM74" s="42">
        <f t="shared" si="33"/>
        <v>1</v>
      </c>
      <c r="AN74" s="42">
        <f t="shared" si="34"/>
        <v>5</v>
      </c>
      <c r="AO74" s="131" t="str">
        <f t="shared" si="35"/>
        <v>MEDIA</v>
      </c>
    </row>
    <row r="75" spans="1:41" ht="50" customHeight="1">
      <c r="A75" s="21" t="s">
        <v>355</v>
      </c>
      <c r="B75" s="21" t="s">
        <v>63</v>
      </c>
      <c r="C75" s="2" t="s">
        <v>64</v>
      </c>
      <c r="D75" s="2" t="s">
        <v>153</v>
      </c>
      <c r="E75" s="22" t="s">
        <v>461</v>
      </c>
      <c r="F75" s="2" t="s">
        <v>462</v>
      </c>
      <c r="G75" s="19" t="s">
        <v>140</v>
      </c>
      <c r="H75" s="19" t="s">
        <v>2</v>
      </c>
      <c r="I75" s="19" t="s">
        <v>2</v>
      </c>
      <c r="J75" s="19" t="s">
        <v>2</v>
      </c>
      <c r="K75" s="19" t="s">
        <v>449</v>
      </c>
      <c r="L75" s="19" t="s">
        <v>463</v>
      </c>
      <c r="M75" s="19" t="s">
        <v>143</v>
      </c>
      <c r="N75" s="20" t="s">
        <v>451</v>
      </c>
      <c r="O75" s="19" t="s">
        <v>3</v>
      </c>
      <c r="P75" s="20" t="s">
        <v>452</v>
      </c>
      <c r="Q75" s="19" t="s">
        <v>187</v>
      </c>
      <c r="R75" s="20" t="s">
        <v>112</v>
      </c>
      <c r="S75" s="3" t="s">
        <v>157</v>
      </c>
      <c r="T75" s="3" t="s">
        <v>148</v>
      </c>
      <c r="U75" s="3" t="s">
        <v>148</v>
      </c>
      <c r="V75" s="19" t="s">
        <v>80</v>
      </c>
      <c r="W75" s="19" t="s">
        <v>453</v>
      </c>
      <c r="X75" s="19" t="s">
        <v>454</v>
      </c>
      <c r="Y75" s="19" t="s">
        <v>455</v>
      </c>
      <c r="Z75" s="20" t="s">
        <v>167</v>
      </c>
      <c r="AA75" s="23">
        <v>44433</v>
      </c>
      <c r="AB75" s="20" t="s">
        <v>244</v>
      </c>
      <c r="AC75" s="42" t="str">
        <f t="shared" si="3"/>
        <v>Media</v>
      </c>
      <c r="AD75" s="42">
        <f t="shared" si="4"/>
        <v>2</v>
      </c>
      <c r="AE75" s="26" t="s">
        <v>158</v>
      </c>
      <c r="AF75" s="42">
        <f t="shared" si="28"/>
        <v>2</v>
      </c>
      <c r="AG75" s="26" t="s">
        <v>150</v>
      </c>
      <c r="AH75" s="129">
        <f t="shared" si="29"/>
        <v>1</v>
      </c>
      <c r="AI75" s="26" t="s">
        <v>158</v>
      </c>
      <c r="AJ75" s="42">
        <f t="shared" si="30"/>
        <v>2</v>
      </c>
      <c r="AK75" s="42">
        <f t="shared" si="31"/>
        <v>3</v>
      </c>
      <c r="AL75" s="42" t="str">
        <f t="shared" si="32"/>
        <v>Baja</v>
      </c>
      <c r="AM75" s="42">
        <f t="shared" si="33"/>
        <v>1</v>
      </c>
      <c r="AN75" s="42">
        <f t="shared" si="34"/>
        <v>5</v>
      </c>
      <c r="AO75" s="131" t="str">
        <f t="shared" si="35"/>
        <v>MEDIA</v>
      </c>
    </row>
    <row r="76" spans="1:41" ht="50" customHeight="1">
      <c r="A76" s="114" t="s">
        <v>508</v>
      </c>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23"/>
      <c r="AD76" s="123"/>
      <c r="AE76" s="115"/>
      <c r="AF76" s="123"/>
      <c r="AG76" s="115"/>
      <c r="AH76" s="123"/>
      <c r="AI76" s="115"/>
      <c r="AJ76" s="123"/>
      <c r="AK76" s="123"/>
      <c r="AL76" s="123"/>
      <c r="AM76" s="123"/>
      <c r="AN76" s="123"/>
      <c r="AO76" s="134"/>
    </row>
    <row r="77" spans="1:41" s="61" customFormat="1" ht="50" customHeight="1">
      <c r="A77" s="21" t="s">
        <v>315</v>
      </c>
      <c r="B77" s="21" t="s">
        <v>63</v>
      </c>
      <c r="C77" s="56" t="s">
        <v>64</v>
      </c>
      <c r="D77" s="56" t="s">
        <v>465</v>
      </c>
      <c r="E77" s="63" t="s">
        <v>466</v>
      </c>
      <c r="F77" s="56" t="s">
        <v>467</v>
      </c>
      <c r="G77" s="20" t="s">
        <v>140</v>
      </c>
      <c r="H77" s="20" t="s">
        <v>2</v>
      </c>
      <c r="I77" s="20" t="s">
        <v>2</v>
      </c>
      <c r="J77" s="20" t="s">
        <v>2</v>
      </c>
      <c r="K77" s="20" t="s">
        <v>468</v>
      </c>
      <c r="L77" s="20" t="s">
        <v>469</v>
      </c>
      <c r="M77" s="20" t="s">
        <v>470</v>
      </c>
      <c r="N77" s="64" t="s">
        <v>471</v>
      </c>
      <c r="O77" s="20" t="s">
        <v>3</v>
      </c>
      <c r="P77" s="20" t="s">
        <v>472</v>
      </c>
      <c r="Q77" s="20" t="s">
        <v>187</v>
      </c>
      <c r="R77" s="20" t="s">
        <v>74</v>
      </c>
      <c r="S77" s="20" t="s">
        <v>157</v>
      </c>
      <c r="T77" s="20" t="s">
        <v>157</v>
      </c>
      <c r="U77" s="20" t="s">
        <v>157</v>
      </c>
      <c r="V77" s="20" t="s">
        <v>66</v>
      </c>
      <c r="W77" s="20" t="s">
        <v>473</v>
      </c>
      <c r="X77" s="20" t="s">
        <v>29</v>
      </c>
      <c r="Y77" s="20" t="s">
        <v>474</v>
      </c>
      <c r="Z77" s="20" t="s">
        <v>178</v>
      </c>
      <c r="AA77" s="23">
        <v>44428</v>
      </c>
      <c r="AB77" s="20" t="s">
        <v>475</v>
      </c>
      <c r="AC77" s="126" t="str">
        <f t="shared" si="3"/>
        <v>Alta</v>
      </c>
      <c r="AD77" s="126">
        <f t="shared" si="4"/>
        <v>3</v>
      </c>
      <c r="AE77" s="65" t="s">
        <v>192</v>
      </c>
      <c r="AF77" s="126">
        <f>IF(AE77="Baja",1,IF(AE77="Media",2,IF(AE77="Alta",3,"")))</f>
        <v>3</v>
      </c>
      <c r="AG77" s="65" t="s">
        <v>158</v>
      </c>
      <c r="AH77" s="129">
        <f>IF(AG77="Baja",1,IF(AG77="Media",2,IF(AG77="Alta",3,IF(AG77="No Clasificada",0,""))))</f>
        <v>2</v>
      </c>
      <c r="AI77" s="65" t="s">
        <v>192</v>
      </c>
      <c r="AJ77" s="126">
        <f>IF(AI77="Baja",1,IF(AI77="Media",2,IF(AI77="Alta",3,IF(AI77="No Clasificada",0,""))))</f>
        <v>3</v>
      </c>
      <c r="AK77" s="126">
        <f>IFERROR(SUM(AH77+AJ77)," ")</f>
        <v>5</v>
      </c>
      <c r="AL77" s="126" t="str">
        <f t="shared" si="32"/>
        <v>Alta</v>
      </c>
      <c r="AM77" s="126">
        <f t="shared" si="33"/>
        <v>3</v>
      </c>
      <c r="AN77" s="126">
        <f t="shared" si="34"/>
        <v>9</v>
      </c>
      <c r="AO77" s="137" t="str">
        <f t="shared" si="35"/>
        <v>ALTA</v>
      </c>
    </row>
    <row r="78" spans="1:41" s="61" customFormat="1" ht="50" customHeight="1">
      <c r="A78" s="21" t="s">
        <v>322</v>
      </c>
      <c r="B78" s="21" t="s">
        <v>63</v>
      </c>
      <c r="C78" s="56" t="s">
        <v>64</v>
      </c>
      <c r="D78" s="56" t="s">
        <v>465</v>
      </c>
      <c r="E78" s="63" t="s">
        <v>476</v>
      </c>
      <c r="F78" s="56" t="s">
        <v>477</v>
      </c>
      <c r="G78" s="20" t="s">
        <v>140</v>
      </c>
      <c r="H78" s="20" t="s">
        <v>2</v>
      </c>
      <c r="I78" s="20" t="s">
        <v>2</v>
      </c>
      <c r="J78" s="20" t="s">
        <v>2</v>
      </c>
      <c r="K78" s="20" t="s">
        <v>468</v>
      </c>
      <c r="L78" s="20" t="s">
        <v>469</v>
      </c>
      <c r="M78" s="20" t="s">
        <v>470</v>
      </c>
      <c r="N78" s="64" t="s">
        <v>471</v>
      </c>
      <c r="O78" s="20" t="s">
        <v>3</v>
      </c>
      <c r="P78" s="20" t="s">
        <v>472</v>
      </c>
      <c r="Q78" s="20" t="s">
        <v>187</v>
      </c>
      <c r="R78" s="20" t="s">
        <v>74</v>
      </c>
      <c r="S78" s="20" t="s">
        <v>157</v>
      </c>
      <c r="T78" s="20" t="s">
        <v>157</v>
      </c>
      <c r="U78" s="20" t="s">
        <v>157</v>
      </c>
      <c r="V78" s="20" t="s">
        <v>66</v>
      </c>
      <c r="W78" s="20" t="s">
        <v>473</v>
      </c>
      <c r="X78" s="96" t="s">
        <v>29</v>
      </c>
      <c r="Y78" s="20" t="s">
        <v>478</v>
      </c>
      <c r="Z78" s="20" t="s">
        <v>178</v>
      </c>
      <c r="AA78" s="23">
        <v>44428</v>
      </c>
      <c r="AB78" s="20" t="s">
        <v>475</v>
      </c>
      <c r="AC78" s="126" t="str">
        <f t="shared" si="3"/>
        <v>Alta</v>
      </c>
      <c r="AD78" s="126">
        <f t="shared" si="4"/>
        <v>3</v>
      </c>
      <c r="AE78" s="65" t="s">
        <v>192</v>
      </c>
      <c r="AF78" s="126">
        <f t="shared" ref="AF78:AF85" si="36">IF(AE78="Baja",1,IF(AE78="Media",2,IF(AE78="Alta",3,"")))</f>
        <v>3</v>
      </c>
      <c r="AG78" s="65" t="s">
        <v>158</v>
      </c>
      <c r="AH78" s="129">
        <f t="shared" ref="AH78:AH85" si="37">IF(AG78="Baja",1,IF(AG78="Media",2,IF(AG78="Alta",3,IF(AG78="No Clasificada",0,""))))</f>
        <v>2</v>
      </c>
      <c r="AI78" s="65" t="s">
        <v>192</v>
      </c>
      <c r="AJ78" s="126">
        <f t="shared" ref="AJ78:AJ85" si="38">IF(AI78="Baja",1,IF(AI78="Media",2,IF(AI78="Alta",3,IF(AI78="No Clasificada",0,""))))</f>
        <v>3</v>
      </c>
      <c r="AK78" s="126">
        <f t="shared" ref="AK78:AK85" si="39">IFERROR(SUM(AH78+AJ78)," ")</f>
        <v>5</v>
      </c>
      <c r="AL78" s="126" t="str">
        <f t="shared" si="32"/>
        <v>Alta</v>
      </c>
      <c r="AM78" s="126">
        <f t="shared" si="33"/>
        <v>3</v>
      </c>
      <c r="AN78" s="126">
        <f t="shared" si="34"/>
        <v>9</v>
      </c>
      <c r="AO78" s="137" t="str">
        <f t="shared" si="35"/>
        <v>ALTA</v>
      </c>
    </row>
    <row r="79" spans="1:41" s="61" customFormat="1" ht="50" customHeight="1">
      <c r="A79" s="21" t="s">
        <v>348</v>
      </c>
      <c r="B79" s="21" t="s">
        <v>63</v>
      </c>
      <c r="C79" s="56" t="s">
        <v>64</v>
      </c>
      <c r="D79" s="56" t="s">
        <v>409</v>
      </c>
      <c r="E79" s="63" t="s">
        <v>479</v>
      </c>
      <c r="F79" s="56" t="s">
        <v>480</v>
      </c>
      <c r="G79" s="20" t="s">
        <v>140</v>
      </c>
      <c r="H79" s="20"/>
      <c r="I79" s="20"/>
      <c r="J79" s="20" t="s">
        <v>2</v>
      </c>
      <c r="K79" s="20" t="s">
        <v>481</v>
      </c>
      <c r="L79" s="20" t="s">
        <v>469</v>
      </c>
      <c r="M79" s="20" t="s">
        <v>143</v>
      </c>
      <c r="N79" s="64" t="s">
        <v>471</v>
      </c>
      <c r="O79" s="20" t="s">
        <v>3</v>
      </c>
      <c r="P79" s="20" t="s">
        <v>482</v>
      </c>
      <c r="Q79" s="20" t="s">
        <v>187</v>
      </c>
      <c r="R79" s="20" t="s">
        <v>74</v>
      </c>
      <c r="S79" s="20" t="s">
        <v>148</v>
      </c>
      <c r="T79" s="20" t="s">
        <v>148</v>
      </c>
      <c r="U79" s="20" t="s">
        <v>148</v>
      </c>
      <c r="V79" s="20" t="s">
        <v>76</v>
      </c>
      <c r="W79" s="20" t="s">
        <v>149</v>
      </c>
      <c r="X79" s="20" t="s">
        <v>149</v>
      </c>
      <c r="Y79" s="20" t="s">
        <v>149</v>
      </c>
      <c r="Z79" s="20" t="s">
        <v>187</v>
      </c>
      <c r="AA79" s="23" t="s">
        <v>187</v>
      </c>
      <c r="AB79" s="20" t="s">
        <v>187</v>
      </c>
      <c r="AC79" s="126" t="str">
        <f t="shared" si="3"/>
        <v>Baja</v>
      </c>
      <c r="AD79" s="126">
        <f t="shared" si="4"/>
        <v>1</v>
      </c>
      <c r="AE79" s="65" t="s">
        <v>158</v>
      </c>
      <c r="AF79" s="126">
        <f t="shared" si="36"/>
        <v>2</v>
      </c>
      <c r="AG79" s="65" t="s">
        <v>158</v>
      </c>
      <c r="AH79" s="129">
        <f t="shared" si="37"/>
        <v>2</v>
      </c>
      <c r="AI79" s="65" t="s">
        <v>158</v>
      </c>
      <c r="AJ79" s="126">
        <f t="shared" si="38"/>
        <v>2</v>
      </c>
      <c r="AK79" s="126">
        <f t="shared" si="39"/>
        <v>4</v>
      </c>
      <c r="AL79" s="126" t="str">
        <f t="shared" si="32"/>
        <v>Media</v>
      </c>
      <c r="AM79" s="126">
        <f t="shared" si="33"/>
        <v>2</v>
      </c>
      <c r="AN79" s="126">
        <f t="shared" si="34"/>
        <v>5</v>
      </c>
      <c r="AO79" s="137" t="str">
        <f t="shared" si="35"/>
        <v>MEDIA</v>
      </c>
    </row>
    <row r="80" spans="1:41" s="61" customFormat="1" ht="50" customHeight="1">
      <c r="A80" s="21" t="s">
        <v>355</v>
      </c>
      <c r="B80" s="21" t="s">
        <v>63</v>
      </c>
      <c r="C80" s="56" t="s">
        <v>64</v>
      </c>
      <c r="D80" s="63" t="s">
        <v>152</v>
      </c>
      <c r="E80" s="63" t="s">
        <v>152</v>
      </c>
      <c r="F80" s="56" t="s">
        <v>483</v>
      </c>
      <c r="G80" s="20" t="s">
        <v>140</v>
      </c>
      <c r="H80" s="20" t="s">
        <v>2</v>
      </c>
      <c r="I80" s="20"/>
      <c r="J80" s="20" t="s">
        <v>2</v>
      </c>
      <c r="K80" s="20" t="s">
        <v>468</v>
      </c>
      <c r="L80" s="20" t="s">
        <v>469</v>
      </c>
      <c r="M80" s="20" t="s">
        <v>470</v>
      </c>
      <c r="N80" s="64" t="s">
        <v>471</v>
      </c>
      <c r="O80" s="20" t="s">
        <v>3</v>
      </c>
      <c r="P80" s="20" t="s">
        <v>472</v>
      </c>
      <c r="Q80" s="20" t="s">
        <v>187</v>
      </c>
      <c r="R80" s="20" t="s">
        <v>74</v>
      </c>
      <c r="S80" s="20" t="s">
        <v>157</v>
      </c>
      <c r="T80" s="20" t="s">
        <v>148</v>
      </c>
      <c r="U80" s="20" t="s">
        <v>157</v>
      </c>
      <c r="V80" s="20" t="s">
        <v>66</v>
      </c>
      <c r="W80" s="20" t="s">
        <v>473</v>
      </c>
      <c r="X80" s="96" t="s">
        <v>29</v>
      </c>
      <c r="Y80" s="20" t="s">
        <v>484</v>
      </c>
      <c r="Z80" s="20" t="s">
        <v>178</v>
      </c>
      <c r="AA80" s="23">
        <v>44428</v>
      </c>
      <c r="AB80" s="20" t="s">
        <v>168</v>
      </c>
      <c r="AC80" s="126" t="str">
        <f t="shared" si="3"/>
        <v>Alta</v>
      </c>
      <c r="AD80" s="126">
        <f t="shared" si="4"/>
        <v>3</v>
      </c>
      <c r="AE80" s="65" t="s">
        <v>192</v>
      </c>
      <c r="AF80" s="126">
        <f t="shared" si="36"/>
        <v>3</v>
      </c>
      <c r="AG80" s="65" t="s">
        <v>158</v>
      </c>
      <c r="AH80" s="129">
        <f t="shared" si="37"/>
        <v>2</v>
      </c>
      <c r="AI80" s="65" t="s">
        <v>158</v>
      </c>
      <c r="AJ80" s="126">
        <f t="shared" si="38"/>
        <v>2</v>
      </c>
      <c r="AK80" s="126">
        <f t="shared" si="39"/>
        <v>4</v>
      </c>
      <c r="AL80" s="126" t="str">
        <f t="shared" si="32"/>
        <v>Media</v>
      </c>
      <c r="AM80" s="126">
        <f t="shared" si="33"/>
        <v>2</v>
      </c>
      <c r="AN80" s="126">
        <f t="shared" si="34"/>
        <v>8</v>
      </c>
      <c r="AO80" s="137" t="str">
        <f t="shared" si="35"/>
        <v>ALTA</v>
      </c>
    </row>
    <row r="81" spans="1:41" s="61" customFormat="1" ht="50" customHeight="1">
      <c r="A81" s="21" t="s">
        <v>362</v>
      </c>
      <c r="B81" s="21" t="s">
        <v>63</v>
      </c>
      <c r="C81" s="56" t="s">
        <v>64</v>
      </c>
      <c r="D81" s="63" t="s">
        <v>375</v>
      </c>
      <c r="E81" s="63" t="s">
        <v>375</v>
      </c>
      <c r="F81" s="56" t="s">
        <v>485</v>
      </c>
      <c r="G81" s="20" t="s">
        <v>140</v>
      </c>
      <c r="H81" s="20"/>
      <c r="I81" s="20"/>
      <c r="J81" s="20" t="s">
        <v>2</v>
      </c>
      <c r="K81" s="20" t="s">
        <v>481</v>
      </c>
      <c r="L81" s="20" t="s">
        <v>469</v>
      </c>
      <c r="M81" s="20" t="s">
        <v>470</v>
      </c>
      <c r="N81" s="64" t="s">
        <v>471</v>
      </c>
      <c r="O81" s="20" t="s">
        <v>3</v>
      </c>
      <c r="P81" s="20" t="s">
        <v>486</v>
      </c>
      <c r="Q81" s="20" t="s">
        <v>187</v>
      </c>
      <c r="R81" s="20" t="s">
        <v>74</v>
      </c>
      <c r="S81" s="20" t="s">
        <v>157</v>
      </c>
      <c r="T81" s="20" t="s">
        <v>148</v>
      </c>
      <c r="U81" s="20" t="s">
        <v>157</v>
      </c>
      <c r="V81" s="56" t="s">
        <v>80</v>
      </c>
      <c r="W81" s="56" t="s">
        <v>327</v>
      </c>
      <c r="X81" s="56" t="s">
        <v>327</v>
      </c>
      <c r="Y81" s="56" t="s">
        <v>487</v>
      </c>
      <c r="Z81" s="56" t="s">
        <v>178</v>
      </c>
      <c r="AA81" s="66">
        <v>44722</v>
      </c>
      <c r="AB81" s="56" t="s">
        <v>475</v>
      </c>
      <c r="AC81" s="127" t="str">
        <f t="shared" si="3"/>
        <v>Media</v>
      </c>
      <c r="AD81" s="127">
        <f t="shared" si="4"/>
        <v>2</v>
      </c>
      <c r="AE81" s="62" t="s">
        <v>192</v>
      </c>
      <c r="AF81" s="126">
        <f t="shared" si="36"/>
        <v>3</v>
      </c>
      <c r="AG81" s="65" t="s">
        <v>158</v>
      </c>
      <c r="AH81" s="129">
        <f t="shared" si="37"/>
        <v>2</v>
      </c>
      <c r="AI81" s="65" t="s">
        <v>158</v>
      </c>
      <c r="AJ81" s="126">
        <f t="shared" si="38"/>
        <v>2</v>
      </c>
      <c r="AK81" s="126">
        <f t="shared" si="39"/>
        <v>4</v>
      </c>
      <c r="AL81" s="126" t="str">
        <f t="shared" si="32"/>
        <v>Media</v>
      </c>
      <c r="AM81" s="126">
        <f t="shared" si="33"/>
        <v>2</v>
      </c>
      <c r="AN81" s="126">
        <f t="shared" si="34"/>
        <v>7</v>
      </c>
      <c r="AO81" s="137" t="str">
        <f t="shared" si="35"/>
        <v>MEDIA</v>
      </c>
    </row>
    <row r="82" spans="1:41" s="61" customFormat="1" ht="50" customHeight="1">
      <c r="A82" s="21" t="s">
        <v>370</v>
      </c>
      <c r="B82" s="21" t="s">
        <v>63</v>
      </c>
      <c r="C82" s="56" t="s">
        <v>64</v>
      </c>
      <c r="D82" s="63" t="s">
        <v>488</v>
      </c>
      <c r="E82" s="63" t="s">
        <v>488</v>
      </c>
      <c r="F82" s="56" t="s">
        <v>489</v>
      </c>
      <c r="G82" s="20" t="s">
        <v>140</v>
      </c>
      <c r="H82" s="20" t="s">
        <v>2</v>
      </c>
      <c r="I82" s="20" t="s">
        <v>2</v>
      </c>
      <c r="J82" s="20" t="s">
        <v>2</v>
      </c>
      <c r="K82" s="20" t="s">
        <v>468</v>
      </c>
      <c r="L82" s="20" t="s">
        <v>469</v>
      </c>
      <c r="M82" s="20" t="s">
        <v>470</v>
      </c>
      <c r="N82" s="64" t="s">
        <v>471</v>
      </c>
      <c r="O82" s="20" t="s">
        <v>3</v>
      </c>
      <c r="P82" s="20" t="s">
        <v>472</v>
      </c>
      <c r="Q82" s="20" t="s">
        <v>187</v>
      </c>
      <c r="R82" s="20" t="s">
        <v>74</v>
      </c>
      <c r="S82" s="20" t="s">
        <v>157</v>
      </c>
      <c r="T82" s="20" t="s">
        <v>148</v>
      </c>
      <c r="U82" s="20" t="s">
        <v>157</v>
      </c>
      <c r="V82" s="56" t="s">
        <v>66</v>
      </c>
      <c r="W82" s="20" t="s">
        <v>473</v>
      </c>
      <c r="X82" s="56" t="s">
        <v>490</v>
      </c>
      <c r="Y82" s="56" t="s">
        <v>491</v>
      </c>
      <c r="Z82" s="56" t="s">
        <v>178</v>
      </c>
      <c r="AA82" s="66">
        <v>44722</v>
      </c>
      <c r="AB82" s="56" t="s">
        <v>168</v>
      </c>
      <c r="AC82" s="127" t="str">
        <f t="shared" si="3"/>
        <v>Alta</v>
      </c>
      <c r="AD82" s="127">
        <f t="shared" si="4"/>
        <v>3</v>
      </c>
      <c r="AE82" s="62" t="s">
        <v>192</v>
      </c>
      <c r="AF82" s="126">
        <f t="shared" si="36"/>
        <v>3</v>
      </c>
      <c r="AG82" s="65" t="s">
        <v>158</v>
      </c>
      <c r="AH82" s="129">
        <f t="shared" si="37"/>
        <v>2</v>
      </c>
      <c r="AI82" s="65" t="s">
        <v>158</v>
      </c>
      <c r="AJ82" s="126">
        <f t="shared" si="38"/>
        <v>2</v>
      </c>
      <c r="AK82" s="126">
        <f t="shared" si="39"/>
        <v>4</v>
      </c>
      <c r="AL82" s="126" t="str">
        <f t="shared" si="32"/>
        <v>Media</v>
      </c>
      <c r="AM82" s="126">
        <f t="shared" si="33"/>
        <v>2</v>
      </c>
      <c r="AN82" s="126">
        <f t="shared" si="34"/>
        <v>8</v>
      </c>
      <c r="AO82" s="137" t="str">
        <f t="shared" si="35"/>
        <v>ALTA</v>
      </c>
    </row>
    <row r="83" spans="1:41" s="61" customFormat="1" ht="50" customHeight="1">
      <c r="A83" s="21" t="s">
        <v>492</v>
      </c>
      <c r="B83" s="21" t="s">
        <v>63</v>
      </c>
      <c r="C83" s="56" t="s">
        <v>64</v>
      </c>
      <c r="D83" s="56" t="s">
        <v>493</v>
      </c>
      <c r="E83" s="63" t="s">
        <v>494</v>
      </c>
      <c r="F83" s="56" t="s">
        <v>495</v>
      </c>
      <c r="G83" s="20" t="s">
        <v>140</v>
      </c>
      <c r="H83" s="20" t="s">
        <v>2</v>
      </c>
      <c r="I83" s="20" t="s">
        <v>2</v>
      </c>
      <c r="J83" s="20" t="s">
        <v>2</v>
      </c>
      <c r="K83" s="20" t="s">
        <v>468</v>
      </c>
      <c r="L83" s="20" t="s">
        <v>496</v>
      </c>
      <c r="M83" s="20" t="s">
        <v>420</v>
      </c>
      <c r="N83" s="20" t="s">
        <v>497</v>
      </c>
      <c r="O83" s="20" t="s">
        <v>3</v>
      </c>
      <c r="P83" s="20" t="s">
        <v>472</v>
      </c>
      <c r="Q83" s="20" t="s">
        <v>187</v>
      </c>
      <c r="R83" s="20" t="s">
        <v>74</v>
      </c>
      <c r="S83" s="20" t="s">
        <v>157</v>
      </c>
      <c r="T83" s="20" t="s">
        <v>148</v>
      </c>
      <c r="U83" s="20" t="s">
        <v>157</v>
      </c>
      <c r="V83" s="56" t="s">
        <v>66</v>
      </c>
      <c r="W83" s="20" t="s">
        <v>473</v>
      </c>
      <c r="X83" s="56" t="s">
        <v>490</v>
      </c>
      <c r="Y83" s="56" t="s">
        <v>498</v>
      </c>
      <c r="Z83" s="56" t="s">
        <v>178</v>
      </c>
      <c r="AA83" s="66">
        <v>44722</v>
      </c>
      <c r="AB83" s="56" t="s">
        <v>168</v>
      </c>
      <c r="AC83" s="127" t="str">
        <f t="shared" ref="AC83:AC115" si="40">IF(V83="Información Pública Reservada","Alta",IF(V83="Información Pública Clasificada","Media",IF(V83="Información Pública","Baja")))</f>
        <v>Alta</v>
      </c>
      <c r="AD83" s="127">
        <f t="shared" ref="AD83:AD115" si="41">IF(AC83="Baja",1,IF(AC83="Media",2,IF(AC83="Alta",3,"")))</f>
        <v>3</v>
      </c>
      <c r="AE83" s="62" t="s">
        <v>158</v>
      </c>
      <c r="AF83" s="126">
        <f t="shared" si="36"/>
        <v>2</v>
      </c>
      <c r="AG83" s="65" t="s">
        <v>158</v>
      </c>
      <c r="AH83" s="129">
        <f t="shared" si="37"/>
        <v>2</v>
      </c>
      <c r="AI83" s="65" t="s">
        <v>158</v>
      </c>
      <c r="AJ83" s="126">
        <f t="shared" si="38"/>
        <v>2</v>
      </c>
      <c r="AK83" s="126">
        <f t="shared" si="39"/>
        <v>4</v>
      </c>
      <c r="AL83" s="126" t="str">
        <f t="shared" si="32"/>
        <v>Media</v>
      </c>
      <c r="AM83" s="126">
        <f t="shared" si="33"/>
        <v>2</v>
      </c>
      <c r="AN83" s="126">
        <f t="shared" si="34"/>
        <v>7</v>
      </c>
      <c r="AO83" s="137" t="str">
        <f t="shared" si="35"/>
        <v>ALTA</v>
      </c>
    </row>
    <row r="84" spans="1:41" s="61" customFormat="1" ht="50" customHeight="1">
      <c r="A84" s="21" t="s">
        <v>402</v>
      </c>
      <c r="B84" s="21" t="s">
        <v>63</v>
      </c>
      <c r="C84" s="56" t="s">
        <v>64</v>
      </c>
      <c r="D84" s="56" t="s">
        <v>499</v>
      </c>
      <c r="E84" s="63" t="s">
        <v>500</v>
      </c>
      <c r="F84" s="56" t="s">
        <v>501</v>
      </c>
      <c r="G84" s="20" t="s">
        <v>140</v>
      </c>
      <c r="H84" s="20" t="s">
        <v>2</v>
      </c>
      <c r="I84" s="20" t="s">
        <v>2</v>
      </c>
      <c r="J84" s="20" t="s">
        <v>2</v>
      </c>
      <c r="K84" s="20" t="s">
        <v>468</v>
      </c>
      <c r="L84" s="20" t="s">
        <v>502</v>
      </c>
      <c r="M84" s="20" t="s">
        <v>420</v>
      </c>
      <c r="N84" s="20" t="s">
        <v>497</v>
      </c>
      <c r="O84" s="20" t="s">
        <v>3</v>
      </c>
      <c r="P84" s="20" t="s">
        <v>472</v>
      </c>
      <c r="Q84" s="20" t="s">
        <v>187</v>
      </c>
      <c r="R84" s="20" t="s">
        <v>74</v>
      </c>
      <c r="S84" s="20" t="s">
        <v>157</v>
      </c>
      <c r="T84" s="20" t="s">
        <v>148</v>
      </c>
      <c r="U84" s="20" t="s">
        <v>157</v>
      </c>
      <c r="V84" s="56" t="s">
        <v>80</v>
      </c>
      <c r="W84" s="56" t="s">
        <v>503</v>
      </c>
      <c r="X84" s="56" t="s">
        <v>503</v>
      </c>
      <c r="Y84" s="56" t="s">
        <v>504</v>
      </c>
      <c r="Z84" s="56" t="s">
        <v>178</v>
      </c>
      <c r="AA84" s="66">
        <v>44722</v>
      </c>
      <c r="AB84" s="56" t="s">
        <v>475</v>
      </c>
      <c r="AC84" s="127" t="str">
        <f t="shared" si="40"/>
        <v>Media</v>
      </c>
      <c r="AD84" s="127">
        <f t="shared" si="41"/>
        <v>2</v>
      </c>
      <c r="AE84" s="62" t="s">
        <v>192</v>
      </c>
      <c r="AF84" s="126">
        <f t="shared" si="36"/>
        <v>3</v>
      </c>
      <c r="AG84" s="65" t="s">
        <v>158</v>
      </c>
      <c r="AH84" s="129">
        <f t="shared" si="37"/>
        <v>2</v>
      </c>
      <c r="AI84" s="65" t="s">
        <v>158</v>
      </c>
      <c r="AJ84" s="126">
        <f t="shared" si="38"/>
        <v>2</v>
      </c>
      <c r="AK84" s="126">
        <f t="shared" si="39"/>
        <v>4</v>
      </c>
      <c r="AL84" s="126" t="str">
        <f t="shared" si="32"/>
        <v>Media</v>
      </c>
      <c r="AM84" s="126">
        <f t="shared" si="33"/>
        <v>2</v>
      </c>
      <c r="AN84" s="126">
        <f t="shared" si="34"/>
        <v>7</v>
      </c>
      <c r="AO84" s="126" t="str">
        <f t="shared" ref="AO84:AO85" si="42">IF(AN84=3,"Baja",IF(AN84=2,"Baja",IF(AN84=1,"Baja",IF(AN84=4,"Media",IF(AN84&gt;=5,"Alta")))))</f>
        <v>Alta</v>
      </c>
    </row>
    <row r="85" spans="1:41" s="61" customFormat="1" ht="50" customHeight="1">
      <c r="A85" s="21" t="s">
        <v>408</v>
      </c>
      <c r="B85" s="21" t="s">
        <v>63</v>
      </c>
      <c r="C85" s="56" t="s">
        <v>64</v>
      </c>
      <c r="D85" s="56" t="s">
        <v>499</v>
      </c>
      <c r="E85" s="63" t="s">
        <v>505</v>
      </c>
      <c r="F85" s="56" t="s">
        <v>506</v>
      </c>
      <c r="G85" s="20" t="s">
        <v>140</v>
      </c>
      <c r="H85" s="20" t="s">
        <v>2</v>
      </c>
      <c r="I85" s="20" t="s">
        <v>2</v>
      </c>
      <c r="J85" s="20" t="s">
        <v>2</v>
      </c>
      <c r="K85" s="20" t="s">
        <v>468</v>
      </c>
      <c r="L85" s="20" t="s">
        <v>502</v>
      </c>
      <c r="M85" s="20" t="s">
        <v>420</v>
      </c>
      <c r="N85" s="90" t="s">
        <v>497</v>
      </c>
      <c r="O85" s="20" t="s">
        <v>3</v>
      </c>
      <c r="P85" s="20" t="s">
        <v>472</v>
      </c>
      <c r="Q85" s="20" t="s">
        <v>187</v>
      </c>
      <c r="R85" s="20" t="s">
        <v>74</v>
      </c>
      <c r="S85" s="20" t="s">
        <v>157</v>
      </c>
      <c r="T85" s="20" t="s">
        <v>148</v>
      </c>
      <c r="U85" s="20" t="s">
        <v>157</v>
      </c>
      <c r="V85" s="56" t="s">
        <v>80</v>
      </c>
      <c r="W85" s="56" t="s">
        <v>503</v>
      </c>
      <c r="X85" s="56" t="s">
        <v>503</v>
      </c>
      <c r="Y85" s="56" t="s">
        <v>507</v>
      </c>
      <c r="Z85" s="56" t="s">
        <v>178</v>
      </c>
      <c r="AA85" s="66">
        <v>44722</v>
      </c>
      <c r="AB85" s="56" t="s">
        <v>475</v>
      </c>
      <c r="AC85" s="127" t="str">
        <f t="shared" si="40"/>
        <v>Media</v>
      </c>
      <c r="AD85" s="127">
        <f t="shared" si="41"/>
        <v>2</v>
      </c>
      <c r="AE85" s="62" t="s">
        <v>192</v>
      </c>
      <c r="AF85" s="126">
        <f t="shared" si="36"/>
        <v>3</v>
      </c>
      <c r="AG85" s="65" t="s">
        <v>158</v>
      </c>
      <c r="AH85" s="129">
        <f t="shared" si="37"/>
        <v>2</v>
      </c>
      <c r="AI85" s="65" t="s">
        <v>158</v>
      </c>
      <c r="AJ85" s="126">
        <f t="shared" si="38"/>
        <v>2</v>
      </c>
      <c r="AK85" s="126">
        <f t="shared" si="39"/>
        <v>4</v>
      </c>
      <c r="AL85" s="126" t="str">
        <f t="shared" si="32"/>
        <v>Media</v>
      </c>
      <c r="AM85" s="126">
        <f t="shared" si="33"/>
        <v>2</v>
      </c>
      <c r="AN85" s="126">
        <f t="shared" si="34"/>
        <v>7</v>
      </c>
      <c r="AO85" s="126" t="str">
        <f t="shared" si="42"/>
        <v>Alta</v>
      </c>
    </row>
    <row r="86" spans="1:41" s="61" customFormat="1" ht="50" customHeight="1">
      <c r="A86" s="116" t="s">
        <v>545</v>
      </c>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25"/>
      <c r="AD86" s="125"/>
      <c r="AE86" s="117"/>
      <c r="AF86" s="125"/>
      <c r="AG86" s="117"/>
      <c r="AH86" s="125"/>
      <c r="AI86" s="117"/>
      <c r="AJ86" s="125"/>
      <c r="AK86" s="125"/>
      <c r="AL86" s="125"/>
      <c r="AM86" s="125"/>
      <c r="AN86" s="125"/>
      <c r="AO86" s="136"/>
    </row>
    <row r="87" spans="1:41" ht="50" customHeight="1">
      <c r="A87" s="21" t="s">
        <v>509</v>
      </c>
      <c r="B87" s="21" t="s">
        <v>63</v>
      </c>
      <c r="C87" s="2" t="s">
        <v>87</v>
      </c>
      <c r="D87" s="2" t="s">
        <v>375</v>
      </c>
      <c r="E87" s="22" t="s">
        <v>265</v>
      </c>
      <c r="F87" s="2" t="s">
        <v>510</v>
      </c>
      <c r="G87" s="19" t="s">
        <v>140</v>
      </c>
      <c r="H87" s="19" t="s">
        <v>2</v>
      </c>
      <c r="I87" s="19" t="s">
        <v>2</v>
      </c>
      <c r="J87" s="19"/>
      <c r="K87" s="19" t="s">
        <v>511</v>
      </c>
      <c r="L87" s="19" t="s">
        <v>512</v>
      </c>
      <c r="M87" s="19" t="s">
        <v>143</v>
      </c>
      <c r="N87" s="20" t="s">
        <v>513</v>
      </c>
      <c r="O87" s="19" t="s">
        <v>3</v>
      </c>
      <c r="P87" s="20" t="s">
        <v>514</v>
      </c>
      <c r="Q87" s="19" t="s">
        <v>149</v>
      </c>
      <c r="R87" s="20" t="s">
        <v>101</v>
      </c>
      <c r="S87" s="3" t="s">
        <v>157</v>
      </c>
      <c r="T87" s="3" t="s">
        <v>148</v>
      </c>
      <c r="U87" s="3" t="s">
        <v>148</v>
      </c>
      <c r="V87" s="20" t="s">
        <v>80</v>
      </c>
      <c r="W87" s="20" t="s">
        <v>515</v>
      </c>
      <c r="X87" s="20" t="s">
        <v>516</v>
      </c>
      <c r="Y87" s="20" t="s">
        <v>517</v>
      </c>
      <c r="Z87" s="20" t="s">
        <v>167</v>
      </c>
      <c r="AA87" s="23">
        <v>44063</v>
      </c>
      <c r="AB87" s="20" t="s">
        <v>244</v>
      </c>
      <c r="AC87" s="42" t="str">
        <f t="shared" si="40"/>
        <v>Media</v>
      </c>
      <c r="AD87" s="42">
        <f t="shared" si="41"/>
        <v>2</v>
      </c>
      <c r="AE87" s="26" t="s">
        <v>158</v>
      </c>
      <c r="AF87" s="42">
        <f>IF(AE87="Baja",1,IF(AE87="Media",2,IF(AE87="Alta",3,"")))</f>
        <v>2</v>
      </c>
      <c r="AG87" s="26" t="s">
        <v>158</v>
      </c>
      <c r="AH87" s="129">
        <f>IF(AG87="Baja",1,IF(AG87="Media",2,IF(AG87="Alta",3,IF(AG87="No Clasificada",0,""))))</f>
        <v>2</v>
      </c>
      <c r="AI87" s="26" t="s">
        <v>158</v>
      </c>
      <c r="AJ87" s="42">
        <f>IF(AI87="Baja",1,IF(AI87="Media",2,IF(AI87="Alta",3,IF(AI87="No Clasificada",0,""))))</f>
        <v>2</v>
      </c>
      <c r="AK87" s="42">
        <f>IFERROR(SUM(AH87+AJ87)," ")</f>
        <v>4</v>
      </c>
      <c r="AL87" s="42" t="str">
        <f>IF(AK87=3,"Baja",IF(AK87=2,"Baja",IF(AK87=1,"Baja",IF(AK87=4,"Media",IF(AK87&gt;=5,"Alta")))))</f>
        <v>Media</v>
      </c>
      <c r="AM87" s="42">
        <f>IF(AL87="Baja",1,IF(AL87="Media",2,IF(AL87="Alta",3,"0")))</f>
        <v>2</v>
      </c>
      <c r="AN87" s="42">
        <f>IFERROR(SUM(+AD87+AF87+AM87),"")</f>
        <v>6</v>
      </c>
      <c r="AO87" s="131" t="str">
        <f>IF(AND(AC87="ALTA"),"ALTA",IF(AND(AE87="ALTA",AL87="ALTA"),"ALTA",IF(AND(AC87="MEDIA",AE87="ALTA",AL87="MEDIA"),"MEDIA",IF(AND(AC87="MEDIA",AE87="MEDIA",AL87="ALTA"),"MEDIA",IF(AND(AC87="MEDIA",AE87="MEDIA",AL87="BAJA"),"MEDIA",IF(AND(AC87="MEDIA",AE87="MEDIA",AL87="MEDIA"),"MEDIA",IF(AND(AC87="MEDIA",AE87="BAJA",AL87="MEDIA"),"MEDIA",IF(AND(AC87="BAJA",AE87="MEDIA",AL87="MEDIA"),"MEDIA",IF(AND(AC87="BAJA",AE87="BAJA",AL87="MEDIA"),"MEDIA",IF(AND(AC87="BAJA",AE87="MEDIA",AL87="BAJA"),"MEDIA",IF(AND(AC87="MEDIA",AE87="BAJA",AL87="BAJA"),"MEDIA",IF(AND(AC87="BAJA",AE87="ALTA",AL87="BAJA"),"MEDIA",IF(AND(AC87="BAJA",AE87="BAJA",AL87="ALTA"),"MEDIA",IF(AND(AC87="MEDIA",AE87="ALTA",AL87="BAJA"),"MEDIA",IF(AND(AC87="MEDIA",AE87="BAJA",AL87="ALTA"),"MEDIA",IF(AND(AC87="BAJA",AE87="ALTA",AL87="MEDIA"),"MEDIA",IF(AND(AC87="BAJA",AE87="MEDIA",AL87="ALTA"),"MEDIA",IF(AND(AC87="BAJA",AE87="BAJA",AL87="BAJA"),"BAJA","Por Clasificar"))))))))))))))))))</f>
        <v>MEDIA</v>
      </c>
    </row>
    <row r="88" spans="1:41" ht="50" customHeight="1">
      <c r="A88" s="21" t="s">
        <v>518</v>
      </c>
      <c r="B88" s="21" t="s">
        <v>63</v>
      </c>
      <c r="C88" s="2" t="s">
        <v>87</v>
      </c>
      <c r="D88" s="2" t="s">
        <v>519</v>
      </c>
      <c r="E88" s="22" t="s">
        <v>520</v>
      </c>
      <c r="F88" s="2" t="s">
        <v>521</v>
      </c>
      <c r="G88" s="19" t="s">
        <v>140</v>
      </c>
      <c r="H88" s="19" t="s">
        <v>2</v>
      </c>
      <c r="I88" s="19" t="s">
        <v>2</v>
      </c>
      <c r="J88" s="19"/>
      <c r="K88" s="19" t="s">
        <v>511</v>
      </c>
      <c r="L88" s="19" t="s">
        <v>512</v>
      </c>
      <c r="M88" s="19" t="s">
        <v>143</v>
      </c>
      <c r="N88" s="20" t="s">
        <v>513</v>
      </c>
      <c r="O88" s="19" t="s">
        <v>3</v>
      </c>
      <c r="P88" s="20" t="s">
        <v>514</v>
      </c>
      <c r="Q88" s="19" t="s">
        <v>149</v>
      </c>
      <c r="R88" s="20" t="s">
        <v>101</v>
      </c>
      <c r="S88" s="3" t="s">
        <v>157</v>
      </c>
      <c r="T88" s="3" t="s">
        <v>148</v>
      </c>
      <c r="U88" s="3" t="s">
        <v>148</v>
      </c>
      <c r="V88" s="20" t="s">
        <v>76</v>
      </c>
      <c r="W88" s="20" t="s">
        <v>187</v>
      </c>
      <c r="X88" s="20" t="s">
        <v>187</v>
      </c>
      <c r="Y88" s="20" t="s">
        <v>187</v>
      </c>
      <c r="Z88" s="20" t="s">
        <v>187</v>
      </c>
      <c r="AA88" s="23" t="s">
        <v>187</v>
      </c>
      <c r="AB88" s="20" t="s">
        <v>187</v>
      </c>
      <c r="AC88" s="42" t="str">
        <f t="shared" si="40"/>
        <v>Baja</v>
      </c>
      <c r="AD88" s="42">
        <f t="shared" si="41"/>
        <v>1</v>
      </c>
      <c r="AE88" s="26" t="s">
        <v>158</v>
      </c>
      <c r="AF88" s="42">
        <f t="shared" ref="AF88:AF92" si="43">IF(AE88="Baja",1,IF(AE88="Media",2,IF(AE88="Alta",3,"")))</f>
        <v>2</v>
      </c>
      <c r="AG88" s="26" t="s">
        <v>158</v>
      </c>
      <c r="AH88" s="129">
        <f t="shared" ref="AH88:AH92" si="44">IF(AG88="Baja",1,IF(AG88="Media",2,IF(AG88="Alta",3,IF(AG88="No Clasificada",0,""))))</f>
        <v>2</v>
      </c>
      <c r="AI88" s="26" t="s">
        <v>158</v>
      </c>
      <c r="AJ88" s="42">
        <f t="shared" ref="AJ88:AJ92" si="45">IF(AI88="Baja",1,IF(AI88="Media",2,IF(AI88="Alta",3,IF(AI88="No Clasificada",0,""))))</f>
        <v>2</v>
      </c>
      <c r="AK88" s="42">
        <f t="shared" ref="AK88:AK92" si="46">IFERROR(SUM(AH88+AJ88)," ")</f>
        <v>4</v>
      </c>
      <c r="AL88" s="42" t="str">
        <f t="shared" ref="AL88:AL92" si="47">IF(AK88=3,"Baja",IF(AK88=2,"Baja",IF(AK88=1,"Baja",IF(AK88=4,"Media",IF(AK88&gt;=5,"Alta")))))</f>
        <v>Media</v>
      </c>
      <c r="AM88" s="42">
        <f t="shared" ref="AM88:AM92" si="48">IF(AL88="Baja",1,IF(AL88="Media",2,IF(AL88="Alta",3,"0")))</f>
        <v>2</v>
      </c>
      <c r="AN88" s="42">
        <f t="shared" ref="AN88:AN92" si="49">IFERROR(SUM(+AD88+AF88+AM88),"")</f>
        <v>5</v>
      </c>
      <c r="AO88" s="131" t="str">
        <f t="shared" ref="AO88:AO92" si="50">IF(AND(AC88="ALTA"),"ALTA",IF(AND(AE88="ALTA",AL88="ALTA"),"ALTA",IF(AND(AC88="MEDIA",AE88="ALTA",AL88="MEDIA"),"MEDIA",IF(AND(AC88="MEDIA",AE88="MEDIA",AL88="ALTA"),"MEDIA",IF(AND(AC88="MEDIA",AE88="MEDIA",AL88="BAJA"),"MEDIA",IF(AND(AC88="MEDIA",AE88="MEDIA",AL88="MEDIA"),"MEDIA",IF(AND(AC88="MEDIA",AE88="BAJA",AL88="MEDIA"),"MEDIA",IF(AND(AC88="BAJA",AE88="MEDIA",AL88="MEDIA"),"MEDIA",IF(AND(AC88="BAJA",AE88="BAJA",AL88="MEDIA"),"MEDIA",IF(AND(AC88="BAJA",AE88="MEDIA",AL88="BAJA"),"MEDIA",IF(AND(AC88="MEDIA",AE88="BAJA",AL88="BAJA"),"MEDIA",IF(AND(AC88="BAJA",AE88="ALTA",AL88="BAJA"),"MEDIA",IF(AND(AC88="BAJA",AE88="BAJA",AL88="ALTA"),"MEDIA",IF(AND(AC88="MEDIA",AE88="ALTA",AL88="BAJA"),"MEDIA",IF(AND(AC88="MEDIA",AE88="BAJA",AL88="ALTA"),"MEDIA",IF(AND(AC88="BAJA",AE88="ALTA",AL88="MEDIA"),"MEDIA",IF(AND(AC88="BAJA",AE88="MEDIA",AL88="ALTA"),"MEDIA",IF(AND(AC88="BAJA",AE88="BAJA",AL88="BAJA"),"BAJA","Por Clasificar"))))))))))))))))))</f>
        <v>MEDIA</v>
      </c>
    </row>
    <row r="89" spans="1:41" ht="50" customHeight="1">
      <c r="A89" s="21" t="s">
        <v>522</v>
      </c>
      <c r="B89" s="21" t="s">
        <v>63</v>
      </c>
      <c r="C89" s="2" t="s">
        <v>87</v>
      </c>
      <c r="D89" s="2" t="s">
        <v>409</v>
      </c>
      <c r="E89" s="22" t="s">
        <v>459</v>
      </c>
      <c r="F89" s="2" t="s">
        <v>523</v>
      </c>
      <c r="G89" s="19" t="s">
        <v>140</v>
      </c>
      <c r="H89" s="19" t="s">
        <v>2</v>
      </c>
      <c r="I89" s="19" t="s">
        <v>2</v>
      </c>
      <c r="J89" s="19"/>
      <c r="K89" s="19" t="s">
        <v>511</v>
      </c>
      <c r="L89" s="19" t="s">
        <v>512</v>
      </c>
      <c r="M89" s="19" t="s">
        <v>143</v>
      </c>
      <c r="N89" s="20" t="s">
        <v>513</v>
      </c>
      <c r="O89" s="19" t="s">
        <v>3</v>
      </c>
      <c r="P89" s="20" t="s">
        <v>514</v>
      </c>
      <c r="Q89" s="19" t="s">
        <v>149</v>
      </c>
      <c r="R89" s="20" t="s">
        <v>101</v>
      </c>
      <c r="S89" s="3" t="s">
        <v>148</v>
      </c>
      <c r="T89" s="3" t="s">
        <v>148</v>
      </c>
      <c r="U89" s="3" t="s">
        <v>148</v>
      </c>
      <c r="V89" s="20" t="s">
        <v>76</v>
      </c>
      <c r="W89" s="20" t="s">
        <v>187</v>
      </c>
      <c r="X89" s="20" t="s">
        <v>187</v>
      </c>
      <c r="Y89" s="20" t="s">
        <v>187</v>
      </c>
      <c r="Z89" s="20" t="s">
        <v>187</v>
      </c>
      <c r="AA89" s="20" t="s">
        <v>187</v>
      </c>
      <c r="AB89" s="20" t="s">
        <v>187</v>
      </c>
      <c r="AC89" s="42" t="str">
        <f t="shared" si="40"/>
        <v>Baja</v>
      </c>
      <c r="AD89" s="42">
        <f t="shared" si="41"/>
        <v>1</v>
      </c>
      <c r="AE89" s="26" t="s">
        <v>158</v>
      </c>
      <c r="AF89" s="42">
        <f t="shared" si="43"/>
        <v>2</v>
      </c>
      <c r="AG89" s="26" t="s">
        <v>158</v>
      </c>
      <c r="AH89" s="129">
        <f t="shared" si="44"/>
        <v>2</v>
      </c>
      <c r="AI89" s="26" t="s">
        <v>150</v>
      </c>
      <c r="AJ89" s="42">
        <f t="shared" si="45"/>
        <v>1</v>
      </c>
      <c r="AK89" s="42">
        <f t="shared" si="46"/>
        <v>3</v>
      </c>
      <c r="AL89" s="42" t="str">
        <f t="shared" si="47"/>
        <v>Baja</v>
      </c>
      <c r="AM89" s="42">
        <f t="shared" si="48"/>
        <v>1</v>
      </c>
      <c r="AN89" s="42">
        <f t="shared" si="49"/>
        <v>4</v>
      </c>
      <c r="AO89" s="131" t="str">
        <f t="shared" si="50"/>
        <v>MEDIA</v>
      </c>
    </row>
    <row r="90" spans="1:41" ht="50" customHeight="1">
      <c r="A90" s="21" t="s">
        <v>524</v>
      </c>
      <c r="B90" s="21" t="s">
        <v>63</v>
      </c>
      <c r="C90" s="2" t="s">
        <v>87</v>
      </c>
      <c r="D90" s="2" t="s">
        <v>525</v>
      </c>
      <c r="E90" s="22" t="s">
        <v>526</v>
      </c>
      <c r="F90" s="2" t="s">
        <v>527</v>
      </c>
      <c r="G90" s="19" t="s">
        <v>140</v>
      </c>
      <c r="H90" s="19" t="s">
        <v>2</v>
      </c>
      <c r="I90" s="19" t="s">
        <v>2</v>
      </c>
      <c r="J90" s="19" t="s">
        <v>2</v>
      </c>
      <c r="K90" s="19" t="s">
        <v>141</v>
      </c>
      <c r="L90" s="19" t="s">
        <v>528</v>
      </c>
      <c r="M90" s="19" t="s">
        <v>143</v>
      </c>
      <c r="N90" s="20" t="s">
        <v>513</v>
      </c>
      <c r="O90" s="19" t="s">
        <v>3</v>
      </c>
      <c r="P90" s="20" t="s">
        <v>529</v>
      </c>
      <c r="Q90" s="19" t="s">
        <v>149</v>
      </c>
      <c r="R90" s="20" t="s">
        <v>101</v>
      </c>
      <c r="S90" s="3" t="s">
        <v>157</v>
      </c>
      <c r="T90" s="3" t="s">
        <v>157</v>
      </c>
      <c r="U90" s="3" t="s">
        <v>148</v>
      </c>
      <c r="V90" s="20" t="s">
        <v>80</v>
      </c>
      <c r="W90" s="20" t="s">
        <v>530</v>
      </c>
      <c r="X90" s="20" t="s">
        <v>531</v>
      </c>
      <c r="Y90" s="20" t="s">
        <v>532</v>
      </c>
      <c r="Z90" s="20" t="s">
        <v>178</v>
      </c>
      <c r="AA90" s="23">
        <v>44063</v>
      </c>
      <c r="AB90" s="20" t="s">
        <v>244</v>
      </c>
      <c r="AC90" s="42" t="str">
        <f t="shared" si="40"/>
        <v>Media</v>
      </c>
      <c r="AD90" s="42">
        <f t="shared" si="41"/>
        <v>2</v>
      </c>
      <c r="AE90" s="26" t="s">
        <v>158</v>
      </c>
      <c r="AF90" s="42">
        <f t="shared" si="43"/>
        <v>2</v>
      </c>
      <c r="AG90" s="26" t="s">
        <v>150</v>
      </c>
      <c r="AH90" s="129">
        <f t="shared" si="44"/>
        <v>1</v>
      </c>
      <c r="AI90" s="26" t="s">
        <v>158</v>
      </c>
      <c r="AJ90" s="42">
        <f t="shared" si="45"/>
        <v>2</v>
      </c>
      <c r="AK90" s="42">
        <f t="shared" si="46"/>
        <v>3</v>
      </c>
      <c r="AL90" s="42" t="str">
        <f t="shared" si="47"/>
        <v>Baja</v>
      </c>
      <c r="AM90" s="42">
        <f t="shared" si="48"/>
        <v>1</v>
      </c>
      <c r="AN90" s="42">
        <f t="shared" si="49"/>
        <v>5</v>
      </c>
      <c r="AO90" s="131" t="str">
        <f t="shared" si="50"/>
        <v>MEDIA</v>
      </c>
    </row>
    <row r="91" spans="1:41" ht="50" customHeight="1">
      <c r="A91" s="21" t="s">
        <v>533</v>
      </c>
      <c r="B91" s="21" t="s">
        <v>63</v>
      </c>
      <c r="C91" s="2" t="s">
        <v>87</v>
      </c>
      <c r="D91" s="2" t="s">
        <v>534</v>
      </c>
      <c r="E91" s="22" t="s">
        <v>535</v>
      </c>
      <c r="F91" s="2" t="s">
        <v>536</v>
      </c>
      <c r="G91" s="19" t="s">
        <v>140</v>
      </c>
      <c r="H91" s="19"/>
      <c r="I91" s="19" t="s">
        <v>2</v>
      </c>
      <c r="J91" s="19" t="s">
        <v>2</v>
      </c>
      <c r="K91" s="19" t="s">
        <v>198</v>
      </c>
      <c r="L91" s="19" t="s">
        <v>537</v>
      </c>
      <c r="M91" s="19" t="s">
        <v>143</v>
      </c>
      <c r="N91" s="20" t="s">
        <v>513</v>
      </c>
      <c r="O91" s="19" t="s">
        <v>3</v>
      </c>
      <c r="P91" s="20" t="s">
        <v>268</v>
      </c>
      <c r="Q91" s="19" t="s">
        <v>149</v>
      </c>
      <c r="R91" s="20" t="s">
        <v>101</v>
      </c>
      <c r="S91" s="3" t="s">
        <v>148</v>
      </c>
      <c r="T91" s="3" t="s">
        <v>148</v>
      </c>
      <c r="U91" s="3" t="s">
        <v>148</v>
      </c>
      <c r="V91" s="20" t="s">
        <v>76</v>
      </c>
      <c r="W91" s="20" t="s">
        <v>187</v>
      </c>
      <c r="X91" s="20" t="s">
        <v>187</v>
      </c>
      <c r="Y91" s="20" t="s">
        <v>187</v>
      </c>
      <c r="Z91" s="20" t="s">
        <v>187</v>
      </c>
      <c r="AA91" s="20" t="s">
        <v>187</v>
      </c>
      <c r="AB91" s="20" t="s">
        <v>187</v>
      </c>
      <c r="AC91" s="42" t="str">
        <f t="shared" si="40"/>
        <v>Baja</v>
      </c>
      <c r="AD91" s="42">
        <f t="shared" si="41"/>
        <v>1</v>
      </c>
      <c r="AE91" s="26" t="s">
        <v>158</v>
      </c>
      <c r="AF91" s="42">
        <f t="shared" si="43"/>
        <v>2</v>
      </c>
      <c r="AG91" s="26" t="s">
        <v>158</v>
      </c>
      <c r="AH91" s="129">
        <f t="shared" si="44"/>
        <v>2</v>
      </c>
      <c r="AI91" s="26" t="s">
        <v>158</v>
      </c>
      <c r="AJ91" s="42">
        <f t="shared" si="45"/>
        <v>2</v>
      </c>
      <c r="AK91" s="42">
        <f t="shared" si="46"/>
        <v>4</v>
      </c>
      <c r="AL91" s="42" t="str">
        <f t="shared" si="47"/>
        <v>Media</v>
      </c>
      <c r="AM91" s="42">
        <f t="shared" si="48"/>
        <v>2</v>
      </c>
      <c r="AN91" s="42">
        <f t="shared" si="49"/>
        <v>5</v>
      </c>
      <c r="AO91" s="131" t="str">
        <f t="shared" si="50"/>
        <v>MEDIA</v>
      </c>
    </row>
    <row r="92" spans="1:41" ht="50" customHeight="1">
      <c r="A92" s="21" t="s">
        <v>538</v>
      </c>
      <c r="B92" s="21" t="s">
        <v>63</v>
      </c>
      <c r="C92" s="2" t="s">
        <v>87</v>
      </c>
      <c r="D92" s="2" t="s">
        <v>534</v>
      </c>
      <c r="E92" s="22" t="s">
        <v>539</v>
      </c>
      <c r="F92" s="2" t="s">
        <v>540</v>
      </c>
      <c r="G92" s="19" t="s">
        <v>140</v>
      </c>
      <c r="H92" s="19"/>
      <c r="I92" s="19" t="s">
        <v>2</v>
      </c>
      <c r="J92" s="19" t="s">
        <v>2</v>
      </c>
      <c r="K92" s="19" t="s">
        <v>198</v>
      </c>
      <c r="L92" s="19" t="s">
        <v>541</v>
      </c>
      <c r="M92" s="19" t="s">
        <v>143</v>
      </c>
      <c r="N92" s="20" t="s">
        <v>513</v>
      </c>
      <c r="O92" s="19" t="s">
        <v>3</v>
      </c>
      <c r="P92" s="20" t="s">
        <v>268</v>
      </c>
      <c r="Q92" s="19" t="s">
        <v>149</v>
      </c>
      <c r="R92" s="20" t="s">
        <v>101</v>
      </c>
      <c r="S92" s="3" t="s">
        <v>157</v>
      </c>
      <c r="T92" s="3" t="s">
        <v>148</v>
      </c>
      <c r="U92" s="3" t="s">
        <v>148</v>
      </c>
      <c r="V92" s="20" t="s">
        <v>80</v>
      </c>
      <c r="W92" s="20" t="s">
        <v>542</v>
      </c>
      <c r="X92" s="20" t="s">
        <v>543</v>
      </c>
      <c r="Y92" s="20" t="s">
        <v>544</v>
      </c>
      <c r="Z92" s="20" t="s">
        <v>167</v>
      </c>
      <c r="AA92" s="23">
        <v>44063</v>
      </c>
      <c r="AB92" s="20" t="s">
        <v>244</v>
      </c>
      <c r="AC92" s="42" t="str">
        <f t="shared" si="40"/>
        <v>Media</v>
      </c>
      <c r="AD92" s="42">
        <f t="shared" si="41"/>
        <v>2</v>
      </c>
      <c r="AE92" s="26" t="s">
        <v>158</v>
      </c>
      <c r="AF92" s="42">
        <f t="shared" si="43"/>
        <v>2</v>
      </c>
      <c r="AG92" s="26" t="s">
        <v>158</v>
      </c>
      <c r="AH92" s="129">
        <f t="shared" si="44"/>
        <v>2</v>
      </c>
      <c r="AI92" s="26" t="s">
        <v>158</v>
      </c>
      <c r="AJ92" s="42">
        <f t="shared" si="45"/>
        <v>2</v>
      </c>
      <c r="AK92" s="42">
        <f t="shared" si="46"/>
        <v>4</v>
      </c>
      <c r="AL92" s="42" t="str">
        <f t="shared" si="47"/>
        <v>Media</v>
      </c>
      <c r="AM92" s="42">
        <f t="shared" si="48"/>
        <v>2</v>
      </c>
      <c r="AN92" s="42">
        <f t="shared" si="49"/>
        <v>6</v>
      </c>
      <c r="AO92" s="131" t="str">
        <f t="shared" si="50"/>
        <v>MEDIA</v>
      </c>
    </row>
    <row r="93" spans="1:41" ht="50" customHeight="1">
      <c r="A93" s="114" t="s">
        <v>626</v>
      </c>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23"/>
      <c r="AD93" s="123"/>
      <c r="AE93" s="115"/>
      <c r="AF93" s="123"/>
      <c r="AG93" s="115"/>
      <c r="AH93" s="123"/>
      <c r="AI93" s="115"/>
      <c r="AJ93" s="123"/>
      <c r="AK93" s="123"/>
      <c r="AL93" s="123"/>
      <c r="AM93" s="123"/>
      <c r="AN93" s="123"/>
      <c r="AO93" s="134"/>
    </row>
    <row r="94" spans="1:41" ht="50" customHeight="1">
      <c r="A94" s="21" t="s">
        <v>546</v>
      </c>
      <c r="B94" s="21" t="s">
        <v>84</v>
      </c>
      <c r="C94" s="2" t="s">
        <v>117</v>
      </c>
      <c r="D94" s="2" t="s">
        <v>375</v>
      </c>
      <c r="E94" s="22" t="s">
        <v>265</v>
      </c>
      <c r="F94" s="2" t="s">
        <v>547</v>
      </c>
      <c r="G94" s="19" t="s">
        <v>140</v>
      </c>
      <c r="H94" s="19" t="s">
        <v>2</v>
      </c>
      <c r="I94" s="19"/>
      <c r="J94" s="19" t="s">
        <v>2</v>
      </c>
      <c r="K94" s="19" t="s">
        <v>511</v>
      </c>
      <c r="L94" s="19" t="s">
        <v>184</v>
      </c>
      <c r="M94" s="19" t="s">
        <v>143</v>
      </c>
      <c r="N94" s="20" t="s">
        <v>548</v>
      </c>
      <c r="O94" s="19" t="s">
        <v>3</v>
      </c>
      <c r="P94" s="20" t="s">
        <v>549</v>
      </c>
      <c r="Q94" s="19" t="s">
        <v>149</v>
      </c>
      <c r="R94" s="20" t="s">
        <v>131</v>
      </c>
      <c r="S94" s="3" t="s">
        <v>157</v>
      </c>
      <c r="T94" s="3" t="s">
        <v>157</v>
      </c>
      <c r="U94" s="3" t="s">
        <v>148</v>
      </c>
      <c r="V94" s="19" t="s">
        <v>80</v>
      </c>
      <c r="W94" s="20" t="s">
        <v>550</v>
      </c>
      <c r="X94" s="20" t="s">
        <v>550</v>
      </c>
      <c r="Y94" s="20" t="s">
        <v>551</v>
      </c>
      <c r="Z94" s="20" t="s">
        <v>178</v>
      </c>
      <c r="AA94" s="23">
        <v>44027</v>
      </c>
      <c r="AB94" s="20" t="s">
        <v>191</v>
      </c>
      <c r="AC94" s="42" t="str">
        <f t="shared" si="40"/>
        <v>Media</v>
      </c>
      <c r="AD94" s="42">
        <f t="shared" si="41"/>
        <v>2</v>
      </c>
      <c r="AE94" s="26" t="s">
        <v>158</v>
      </c>
      <c r="AF94" s="42">
        <f>IF(AE94="Baja",1,IF(AE94="Media",2,IF(AE94="Alta",3,"")))</f>
        <v>2</v>
      </c>
      <c r="AG94" s="26" t="s">
        <v>158</v>
      </c>
      <c r="AH94" s="129">
        <f>IF(AG94="Baja",1,IF(AG94="Media",2,IF(AG94="Alta",3,IF(AG94="No Clasificada",0,""))))</f>
        <v>2</v>
      </c>
      <c r="AI94" s="26" t="s">
        <v>158</v>
      </c>
      <c r="AJ94" s="42">
        <f>IF(AI94="Baja",1,IF(AI94="Media",2,IF(AI94="Alta",3,IF(AI94="No Clasificada",0,""))))</f>
        <v>2</v>
      </c>
      <c r="AK94" s="42">
        <f>IFERROR(SUM(AH94+AJ94)," ")</f>
        <v>4</v>
      </c>
      <c r="AL94" s="42" t="str">
        <f>IF(AK94=3,"Baja",IF(AK94=2,"Baja",IF(AK94=1,"Baja",IF(AK94=4,"Media",IF(AK94&gt;=5,"Alta")))))</f>
        <v>Media</v>
      </c>
      <c r="AM94" s="42">
        <f>IF(AL94="Baja",1,IF(AL94="Media",2,IF(AL94="Alta",3,"0")))</f>
        <v>2</v>
      </c>
      <c r="AN94" s="42">
        <f>IFERROR(SUM(+AD94+AF94+AM94),"")</f>
        <v>6</v>
      </c>
      <c r="AO94" s="131" t="str">
        <f>IF(AND(AC94="ALTA"),"ALTA",IF(AND(AE94="ALTA",AL94="ALTA"),"ALTA",IF(AND(AC94="MEDIA",AE94="ALTA",AL94="MEDIA"),"MEDIA",IF(AND(AC94="MEDIA",AE94="MEDIA",AL94="ALTA"),"MEDIA",IF(AND(AC94="MEDIA",AE94="MEDIA",AL94="BAJA"),"MEDIA",IF(AND(AC94="MEDIA",AE94="MEDIA",AL94="MEDIA"),"MEDIA",IF(AND(AC94="MEDIA",AE94="BAJA",AL94="MEDIA"),"MEDIA",IF(AND(AC94="BAJA",AE94="MEDIA",AL94="MEDIA"),"MEDIA",IF(AND(AC94="BAJA",AE94="BAJA",AL94="MEDIA"),"MEDIA",IF(AND(AC94="BAJA",AE94="MEDIA",AL94="BAJA"),"MEDIA",IF(AND(AC94="MEDIA",AE94="BAJA",AL94="BAJA"),"MEDIA",IF(AND(AC94="BAJA",AE94="ALTA",AL94="BAJA"),"MEDIA",IF(AND(AC94="BAJA",AE94="BAJA",AL94="ALTA"),"MEDIA",IF(AND(AC94="MEDIA",AE94="ALTA",AL94="BAJA"),"MEDIA",IF(AND(AC94="MEDIA",AE94="BAJA",AL94="ALTA"),"MEDIA",IF(AND(AC94="BAJA",AE94="ALTA",AL94="MEDIA"),"MEDIA",IF(AND(AC94="BAJA",AE94="MEDIA",AL94="ALTA"),"MEDIA",IF(AND(AC94="BAJA",AE94="BAJA",AL94="BAJA"),"BAJA","Por Clasificar"))))))))))))))))))</f>
        <v>MEDIA</v>
      </c>
    </row>
    <row r="95" spans="1:41" ht="50" customHeight="1">
      <c r="A95" s="21" t="s">
        <v>552</v>
      </c>
      <c r="B95" s="21" t="s">
        <v>84</v>
      </c>
      <c r="C95" s="2" t="s">
        <v>117</v>
      </c>
      <c r="D95" s="2" t="s">
        <v>553</v>
      </c>
      <c r="E95" s="22" t="s">
        <v>554</v>
      </c>
      <c r="F95" s="2" t="s">
        <v>555</v>
      </c>
      <c r="G95" s="19" t="s">
        <v>140</v>
      </c>
      <c r="H95" s="19" t="s">
        <v>2</v>
      </c>
      <c r="I95" s="19"/>
      <c r="J95" s="19" t="s">
        <v>2</v>
      </c>
      <c r="K95" s="19" t="s">
        <v>511</v>
      </c>
      <c r="L95" s="19" t="s">
        <v>184</v>
      </c>
      <c r="M95" s="19" t="s">
        <v>143</v>
      </c>
      <c r="N95" s="20" t="s">
        <v>548</v>
      </c>
      <c r="O95" s="19" t="s">
        <v>3</v>
      </c>
      <c r="P95" s="20" t="s">
        <v>549</v>
      </c>
      <c r="Q95" s="19" t="s">
        <v>149</v>
      </c>
      <c r="R95" s="20" t="s">
        <v>131</v>
      </c>
      <c r="S95" s="3" t="s">
        <v>157</v>
      </c>
      <c r="T95" s="3" t="s">
        <v>148</v>
      </c>
      <c r="U95" s="3" t="s">
        <v>148</v>
      </c>
      <c r="V95" s="19" t="s">
        <v>76</v>
      </c>
      <c r="W95" s="20" t="s">
        <v>149</v>
      </c>
      <c r="X95" s="20" t="s">
        <v>149</v>
      </c>
      <c r="Y95" s="20" t="s">
        <v>149</v>
      </c>
      <c r="Z95" s="20" t="s">
        <v>149</v>
      </c>
      <c r="AA95" s="20" t="s">
        <v>149</v>
      </c>
      <c r="AB95" s="20" t="s">
        <v>149</v>
      </c>
      <c r="AC95" s="42" t="str">
        <f t="shared" si="40"/>
        <v>Baja</v>
      </c>
      <c r="AD95" s="42">
        <f t="shared" si="41"/>
        <v>1</v>
      </c>
      <c r="AE95" s="26" t="s">
        <v>158</v>
      </c>
      <c r="AF95" s="42">
        <f t="shared" ref="AF95:AF110" si="51">IF(AE95="Baja",1,IF(AE95="Media",2,IF(AE95="Alta",3,"")))</f>
        <v>2</v>
      </c>
      <c r="AG95" s="26" t="s">
        <v>192</v>
      </c>
      <c r="AH95" s="129">
        <f t="shared" ref="AH95:AH110" si="52">IF(AG95="Baja",1,IF(AG95="Media",2,IF(AG95="Alta",3,IF(AG95="No Clasificada",0,""))))</f>
        <v>3</v>
      </c>
      <c r="AI95" s="26" t="s">
        <v>150</v>
      </c>
      <c r="AJ95" s="42">
        <f t="shared" ref="AJ95:AJ110" si="53">IF(AI95="Baja",1,IF(AI95="Media",2,IF(AI95="Alta",3,IF(AI95="No Clasificada",0,""))))</f>
        <v>1</v>
      </c>
      <c r="AK95" s="42">
        <f t="shared" ref="AK95:AK110" si="54">IFERROR(SUM(AH95+AJ95)," ")</f>
        <v>4</v>
      </c>
      <c r="AL95" s="42" t="str">
        <f t="shared" ref="AL95:AL110" si="55">IF(AK95=3,"Baja",IF(AK95=2,"Baja",IF(AK95=1,"Baja",IF(AK95=4,"Media",IF(AK95&gt;=5,"Alta")))))</f>
        <v>Media</v>
      </c>
      <c r="AM95" s="42">
        <f t="shared" ref="AM95:AM115" si="56">IF(AL95="Baja",1,IF(AL95="Media",2,IF(AL95="Alta",3,"0")))</f>
        <v>2</v>
      </c>
      <c r="AN95" s="42">
        <f t="shared" ref="AN95:AN115" si="57">IFERROR(SUM(+AD95+AF95+AM95),"")</f>
        <v>5</v>
      </c>
      <c r="AO95" s="131" t="str">
        <f t="shared" ref="AO95:AO159" si="58">IF(AND(AC95="ALTA"),"ALTA",IF(AND(AE95="ALTA",AL95="ALTA"),"ALTA",IF(AND(AC95="MEDIA",AE95="ALTA",AL95="MEDIA"),"MEDIA",IF(AND(AC95="MEDIA",AE95="MEDIA",AL95="ALTA"),"MEDIA",IF(AND(AC95="MEDIA",AE95="MEDIA",AL95="BAJA"),"MEDIA",IF(AND(AC95="MEDIA",AE95="MEDIA",AL95="MEDIA"),"MEDIA",IF(AND(AC95="MEDIA",AE95="BAJA",AL95="MEDIA"),"MEDIA",IF(AND(AC95="BAJA",AE95="MEDIA",AL95="MEDIA"),"MEDIA",IF(AND(AC95="BAJA",AE95="BAJA",AL95="MEDIA"),"MEDIA",IF(AND(AC95="BAJA",AE95="MEDIA",AL95="BAJA"),"MEDIA",IF(AND(AC95="MEDIA",AE95="BAJA",AL95="BAJA"),"MEDIA",IF(AND(AC95="BAJA",AE95="ALTA",AL95="BAJA"),"MEDIA",IF(AND(AC95="BAJA",AE95="BAJA",AL95="ALTA"),"MEDIA",IF(AND(AC95="MEDIA",AE95="ALTA",AL95="BAJA"),"MEDIA",IF(AND(AC95="MEDIA",AE95="BAJA",AL95="ALTA"),"MEDIA",IF(AND(AC95="BAJA",AE95="ALTA",AL95="MEDIA"),"MEDIA",IF(AND(AC95="BAJA",AE95="MEDIA",AL95="ALTA"),"MEDIA",IF(AND(AC95="BAJA",AE95="BAJA",AL95="BAJA"),"BAJA","Por Clasificar"))))))))))))))))))</f>
        <v>MEDIA</v>
      </c>
    </row>
    <row r="96" spans="1:41" ht="50" customHeight="1">
      <c r="A96" s="21" t="s">
        <v>556</v>
      </c>
      <c r="B96" s="21" t="s">
        <v>84</v>
      </c>
      <c r="C96" s="2" t="s">
        <v>117</v>
      </c>
      <c r="D96" s="2" t="s">
        <v>557</v>
      </c>
      <c r="E96" s="22" t="s">
        <v>558</v>
      </c>
      <c r="F96" s="2" t="s">
        <v>559</v>
      </c>
      <c r="G96" s="19" t="s">
        <v>140</v>
      </c>
      <c r="H96" s="19" t="s">
        <v>2</v>
      </c>
      <c r="I96" s="19"/>
      <c r="J96" s="19" t="s">
        <v>2</v>
      </c>
      <c r="K96" s="19" t="s">
        <v>511</v>
      </c>
      <c r="L96" s="19" t="s">
        <v>184</v>
      </c>
      <c r="M96" s="19" t="s">
        <v>143</v>
      </c>
      <c r="N96" s="20" t="s">
        <v>548</v>
      </c>
      <c r="O96" s="19" t="s">
        <v>3</v>
      </c>
      <c r="P96" s="20" t="s">
        <v>549</v>
      </c>
      <c r="Q96" s="19" t="s">
        <v>149</v>
      </c>
      <c r="R96" s="20" t="s">
        <v>131</v>
      </c>
      <c r="S96" s="3" t="s">
        <v>157</v>
      </c>
      <c r="T96" s="3" t="s">
        <v>148</v>
      </c>
      <c r="U96" s="3" t="s">
        <v>148</v>
      </c>
      <c r="V96" s="19" t="s">
        <v>76</v>
      </c>
      <c r="W96" s="20" t="s">
        <v>149</v>
      </c>
      <c r="X96" s="20" t="s">
        <v>149</v>
      </c>
      <c r="Y96" s="20" t="s">
        <v>149</v>
      </c>
      <c r="Z96" s="20" t="s">
        <v>149</v>
      </c>
      <c r="AA96" s="20" t="s">
        <v>149</v>
      </c>
      <c r="AB96" s="20" t="s">
        <v>149</v>
      </c>
      <c r="AC96" s="42" t="str">
        <f t="shared" si="40"/>
        <v>Baja</v>
      </c>
      <c r="AD96" s="42">
        <f t="shared" si="41"/>
        <v>1</v>
      </c>
      <c r="AE96" s="26" t="s">
        <v>158</v>
      </c>
      <c r="AF96" s="42">
        <f t="shared" si="51"/>
        <v>2</v>
      </c>
      <c r="AG96" s="26" t="s">
        <v>158</v>
      </c>
      <c r="AH96" s="129">
        <f t="shared" si="52"/>
        <v>2</v>
      </c>
      <c r="AI96" s="26" t="s">
        <v>150</v>
      </c>
      <c r="AJ96" s="42">
        <f t="shared" si="53"/>
        <v>1</v>
      </c>
      <c r="AK96" s="42">
        <f t="shared" si="54"/>
        <v>3</v>
      </c>
      <c r="AL96" s="42" t="str">
        <f t="shared" si="55"/>
        <v>Baja</v>
      </c>
      <c r="AM96" s="42">
        <f t="shared" si="56"/>
        <v>1</v>
      </c>
      <c r="AN96" s="42">
        <f t="shared" si="57"/>
        <v>4</v>
      </c>
      <c r="AO96" s="131" t="str">
        <f t="shared" si="58"/>
        <v>MEDIA</v>
      </c>
    </row>
    <row r="97" spans="1:41" ht="50" customHeight="1">
      <c r="A97" s="21" t="s">
        <v>560</v>
      </c>
      <c r="B97" s="21" t="s">
        <v>84</v>
      </c>
      <c r="C97" s="2" t="s">
        <v>117</v>
      </c>
      <c r="D97" s="2" t="s">
        <v>561</v>
      </c>
      <c r="E97" s="22" t="s">
        <v>562</v>
      </c>
      <c r="F97" s="2" t="s">
        <v>563</v>
      </c>
      <c r="G97" s="19" t="s">
        <v>140</v>
      </c>
      <c r="H97" s="19" t="s">
        <v>2</v>
      </c>
      <c r="I97" s="19" t="s">
        <v>2</v>
      </c>
      <c r="J97" s="19" t="s">
        <v>2</v>
      </c>
      <c r="K97" s="19" t="s">
        <v>511</v>
      </c>
      <c r="L97" s="19" t="s">
        <v>184</v>
      </c>
      <c r="M97" s="19" t="s">
        <v>143</v>
      </c>
      <c r="N97" s="20" t="s">
        <v>548</v>
      </c>
      <c r="O97" s="19" t="s">
        <v>3</v>
      </c>
      <c r="P97" s="20" t="s">
        <v>564</v>
      </c>
      <c r="Q97" s="19" t="s">
        <v>149</v>
      </c>
      <c r="R97" s="20" t="s">
        <v>131</v>
      </c>
      <c r="S97" s="3" t="s">
        <v>157</v>
      </c>
      <c r="T97" s="3" t="s">
        <v>157</v>
      </c>
      <c r="U97" s="3" t="s">
        <v>157</v>
      </c>
      <c r="V97" s="19" t="s">
        <v>66</v>
      </c>
      <c r="W97" s="20" t="s">
        <v>565</v>
      </c>
      <c r="X97" s="20" t="s">
        <v>566</v>
      </c>
      <c r="Y97" s="20" t="s">
        <v>567</v>
      </c>
      <c r="Z97" s="20" t="s">
        <v>178</v>
      </c>
      <c r="AA97" s="23">
        <v>44027</v>
      </c>
      <c r="AB97" s="20" t="s">
        <v>168</v>
      </c>
      <c r="AC97" s="42" t="str">
        <f t="shared" si="40"/>
        <v>Alta</v>
      </c>
      <c r="AD97" s="42">
        <f t="shared" si="41"/>
        <v>3</v>
      </c>
      <c r="AE97" s="26" t="s">
        <v>192</v>
      </c>
      <c r="AF97" s="42">
        <f t="shared" si="51"/>
        <v>3</v>
      </c>
      <c r="AG97" s="26" t="s">
        <v>158</v>
      </c>
      <c r="AH97" s="129">
        <f t="shared" si="52"/>
        <v>2</v>
      </c>
      <c r="AI97" s="26" t="s">
        <v>158</v>
      </c>
      <c r="AJ97" s="42">
        <f t="shared" si="53"/>
        <v>2</v>
      </c>
      <c r="AK97" s="42">
        <f t="shared" si="54"/>
        <v>4</v>
      </c>
      <c r="AL97" s="42" t="str">
        <f t="shared" si="55"/>
        <v>Media</v>
      </c>
      <c r="AM97" s="42">
        <f t="shared" si="56"/>
        <v>2</v>
      </c>
      <c r="AN97" s="42">
        <f t="shared" si="57"/>
        <v>8</v>
      </c>
      <c r="AO97" s="131" t="str">
        <f t="shared" si="58"/>
        <v>ALTA</v>
      </c>
    </row>
    <row r="98" spans="1:41" ht="50" customHeight="1">
      <c r="A98" s="21" t="s">
        <v>568</v>
      </c>
      <c r="B98" s="21" t="s">
        <v>84</v>
      </c>
      <c r="C98" s="2" t="s">
        <v>117</v>
      </c>
      <c r="D98" s="2" t="s">
        <v>409</v>
      </c>
      <c r="E98" s="22" t="s">
        <v>459</v>
      </c>
      <c r="F98" s="2" t="s">
        <v>569</v>
      </c>
      <c r="G98" s="19" t="s">
        <v>140</v>
      </c>
      <c r="H98" s="19" t="s">
        <v>2</v>
      </c>
      <c r="I98" s="19"/>
      <c r="J98" s="19" t="s">
        <v>2</v>
      </c>
      <c r="K98" s="19" t="s">
        <v>511</v>
      </c>
      <c r="L98" s="19" t="s">
        <v>184</v>
      </c>
      <c r="M98" s="19" t="s">
        <v>143</v>
      </c>
      <c r="N98" s="20" t="s">
        <v>548</v>
      </c>
      <c r="O98" s="19" t="s">
        <v>3</v>
      </c>
      <c r="P98" s="20" t="s">
        <v>549</v>
      </c>
      <c r="Q98" s="19" t="s">
        <v>149</v>
      </c>
      <c r="R98" s="20" t="s">
        <v>131</v>
      </c>
      <c r="S98" s="3" t="s">
        <v>157</v>
      </c>
      <c r="T98" s="3" t="s">
        <v>148</v>
      </c>
      <c r="U98" s="3" t="s">
        <v>148</v>
      </c>
      <c r="V98" s="19" t="s">
        <v>76</v>
      </c>
      <c r="W98" s="20" t="s">
        <v>149</v>
      </c>
      <c r="X98" s="20" t="s">
        <v>149</v>
      </c>
      <c r="Y98" s="20" t="s">
        <v>149</v>
      </c>
      <c r="Z98" s="20" t="s">
        <v>149</v>
      </c>
      <c r="AA98" s="20" t="s">
        <v>149</v>
      </c>
      <c r="AB98" s="20" t="s">
        <v>149</v>
      </c>
      <c r="AC98" s="42" t="str">
        <f t="shared" si="40"/>
        <v>Baja</v>
      </c>
      <c r="AD98" s="42">
        <f t="shared" si="41"/>
        <v>1</v>
      </c>
      <c r="AE98" s="26" t="s">
        <v>150</v>
      </c>
      <c r="AF98" s="42">
        <f t="shared" si="51"/>
        <v>1</v>
      </c>
      <c r="AG98" s="26" t="s">
        <v>158</v>
      </c>
      <c r="AH98" s="129">
        <f t="shared" si="52"/>
        <v>2</v>
      </c>
      <c r="AI98" s="26" t="s">
        <v>150</v>
      </c>
      <c r="AJ98" s="42">
        <f t="shared" si="53"/>
        <v>1</v>
      </c>
      <c r="AK98" s="42">
        <f t="shared" si="54"/>
        <v>3</v>
      </c>
      <c r="AL98" s="42" t="str">
        <f t="shared" si="55"/>
        <v>Baja</v>
      </c>
      <c r="AM98" s="42">
        <f t="shared" si="56"/>
        <v>1</v>
      </c>
      <c r="AN98" s="42">
        <f t="shared" si="57"/>
        <v>3</v>
      </c>
      <c r="AO98" s="131" t="str">
        <f t="shared" si="58"/>
        <v>BAJA</v>
      </c>
    </row>
    <row r="99" spans="1:41" ht="50" customHeight="1">
      <c r="A99" s="21" t="s">
        <v>570</v>
      </c>
      <c r="B99" s="21" t="s">
        <v>84</v>
      </c>
      <c r="C99" s="2" t="s">
        <v>117</v>
      </c>
      <c r="D99" s="2" t="s">
        <v>571</v>
      </c>
      <c r="E99" s="22" t="s">
        <v>572</v>
      </c>
      <c r="F99" s="2" t="s">
        <v>573</v>
      </c>
      <c r="G99" s="19" t="s">
        <v>140</v>
      </c>
      <c r="H99" s="19" t="s">
        <v>2</v>
      </c>
      <c r="I99" s="19"/>
      <c r="J99" s="19" t="s">
        <v>2</v>
      </c>
      <c r="K99" s="19" t="s">
        <v>511</v>
      </c>
      <c r="L99" s="19" t="s">
        <v>574</v>
      </c>
      <c r="M99" s="19" t="s">
        <v>143</v>
      </c>
      <c r="N99" s="20" t="s">
        <v>548</v>
      </c>
      <c r="O99" s="19" t="s">
        <v>3</v>
      </c>
      <c r="P99" s="20" t="s">
        <v>549</v>
      </c>
      <c r="Q99" s="19" t="s">
        <v>149</v>
      </c>
      <c r="R99" s="20" t="s">
        <v>131</v>
      </c>
      <c r="S99" s="3" t="s">
        <v>157</v>
      </c>
      <c r="T99" s="3" t="s">
        <v>148</v>
      </c>
      <c r="U99" s="3" t="s">
        <v>148</v>
      </c>
      <c r="V99" s="19" t="s">
        <v>80</v>
      </c>
      <c r="W99" s="20" t="s">
        <v>575</v>
      </c>
      <c r="X99" s="20" t="s">
        <v>566</v>
      </c>
      <c r="Y99" s="20" t="s">
        <v>576</v>
      </c>
      <c r="Z99" s="20" t="s">
        <v>178</v>
      </c>
      <c r="AA99" s="23">
        <v>44064</v>
      </c>
      <c r="AB99" s="20" t="s">
        <v>191</v>
      </c>
      <c r="AC99" s="42" t="str">
        <f t="shared" si="40"/>
        <v>Media</v>
      </c>
      <c r="AD99" s="42">
        <f t="shared" si="41"/>
        <v>2</v>
      </c>
      <c r="AE99" s="26" t="s">
        <v>158</v>
      </c>
      <c r="AF99" s="42">
        <f t="shared" si="51"/>
        <v>2</v>
      </c>
      <c r="AG99" s="26" t="s">
        <v>158</v>
      </c>
      <c r="AH99" s="129">
        <f t="shared" si="52"/>
        <v>2</v>
      </c>
      <c r="AI99" s="26" t="s">
        <v>150</v>
      </c>
      <c r="AJ99" s="42">
        <f t="shared" si="53"/>
        <v>1</v>
      </c>
      <c r="AK99" s="42">
        <f t="shared" si="54"/>
        <v>3</v>
      </c>
      <c r="AL99" s="42" t="str">
        <f t="shared" si="55"/>
        <v>Baja</v>
      </c>
      <c r="AM99" s="42">
        <f t="shared" si="56"/>
        <v>1</v>
      </c>
      <c r="AN99" s="42">
        <f t="shared" si="57"/>
        <v>5</v>
      </c>
      <c r="AO99" s="131" t="str">
        <f t="shared" si="58"/>
        <v>MEDIA</v>
      </c>
    </row>
    <row r="100" spans="1:41" ht="50" customHeight="1">
      <c r="A100" s="21" t="s">
        <v>577</v>
      </c>
      <c r="B100" s="21" t="s">
        <v>84</v>
      </c>
      <c r="C100" s="2" t="s">
        <v>117</v>
      </c>
      <c r="D100" s="2" t="s">
        <v>578</v>
      </c>
      <c r="E100" s="22" t="s">
        <v>579</v>
      </c>
      <c r="F100" s="2" t="s">
        <v>580</v>
      </c>
      <c r="G100" s="19" t="s">
        <v>140</v>
      </c>
      <c r="H100" s="19" t="s">
        <v>2</v>
      </c>
      <c r="I100" s="19"/>
      <c r="J100" s="19" t="s">
        <v>2</v>
      </c>
      <c r="K100" s="19" t="s">
        <v>511</v>
      </c>
      <c r="L100" s="19" t="s">
        <v>574</v>
      </c>
      <c r="M100" s="19" t="s">
        <v>143</v>
      </c>
      <c r="N100" s="20" t="s">
        <v>548</v>
      </c>
      <c r="O100" s="19" t="s">
        <v>3</v>
      </c>
      <c r="P100" s="20" t="s">
        <v>549</v>
      </c>
      <c r="Q100" s="19" t="s">
        <v>149</v>
      </c>
      <c r="R100" s="20" t="s">
        <v>131</v>
      </c>
      <c r="S100" s="3" t="s">
        <v>157</v>
      </c>
      <c r="T100" s="3" t="s">
        <v>157</v>
      </c>
      <c r="U100" s="3" t="s">
        <v>148</v>
      </c>
      <c r="V100" s="19" t="s">
        <v>80</v>
      </c>
      <c r="W100" s="20" t="s">
        <v>575</v>
      </c>
      <c r="X100" s="20" t="s">
        <v>566</v>
      </c>
      <c r="Y100" s="20" t="s">
        <v>581</v>
      </c>
      <c r="Z100" s="20" t="s">
        <v>178</v>
      </c>
      <c r="AA100" s="23">
        <v>44042</v>
      </c>
      <c r="AB100" s="20" t="s">
        <v>191</v>
      </c>
      <c r="AC100" s="42" t="str">
        <f t="shared" si="40"/>
        <v>Media</v>
      </c>
      <c r="AD100" s="42">
        <f t="shared" si="41"/>
        <v>2</v>
      </c>
      <c r="AE100" s="26" t="s">
        <v>192</v>
      </c>
      <c r="AF100" s="42">
        <f t="shared" si="51"/>
        <v>3</v>
      </c>
      <c r="AG100" s="26" t="s">
        <v>192</v>
      </c>
      <c r="AH100" s="129">
        <f t="shared" si="52"/>
        <v>3</v>
      </c>
      <c r="AI100" s="26" t="s">
        <v>150</v>
      </c>
      <c r="AJ100" s="42">
        <f t="shared" si="53"/>
        <v>1</v>
      </c>
      <c r="AK100" s="42">
        <f t="shared" si="54"/>
        <v>4</v>
      </c>
      <c r="AL100" s="42" t="str">
        <f t="shared" si="55"/>
        <v>Media</v>
      </c>
      <c r="AM100" s="42">
        <f t="shared" si="56"/>
        <v>2</v>
      </c>
      <c r="AN100" s="42">
        <f t="shared" si="57"/>
        <v>7</v>
      </c>
      <c r="AO100" s="131" t="str">
        <f t="shared" si="58"/>
        <v>MEDIA</v>
      </c>
    </row>
    <row r="101" spans="1:41" ht="50" customHeight="1">
      <c r="A101" s="21" t="s">
        <v>582</v>
      </c>
      <c r="B101" s="21" t="s">
        <v>84</v>
      </c>
      <c r="C101" s="2" t="s">
        <v>117</v>
      </c>
      <c r="D101" s="2" t="s">
        <v>583</v>
      </c>
      <c r="E101" s="22" t="s">
        <v>584</v>
      </c>
      <c r="F101" s="2" t="s">
        <v>585</v>
      </c>
      <c r="G101" s="19" t="s">
        <v>140</v>
      </c>
      <c r="H101" s="19" t="s">
        <v>2</v>
      </c>
      <c r="I101" s="19"/>
      <c r="J101" s="19" t="s">
        <v>2</v>
      </c>
      <c r="K101" s="19" t="s">
        <v>511</v>
      </c>
      <c r="L101" s="19" t="s">
        <v>586</v>
      </c>
      <c r="M101" s="19" t="s">
        <v>143</v>
      </c>
      <c r="N101" s="20" t="s">
        <v>548</v>
      </c>
      <c r="O101" s="19" t="s">
        <v>3</v>
      </c>
      <c r="P101" s="20" t="s">
        <v>549</v>
      </c>
      <c r="Q101" s="19" t="s">
        <v>149</v>
      </c>
      <c r="R101" s="20" t="s">
        <v>131</v>
      </c>
      <c r="S101" s="3" t="s">
        <v>157</v>
      </c>
      <c r="T101" s="3" t="s">
        <v>157</v>
      </c>
      <c r="U101" s="3" t="s">
        <v>148</v>
      </c>
      <c r="V101" s="19" t="s">
        <v>80</v>
      </c>
      <c r="W101" s="20" t="s">
        <v>575</v>
      </c>
      <c r="X101" s="20" t="s">
        <v>566</v>
      </c>
      <c r="Y101" s="20" t="s">
        <v>587</v>
      </c>
      <c r="Z101" s="20" t="s">
        <v>167</v>
      </c>
      <c r="AA101" s="23">
        <v>44042</v>
      </c>
      <c r="AB101" s="20" t="s">
        <v>191</v>
      </c>
      <c r="AC101" s="42" t="str">
        <f t="shared" si="40"/>
        <v>Media</v>
      </c>
      <c r="AD101" s="42">
        <f t="shared" si="41"/>
        <v>2</v>
      </c>
      <c r="AE101" s="26" t="s">
        <v>192</v>
      </c>
      <c r="AF101" s="42">
        <f t="shared" si="51"/>
        <v>3</v>
      </c>
      <c r="AG101" s="26" t="s">
        <v>192</v>
      </c>
      <c r="AH101" s="129">
        <f t="shared" si="52"/>
        <v>3</v>
      </c>
      <c r="AI101" s="26" t="s">
        <v>158</v>
      </c>
      <c r="AJ101" s="42">
        <f t="shared" si="53"/>
        <v>2</v>
      </c>
      <c r="AK101" s="42">
        <f t="shared" si="54"/>
        <v>5</v>
      </c>
      <c r="AL101" s="42" t="str">
        <f t="shared" si="55"/>
        <v>Alta</v>
      </c>
      <c r="AM101" s="42">
        <f t="shared" si="56"/>
        <v>3</v>
      </c>
      <c r="AN101" s="42">
        <f t="shared" si="57"/>
        <v>8</v>
      </c>
      <c r="AO101" s="131" t="str">
        <f t="shared" si="58"/>
        <v>ALTA</v>
      </c>
    </row>
    <row r="102" spans="1:41" ht="50" customHeight="1">
      <c r="A102" s="21" t="s">
        <v>588</v>
      </c>
      <c r="B102" s="21" t="s">
        <v>84</v>
      </c>
      <c r="C102" s="2" t="s">
        <v>117</v>
      </c>
      <c r="D102" s="2" t="s">
        <v>589</v>
      </c>
      <c r="E102" s="22" t="s">
        <v>590</v>
      </c>
      <c r="F102" s="2" t="s">
        <v>591</v>
      </c>
      <c r="G102" s="19" t="s">
        <v>140</v>
      </c>
      <c r="H102" s="19" t="s">
        <v>2</v>
      </c>
      <c r="I102" s="19"/>
      <c r="J102" s="19" t="s">
        <v>2</v>
      </c>
      <c r="K102" s="19" t="s">
        <v>511</v>
      </c>
      <c r="L102" s="19" t="s">
        <v>184</v>
      </c>
      <c r="M102" s="19" t="s">
        <v>143</v>
      </c>
      <c r="N102" s="20" t="s">
        <v>548</v>
      </c>
      <c r="O102" s="19" t="s">
        <v>3</v>
      </c>
      <c r="P102" s="20" t="s">
        <v>549</v>
      </c>
      <c r="Q102" s="19" t="s">
        <v>149</v>
      </c>
      <c r="R102" s="20" t="s">
        <v>131</v>
      </c>
      <c r="S102" s="3" t="s">
        <v>157</v>
      </c>
      <c r="T102" s="3" t="s">
        <v>157</v>
      </c>
      <c r="U102" s="3" t="s">
        <v>157</v>
      </c>
      <c r="V102" s="19" t="s">
        <v>80</v>
      </c>
      <c r="W102" s="20" t="s">
        <v>575</v>
      </c>
      <c r="X102" s="20" t="s">
        <v>566</v>
      </c>
      <c r="Y102" s="20" t="s">
        <v>592</v>
      </c>
      <c r="Z102" s="20" t="s">
        <v>178</v>
      </c>
      <c r="AA102" s="23">
        <v>44042</v>
      </c>
      <c r="AB102" s="20" t="s">
        <v>191</v>
      </c>
      <c r="AC102" s="42" t="str">
        <f t="shared" si="40"/>
        <v>Media</v>
      </c>
      <c r="AD102" s="42">
        <f t="shared" si="41"/>
        <v>2</v>
      </c>
      <c r="AE102" s="26" t="s">
        <v>158</v>
      </c>
      <c r="AF102" s="42">
        <f t="shared" si="51"/>
        <v>2</v>
      </c>
      <c r="AG102" s="26" t="s">
        <v>158</v>
      </c>
      <c r="AH102" s="129">
        <f t="shared" si="52"/>
        <v>2</v>
      </c>
      <c r="AI102" s="26" t="s">
        <v>158</v>
      </c>
      <c r="AJ102" s="42">
        <f t="shared" si="53"/>
        <v>2</v>
      </c>
      <c r="AK102" s="42">
        <f t="shared" si="54"/>
        <v>4</v>
      </c>
      <c r="AL102" s="42" t="str">
        <f t="shared" si="55"/>
        <v>Media</v>
      </c>
      <c r="AM102" s="42">
        <f t="shared" si="56"/>
        <v>2</v>
      </c>
      <c r="AN102" s="42">
        <f t="shared" si="57"/>
        <v>6</v>
      </c>
      <c r="AO102" s="131" t="str">
        <f t="shared" si="58"/>
        <v>MEDIA</v>
      </c>
    </row>
    <row r="103" spans="1:41" ht="50" customHeight="1">
      <c r="A103" s="21" t="s">
        <v>593</v>
      </c>
      <c r="B103" s="21" t="s">
        <v>84</v>
      </c>
      <c r="C103" s="2" t="s">
        <v>117</v>
      </c>
      <c r="D103" s="2" t="s">
        <v>594</v>
      </c>
      <c r="E103" s="22" t="s">
        <v>595</v>
      </c>
      <c r="F103" s="2" t="s">
        <v>596</v>
      </c>
      <c r="G103" s="19" t="s">
        <v>140</v>
      </c>
      <c r="H103" s="19" t="s">
        <v>2</v>
      </c>
      <c r="I103" s="19"/>
      <c r="J103" s="19" t="s">
        <v>2</v>
      </c>
      <c r="K103" s="19" t="s">
        <v>511</v>
      </c>
      <c r="L103" s="19" t="s">
        <v>184</v>
      </c>
      <c r="M103" s="19" t="s">
        <v>143</v>
      </c>
      <c r="N103" s="20" t="s">
        <v>548</v>
      </c>
      <c r="O103" s="19" t="s">
        <v>3</v>
      </c>
      <c r="P103" s="20" t="s">
        <v>549</v>
      </c>
      <c r="Q103" s="19" t="s">
        <v>149</v>
      </c>
      <c r="R103" s="20" t="s">
        <v>131</v>
      </c>
      <c r="S103" s="3" t="s">
        <v>157</v>
      </c>
      <c r="T103" s="3" t="s">
        <v>157</v>
      </c>
      <c r="U103" s="3" t="s">
        <v>148</v>
      </c>
      <c r="V103" s="19" t="s">
        <v>80</v>
      </c>
      <c r="W103" s="20" t="s">
        <v>575</v>
      </c>
      <c r="X103" s="20" t="s">
        <v>566</v>
      </c>
      <c r="Y103" s="20" t="s">
        <v>597</v>
      </c>
      <c r="Z103" s="20" t="s">
        <v>178</v>
      </c>
      <c r="AA103" s="23">
        <v>44042</v>
      </c>
      <c r="AB103" s="20" t="s">
        <v>191</v>
      </c>
      <c r="AC103" s="42" t="str">
        <f t="shared" si="40"/>
        <v>Media</v>
      </c>
      <c r="AD103" s="42">
        <f t="shared" si="41"/>
        <v>2</v>
      </c>
      <c r="AE103" s="26" t="s">
        <v>150</v>
      </c>
      <c r="AF103" s="42">
        <f t="shared" si="51"/>
        <v>1</v>
      </c>
      <c r="AG103" s="26" t="s">
        <v>150</v>
      </c>
      <c r="AH103" s="129">
        <f t="shared" si="52"/>
        <v>1</v>
      </c>
      <c r="AI103" s="26" t="s">
        <v>150</v>
      </c>
      <c r="AJ103" s="42">
        <f t="shared" si="53"/>
        <v>1</v>
      </c>
      <c r="AK103" s="42">
        <f t="shared" si="54"/>
        <v>2</v>
      </c>
      <c r="AL103" s="42" t="str">
        <f t="shared" si="55"/>
        <v>Baja</v>
      </c>
      <c r="AM103" s="42">
        <f t="shared" si="56"/>
        <v>1</v>
      </c>
      <c r="AN103" s="42">
        <f t="shared" si="57"/>
        <v>4</v>
      </c>
      <c r="AO103" s="131" t="str">
        <f t="shared" si="58"/>
        <v>MEDIA</v>
      </c>
    </row>
    <row r="104" spans="1:41" ht="50" customHeight="1">
      <c r="A104" s="21" t="s">
        <v>598</v>
      </c>
      <c r="B104" s="21" t="s">
        <v>84</v>
      </c>
      <c r="C104" s="2" t="s">
        <v>117</v>
      </c>
      <c r="D104" s="2" t="s">
        <v>599</v>
      </c>
      <c r="E104" s="22" t="s">
        <v>600</v>
      </c>
      <c r="F104" s="2" t="s">
        <v>601</v>
      </c>
      <c r="G104" s="19" t="s">
        <v>140</v>
      </c>
      <c r="H104" s="19" t="s">
        <v>2</v>
      </c>
      <c r="I104" s="19"/>
      <c r="J104" s="19" t="s">
        <v>2</v>
      </c>
      <c r="K104" s="19" t="s">
        <v>511</v>
      </c>
      <c r="L104" s="19" t="s">
        <v>184</v>
      </c>
      <c r="M104" s="19" t="s">
        <v>143</v>
      </c>
      <c r="N104" s="20" t="s">
        <v>548</v>
      </c>
      <c r="O104" s="19" t="s">
        <v>3</v>
      </c>
      <c r="P104" s="20" t="s">
        <v>549</v>
      </c>
      <c r="Q104" s="19" t="s">
        <v>149</v>
      </c>
      <c r="R104" s="20" t="s">
        <v>131</v>
      </c>
      <c r="S104" s="3" t="s">
        <v>157</v>
      </c>
      <c r="T104" s="3" t="s">
        <v>157</v>
      </c>
      <c r="U104" s="3" t="s">
        <v>148</v>
      </c>
      <c r="V104" s="19" t="s">
        <v>80</v>
      </c>
      <c r="W104" s="20" t="s">
        <v>575</v>
      </c>
      <c r="X104" s="20" t="s">
        <v>566</v>
      </c>
      <c r="Y104" s="20" t="s">
        <v>602</v>
      </c>
      <c r="Z104" s="20" t="s">
        <v>178</v>
      </c>
      <c r="AA104" s="23">
        <v>44434</v>
      </c>
      <c r="AB104" s="20" t="s">
        <v>191</v>
      </c>
      <c r="AC104" s="42" t="str">
        <f t="shared" si="40"/>
        <v>Media</v>
      </c>
      <c r="AD104" s="42">
        <f t="shared" si="41"/>
        <v>2</v>
      </c>
      <c r="AE104" s="26" t="s">
        <v>192</v>
      </c>
      <c r="AF104" s="42">
        <f t="shared" si="51"/>
        <v>3</v>
      </c>
      <c r="AG104" s="26" t="s">
        <v>192</v>
      </c>
      <c r="AH104" s="129">
        <f t="shared" si="52"/>
        <v>3</v>
      </c>
      <c r="AI104" s="26" t="s">
        <v>158</v>
      </c>
      <c r="AJ104" s="42">
        <f t="shared" si="53"/>
        <v>2</v>
      </c>
      <c r="AK104" s="42">
        <f t="shared" si="54"/>
        <v>5</v>
      </c>
      <c r="AL104" s="42" t="str">
        <f t="shared" si="55"/>
        <v>Alta</v>
      </c>
      <c r="AM104" s="42">
        <f t="shared" si="56"/>
        <v>3</v>
      </c>
      <c r="AN104" s="42">
        <f t="shared" si="57"/>
        <v>8</v>
      </c>
      <c r="AO104" s="131" t="str">
        <f t="shared" si="58"/>
        <v>ALTA</v>
      </c>
    </row>
    <row r="105" spans="1:41" ht="50" customHeight="1">
      <c r="A105" s="21" t="s">
        <v>603</v>
      </c>
      <c r="B105" s="21" t="s">
        <v>84</v>
      </c>
      <c r="C105" s="2" t="s">
        <v>117</v>
      </c>
      <c r="D105" s="2" t="s">
        <v>561</v>
      </c>
      <c r="E105" s="22" t="s">
        <v>604</v>
      </c>
      <c r="F105" s="2" t="s">
        <v>605</v>
      </c>
      <c r="G105" s="19" t="s">
        <v>140</v>
      </c>
      <c r="H105" s="19" t="s">
        <v>2</v>
      </c>
      <c r="I105" s="19"/>
      <c r="J105" s="19" t="s">
        <v>2</v>
      </c>
      <c r="K105" s="19" t="s">
        <v>511</v>
      </c>
      <c r="L105" s="19" t="s">
        <v>184</v>
      </c>
      <c r="M105" s="19" t="s">
        <v>143</v>
      </c>
      <c r="N105" s="20" t="s">
        <v>548</v>
      </c>
      <c r="O105" s="19" t="s">
        <v>3</v>
      </c>
      <c r="P105" s="20" t="s">
        <v>606</v>
      </c>
      <c r="Q105" s="19" t="s">
        <v>149</v>
      </c>
      <c r="R105" s="20" t="s">
        <v>131</v>
      </c>
      <c r="S105" s="3" t="s">
        <v>157</v>
      </c>
      <c r="T105" s="3" t="s">
        <v>148</v>
      </c>
      <c r="U105" s="3" t="s">
        <v>148</v>
      </c>
      <c r="V105" s="19" t="s">
        <v>76</v>
      </c>
      <c r="W105" s="20" t="s">
        <v>149</v>
      </c>
      <c r="X105" s="20" t="s">
        <v>149</v>
      </c>
      <c r="Y105" s="20" t="s">
        <v>149</v>
      </c>
      <c r="Z105" s="20" t="s">
        <v>149</v>
      </c>
      <c r="AA105" s="20" t="s">
        <v>149</v>
      </c>
      <c r="AB105" s="20" t="s">
        <v>149</v>
      </c>
      <c r="AC105" s="42" t="str">
        <f t="shared" si="40"/>
        <v>Baja</v>
      </c>
      <c r="AD105" s="42">
        <f t="shared" si="41"/>
        <v>1</v>
      </c>
      <c r="AE105" s="26" t="s">
        <v>150</v>
      </c>
      <c r="AF105" s="42">
        <f t="shared" si="51"/>
        <v>1</v>
      </c>
      <c r="AG105" s="26" t="s">
        <v>150</v>
      </c>
      <c r="AH105" s="129">
        <f t="shared" si="52"/>
        <v>1</v>
      </c>
      <c r="AI105" s="26" t="s">
        <v>150</v>
      </c>
      <c r="AJ105" s="42">
        <f t="shared" si="53"/>
        <v>1</v>
      </c>
      <c r="AK105" s="42">
        <f t="shared" si="54"/>
        <v>2</v>
      </c>
      <c r="AL105" s="42" t="str">
        <f t="shared" si="55"/>
        <v>Baja</v>
      </c>
      <c r="AM105" s="42">
        <f t="shared" si="56"/>
        <v>1</v>
      </c>
      <c r="AN105" s="42">
        <f t="shared" si="57"/>
        <v>3</v>
      </c>
      <c r="AO105" s="131" t="str">
        <f t="shared" si="58"/>
        <v>BAJA</v>
      </c>
    </row>
    <row r="106" spans="1:41" ht="50" customHeight="1">
      <c r="A106" s="21" t="s">
        <v>607</v>
      </c>
      <c r="B106" s="21" t="s">
        <v>84</v>
      </c>
      <c r="C106" s="2" t="s">
        <v>117</v>
      </c>
      <c r="D106" s="2" t="s">
        <v>561</v>
      </c>
      <c r="E106" s="22" t="s">
        <v>608</v>
      </c>
      <c r="F106" s="2" t="s">
        <v>609</v>
      </c>
      <c r="G106" s="19" t="s">
        <v>140</v>
      </c>
      <c r="H106" s="19" t="s">
        <v>2</v>
      </c>
      <c r="I106" s="19"/>
      <c r="J106" s="19" t="s">
        <v>2</v>
      </c>
      <c r="K106" s="19" t="s">
        <v>511</v>
      </c>
      <c r="L106" s="19" t="s">
        <v>184</v>
      </c>
      <c r="M106" s="19" t="s">
        <v>143</v>
      </c>
      <c r="N106" s="20" t="s">
        <v>548</v>
      </c>
      <c r="O106" s="19" t="s">
        <v>3</v>
      </c>
      <c r="P106" s="20" t="s">
        <v>606</v>
      </c>
      <c r="Q106" s="19" t="s">
        <v>149</v>
      </c>
      <c r="R106" s="20" t="s">
        <v>131</v>
      </c>
      <c r="S106" s="3" t="s">
        <v>157</v>
      </c>
      <c r="T106" s="3" t="s">
        <v>148</v>
      </c>
      <c r="U106" s="3" t="s">
        <v>148</v>
      </c>
      <c r="V106" s="19" t="s">
        <v>76</v>
      </c>
      <c r="W106" s="20" t="s">
        <v>149</v>
      </c>
      <c r="X106" s="20" t="s">
        <v>149</v>
      </c>
      <c r="Y106" s="20" t="s">
        <v>149</v>
      </c>
      <c r="Z106" s="20" t="s">
        <v>149</v>
      </c>
      <c r="AA106" s="20" t="s">
        <v>149</v>
      </c>
      <c r="AB106" s="20" t="s">
        <v>149</v>
      </c>
      <c r="AC106" s="42" t="str">
        <f t="shared" si="40"/>
        <v>Baja</v>
      </c>
      <c r="AD106" s="42">
        <f t="shared" si="41"/>
        <v>1</v>
      </c>
      <c r="AE106" s="26" t="s">
        <v>150</v>
      </c>
      <c r="AF106" s="42">
        <f t="shared" si="51"/>
        <v>1</v>
      </c>
      <c r="AG106" s="26" t="s">
        <v>150</v>
      </c>
      <c r="AH106" s="129">
        <f t="shared" si="52"/>
        <v>1</v>
      </c>
      <c r="AI106" s="26" t="s">
        <v>150</v>
      </c>
      <c r="AJ106" s="42">
        <f t="shared" si="53"/>
        <v>1</v>
      </c>
      <c r="AK106" s="42">
        <f t="shared" si="54"/>
        <v>2</v>
      </c>
      <c r="AL106" s="42" t="str">
        <f t="shared" si="55"/>
        <v>Baja</v>
      </c>
      <c r="AM106" s="42">
        <f t="shared" si="56"/>
        <v>1</v>
      </c>
      <c r="AN106" s="42">
        <f t="shared" si="57"/>
        <v>3</v>
      </c>
      <c r="AO106" s="131" t="str">
        <f t="shared" si="58"/>
        <v>BAJA</v>
      </c>
    </row>
    <row r="107" spans="1:41" ht="50" customHeight="1">
      <c r="A107" s="21" t="s">
        <v>610</v>
      </c>
      <c r="B107" s="21" t="s">
        <v>84</v>
      </c>
      <c r="C107" s="2" t="s">
        <v>117</v>
      </c>
      <c r="D107" s="2" t="s">
        <v>561</v>
      </c>
      <c r="E107" s="22" t="s">
        <v>611</v>
      </c>
      <c r="F107" s="2" t="s">
        <v>612</v>
      </c>
      <c r="G107" s="19" t="s">
        <v>140</v>
      </c>
      <c r="H107" s="19"/>
      <c r="I107" s="19"/>
      <c r="J107" s="19" t="s">
        <v>2</v>
      </c>
      <c r="K107" s="19" t="s">
        <v>296</v>
      </c>
      <c r="L107" s="19" t="s">
        <v>184</v>
      </c>
      <c r="M107" s="19" t="s">
        <v>143</v>
      </c>
      <c r="N107" s="20" t="s">
        <v>548</v>
      </c>
      <c r="O107" s="19" t="s">
        <v>3</v>
      </c>
      <c r="P107" s="20" t="s">
        <v>606</v>
      </c>
      <c r="Q107" s="19" t="s">
        <v>149</v>
      </c>
      <c r="R107" s="20" t="s">
        <v>131</v>
      </c>
      <c r="S107" s="3" t="s">
        <v>157</v>
      </c>
      <c r="T107" s="3" t="s">
        <v>148</v>
      </c>
      <c r="U107" s="3" t="s">
        <v>148</v>
      </c>
      <c r="V107" s="19" t="s">
        <v>76</v>
      </c>
      <c r="W107" s="20" t="s">
        <v>149</v>
      </c>
      <c r="X107" s="20" t="s">
        <v>149</v>
      </c>
      <c r="Y107" s="20" t="s">
        <v>149</v>
      </c>
      <c r="Z107" s="20" t="s">
        <v>149</v>
      </c>
      <c r="AA107" s="20" t="s">
        <v>149</v>
      </c>
      <c r="AB107" s="20" t="s">
        <v>149</v>
      </c>
      <c r="AC107" s="42" t="str">
        <f t="shared" si="40"/>
        <v>Baja</v>
      </c>
      <c r="AD107" s="42">
        <f t="shared" si="41"/>
        <v>1</v>
      </c>
      <c r="AE107" s="26" t="s">
        <v>150</v>
      </c>
      <c r="AF107" s="42">
        <f t="shared" si="51"/>
        <v>1</v>
      </c>
      <c r="AG107" s="26" t="s">
        <v>150</v>
      </c>
      <c r="AH107" s="129">
        <f t="shared" si="52"/>
        <v>1</v>
      </c>
      <c r="AI107" s="26" t="s">
        <v>150</v>
      </c>
      <c r="AJ107" s="42">
        <f t="shared" si="53"/>
        <v>1</v>
      </c>
      <c r="AK107" s="42">
        <f t="shared" si="54"/>
        <v>2</v>
      </c>
      <c r="AL107" s="42" t="str">
        <f t="shared" si="55"/>
        <v>Baja</v>
      </c>
      <c r="AM107" s="42">
        <f t="shared" si="56"/>
        <v>1</v>
      </c>
      <c r="AN107" s="42">
        <f t="shared" si="57"/>
        <v>3</v>
      </c>
      <c r="AO107" s="131" t="str">
        <f t="shared" si="58"/>
        <v>BAJA</v>
      </c>
    </row>
    <row r="108" spans="1:41" ht="50" customHeight="1">
      <c r="A108" s="21" t="s">
        <v>613</v>
      </c>
      <c r="B108" s="21" t="s">
        <v>84</v>
      </c>
      <c r="C108" s="2" t="s">
        <v>117</v>
      </c>
      <c r="D108" s="2" t="s">
        <v>561</v>
      </c>
      <c r="E108" s="22" t="s">
        <v>614</v>
      </c>
      <c r="F108" s="2" t="s">
        <v>615</v>
      </c>
      <c r="G108" s="19" t="s">
        <v>140</v>
      </c>
      <c r="H108" s="19"/>
      <c r="I108" s="19"/>
      <c r="J108" s="19" t="s">
        <v>2</v>
      </c>
      <c r="K108" s="19" t="s">
        <v>296</v>
      </c>
      <c r="L108" s="19" t="s">
        <v>184</v>
      </c>
      <c r="M108" s="19" t="s">
        <v>143</v>
      </c>
      <c r="N108" s="20" t="s">
        <v>548</v>
      </c>
      <c r="O108" s="19" t="s">
        <v>3</v>
      </c>
      <c r="P108" s="20" t="s">
        <v>606</v>
      </c>
      <c r="Q108" s="19" t="s">
        <v>149</v>
      </c>
      <c r="R108" s="20" t="s">
        <v>131</v>
      </c>
      <c r="S108" s="3" t="s">
        <v>157</v>
      </c>
      <c r="T108" s="3" t="s">
        <v>148</v>
      </c>
      <c r="U108" s="3" t="s">
        <v>148</v>
      </c>
      <c r="V108" s="19" t="s">
        <v>76</v>
      </c>
      <c r="W108" s="20" t="s">
        <v>149</v>
      </c>
      <c r="X108" s="20" t="s">
        <v>149</v>
      </c>
      <c r="Y108" s="20" t="s">
        <v>149</v>
      </c>
      <c r="Z108" s="20" t="s">
        <v>149</v>
      </c>
      <c r="AA108" s="20" t="s">
        <v>149</v>
      </c>
      <c r="AB108" s="20" t="s">
        <v>149</v>
      </c>
      <c r="AC108" s="42" t="str">
        <f t="shared" si="40"/>
        <v>Baja</v>
      </c>
      <c r="AD108" s="42">
        <f t="shared" si="41"/>
        <v>1</v>
      </c>
      <c r="AE108" s="26" t="s">
        <v>150</v>
      </c>
      <c r="AF108" s="42">
        <f t="shared" si="51"/>
        <v>1</v>
      </c>
      <c r="AG108" s="26" t="s">
        <v>150</v>
      </c>
      <c r="AH108" s="129">
        <f t="shared" si="52"/>
        <v>1</v>
      </c>
      <c r="AI108" s="26" t="s">
        <v>150</v>
      </c>
      <c r="AJ108" s="42">
        <f t="shared" si="53"/>
        <v>1</v>
      </c>
      <c r="AK108" s="42">
        <f t="shared" si="54"/>
        <v>2</v>
      </c>
      <c r="AL108" s="42" t="str">
        <f t="shared" si="55"/>
        <v>Baja</v>
      </c>
      <c r="AM108" s="42">
        <f t="shared" si="56"/>
        <v>1</v>
      </c>
      <c r="AN108" s="42">
        <f t="shared" si="57"/>
        <v>3</v>
      </c>
      <c r="AO108" s="131" t="str">
        <f t="shared" si="58"/>
        <v>BAJA</v>
      </c>
    </row>
    <row r="109" spans="1:41" ht="50" customHeight="1">
      <c r="A109" s="21" t="s">
        <v>616</v>
      </c>
      <c r="B109" s="21" t="s">
        <v>84</v>
      </c>
      <c r="C109" s="2" t="s">
        <v>117</v>
      </c>
      <c r="D109" s="2" t="s">
        <v>594</v>
      </c>
      <c r="E109" s="22" t="s">
        <v>617</v>
      </c>
      <c r="F109" s="2" t="s">
        <v>618</v>
      </c>
      <c r="G109" s="19" t="s">
        <v>140</v>
      </c>
      <c r="H109" s="19"/>
      <c r="I109" s="19"/>
      <c r="J109" s="19" t="s">
        <v>2</v>
      </c>
      <c r="K109" s="19" t="s">
        <v>343</v>
      </c>
      <c r="L109" s="19" t="s">
        <v>619</v>
      </c>
      <c r="M109" s="19" t="s">
        <v>143</v>
      </c>
      <c r="N109" s="20" t="s">
        <v>548</v>
      </c>
      <c r="O109" s="19" t="s">
        <v>3</v>
      </c>
      <c r="P109" s="20" t="s">
        <v>620</v>
      </c>
      <c r="Q109" s="19" t="s">
        <v>149</v>
      </c>
      <c r="R109" s="20" t="s">
        <v>131</v>
      </c>
      <c r="S109" s="3" t="s">
        <v>157</v>
      </c>
      <c r="T109" s="3" t="s">
        <v>148</v>
      </c>
      <c r="U109" s="3" t="s">
        <v>148</v>
      </c>
      <c r="V109" s="19" t="s">
        <v>76</v>
      </c>
      <c r="W109" s="20" t="s">
        <v>149</v>
      </c>
      <c r="X109" s="20" t="s">
        <v>149</v>
      </c>
      <c r="Y109" s="20" t="s">
        <v>149</v>
      </c>
      <c r="Z109" s="20" t="s">
        <v>149</v>
      </c>
      <c r="AA109" s="20" t="s">
        <v>149</v>
      </c>
      <c r="AB109" s="20" t="s">
        <v>149</v>
      </c>
      <c r="AC109" s="42" t="str">
        <f t="shared" si="40"/>
        <v>Baja</v>
      </c>
      <c r="AD109" s="42">
        <f t="shared" si="41"/>
        <v>1</v>
      </c>
      <c r="AE109" s="26" t="s">
        <v>158</v>
      </c>
      <c r="AF109" s="42">
        <f t="shared" si="51"/>
        <v>2</v>
      </c>
      <c r="AG109" s="26" t="s">
        <v>158</v>
      </c>
      <c r="AH109" s="129">
        <f t="shared" si="52"/>
        <v>2</v>
      </c>
      <c r="AI109" s="26" t="s">
        <v>150</v>
      </c>
      <c r="AJ109" s="42">
        <f t="shared" si="53"/>
        <v>1</v>
      </c>
      <c r="AK109" s="42">
        <f t="shared" si="54"/>
        <v>3</v>
      </c>
      <c r="AL109" s="42" t="str">
        <f t="shared" si="55"/>
        <v>Baja</v>
      </c>
      <c r="AM109" s="42">
        <f t="shared" si="56"/>
        <v>1</v>
      </c>
      <c r="AN109" s="42">
        <f t="shared" si="57"/>
        <v>4</v>
      </c>
      <c r="AO109" s="131" t="str">
        <f t="shared" si="58"/>
        <v>MEDIA</v>
      </c>
    </row>
    <row r="110" spans="1:41" ht="50" customHeight="1">
      <c r="A110" s="21" t="s">
        <v>621</v>
      </c>
      <c r="B110" s="21" t="s">
        <v>84</v>
      </c>
      <c r="C110" s="2" t="s">
        <v>117</v>
      </c>
      <c r="D110" s="2" t="s">
        <v>561</v>
      </c>
      <c r="E110" s="22" t="s">
        <v>622</v>
      </c>
      <c r="F110" s="2" t="s">
        <v>623</v>
      </c>
      <c r="G110" s="19" t="s">
        <v>140</v>
      </c>
      <c r="H110" s="19" t="s">
        <v>2</v>
      </c>
      <c r="I110" s="19"/>
      <c r="J110" s="19" t="s">
        <v>2</v>
      </c>
      <c r="K110" s="19" t="s">
        <v>511</v>
      </c>
      <c r="L110" s="19" t="s">
        <v>624</v>
      </c>
      <c r="M110" s="19" t="s">
        <v>143</v>
      </c>
      <c r="N110" s="20" t="s">
        <v>548</v>
      </c>
      <c r="O110" s="19" t="s">
        <v>3</v>
      </c>
      <c r="P110" s="20" t="s">
        <v>549</v>
      </c>
      <c r="Q110" s="19" t="s">
        <v>149</v>
      </c>
      <c r="R110" s="20" t="s">
        <v>131</v>
      </c>
      <c r="S110" s="3" t="s">
        <v>157</v>
      </c>
      <c r="T110" s="3" t="s">
        <v>148</v>
      </c>
      <c r="U110" s="3" t="s">
        <v>148</v>
      </c>
      <c r="V110" s="19" t="s">
        <v>80</v>
      </c>
      <c r="W110" s="20" t="s">
        <v>575</v>
      </c>
      <c r="X110" s="20" t="s">
        <v>566</v>
      </c>
      <c r="Y110" s="20" t="s">
        <v>625</v>
      </c>
      <c r="Z110" s="20" t="s">
        <v>178</v>
      </c>
      <c r="AA110" s="23">
        <v>44431</v>
      </c>
      <c r="AB110" s="20" t="s">
        <v>191</v>
      </c>
      <c r="AC110" s="42" t="str">
        <f t="shared" si="40"/>
        <v>Media</v>
      </c>
      <c r="AD110" s="42">
        <f t="shared" si="41"/>
        <v>2</v>
      </c>
      <c r="AE110" s="26" t="s">
        <v>158</v>
      </c>
      <c r="AF110" s="42">
        <f t="shared" si="51"/>
        <v>2</v>
      </c>
      <c r="AG110" s="26" t="s">
        <v>158</v>
      </c>
      <c r="AH110" s="129">
        <f t="shared" si="52"/>
        <v>2</v>
      </c>
      <c r="AI110" s="26" t="s">
        <v>150</v>
      </c>
      <c r="AJ110" s="42">
        <f t="shared" si="53"/>
        <v>1</v>
      </c>
      <c r="AK110" s="42">
        <f t="shared" si="54"/>
        <v>3</v>
      </c>
      <c r="AL110" s="42" t="str">
        <f t="shared" si="55"/>
        <v>Baja</v>
      </c>
      <c r="AM110" s="42">
        <f t="shared" si="56"/>
        <v>1</v>
      </c>
      <c r="AN110" s="42">
        <f t="shared" si="57"/>
        <v>5</v>
      </c>
      <c r="AO110" s="131" t="str">
        <f t="shared" si="58"/>
        <v>MEDIA</v>
      </c>
    </row>
    <row r="111" spans="1:41" ht="50" customHeight="1">
      <c r="A111" s="114" t="s">
        <v>653</v>
      </c>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23"/>
      <c r="AD111" s="123"/>
      <c r="AE111" s="115"/>
      <c r="AF111" s="123"/>
      <c r="AG111" s="115"/>
      <c r="AH111" s="123"/>
      <c r="AI111" s="115"/>
      <c r="AJ111" s="123"/>
      <c r="AK111" s="123"/>
      <c r="AL111" s="123"/>
      <c r="AM111" s="123"/>
      <c r="AN111" s="123"/>
      <c r="AO111" s="134"/>
    </row>
    <row r="112" spans="1:41" ht="50" customHeight="1">
      <c r="A112" s="21" t="s">
        <v>627</v>
      </c>
      <c r="B112" s="21" t="s">
        <v>63</v>
      </c>
      <c r="C112" s="2" t="s">
        <v>96</v>
      </c>
      <c r="D112" s="2" t="s">
        <v>628</v>
      </c>
      <c r="E112" s="22" t="s">
        <v>629</v>
      </c>
      <c r="F112" s="2" t="s">
        <v>630</v>
      </c>
      <c r="G112" s="19" t="s">
        <v>140</v>
      </c>
      <c r="H112" s="19" t="s">
        <v>2</v>
      </c>
      <c r="I112" s="19"/>
      <c r="J112" s="19" t="s">
        <v>2</v>
      </c>
      <c r="K112" s="19" t="s">
        <v>141</v>
      </c>
      <c r="L112" s="19" t="s">
        <v>184</v>
      </c>
      <c r="M112" s="19" t="s">
        <v>143</v>
      </c>
      <c r="N112" s="20" t="s">
        <v>631</v>
      </c>
      <c r="O112" s="19" t="s">
        <v>3</v>
      </c>
      <c r="P112" s="20" t="s">
        <v>632</v>
      </c>
      <c r="Q112" s="19" t="s">
        <v>149</v>
      </c>
      <c r="R112" s="20" t="s">
        <v>118</v>
      </c>
      <c r="S112" s="3" t="s">
        <v>157</v>
      </c>
      <c r="T112" s="3" t="s">
        <v>148</v>
      </c>
      <c r="U112" s="3" t="s">
        <v>148</v>
      </c>
      <c r="V112" s="19" t="s">
        <v>80</v>
      </c>
      <c r="W112" s="20" t="s">
        <v>633</v>
      </c>
      <c r="X112" s="20" t="s">
        <v>189</v>
      </c>
      <c r="Y112" s="20" t="s">
        <v>634</v>
      </c>
      <c r="Z112" s="20" t="s">
        <v>167</v>
      </c>
      <c r="AA112" s="23">
        <v>44028</v>
      </c>
      <c r="AB112" s="20" t="s">
        <v>475</v>
      </c>
      <c r="AC112" s="42" t="str">
        <f t="shared" si="40"/>
        <v>Media</v>
      </c>
      <c r="AD112" s="42">
        <f t="shared" si="41"/>
        <v>2</v>
      </c>
      <c r="AE112" s="26" t="s">
        <v>158</v>
      </c>
      <c r="AF112" s="42">
        <v>3</v>
      </c>
      <c r="AG112" s="26" t="s">
        <v>150</v>
      </c>
      <c r="AH112" s="129">
        <v>1</v>
      </c>
      <c r="AI112" s="26" t="s">
        <v>158</v>
      </c>
      <c r="AJ112" s="42">
        <v>2</v>
      </c>
      <c r="AK112" s="42">
        <v>3</v>
      </c>
      <c r="AL112" s="42" t="s">
        <v>150</v>
      </c>
      <c r="AM112" s="42">
        <f t="shared" si="56"/>
        <v>1</v>
      </c>
      <c r="AN112" s="42">
        <f t="shared" si="57"/>
        <v>6</v>
      </c>
      <c r="AO112" s="131" t="str">
        <f t="shared" si="58"/>
        <v>MEDIA</v>
      </c>
    </row>
    <row r="113" spans="1:41" ht="50" customHeight="1">
      <c r="A113" s="21" t="s">
        <v>635</v>
      </c>
      <c r="B113" s="21" t="s">
        <v>63</v>
      </c>
      <c r="C113" s="2" t="s">
        <v>96</v>
      </c>
      <c r="D113" s="2" t="s">
        <v>628</v>
      </c>
      <c r="E113" s="22" t="s">
        <v>636</v>
      </c>
      <c r="F113" s="2" t="s">
        <v>637</v>
      </c>
      <c r="G113" s="19" t="s">
        <v>140</v>
      </c>
      <c r="H113" s="19" t="s">
        <v>2</v>
      </c>
      <c r="I113" s="19" t="s">
        <v>2</v>
      </c>
      <c r="J113" s="19" t="s">
        <v>2</v>
      </c>
      <c r="K113" s="19" t="s">
        <v>141</v>
      </c>
      <c r="L113" s="19" t="s">
        <v>184</v>
      </c>
      <c r="M113" s="19" t="s">
        <v>143</v>
      </c>
      <c r="N113" s="20" t="s">
        <v>638</v>
      </c>
      <c r="O113" s="19" t="s">
        <v>145</v>
      </c>
      <c r="P113" s="20" t="s">
        <v>639</v>
      </c>
      <c r="Q113" s="19" t="s">
        <v>640</v>
      </c>
      <c r="R113" s="20" t="s">
        <v>118</v>
      </c>
      <c r="S113" s="3" t="s">
        <v>157</v>
      </c>
      <c r="T113" s="3" t="s">
        <v>148</v>
      </c>
      <c r="U113" s="3" t="s">
        <v>148</v>
      </c>
      <c r="V113" s="19" t="s">
        <v>80</v>
      </c>
      <c r="W113" s="20" t="s">
        <v>633</v>
      </c>
      <c r="X113" s="20" t="s">
        <v>189</v>
      </c>
      <c r="Y113" s="20" t="s">
        <v>641</v>
      </c>
      <c r="Z113" s="20" t="s">
        <v>178</v>
      </c>
      <c r="AA113" s="23">
        <v>44034</v>
      </c>
      <c r="AB113" s="20" t="s">
        <v>475</v>
      </c>
      <c r="AC113" s="42" t="str">
        <f t="shared" si="40"/>
        <v>Media</v>
      </c>
      <c r="AD113" s="42">
        <f t="shared" si="41"/>
        <v>2</v>
      </c>
      <c r="AE113" s="26" t="s">
        <v>192</v>
      </c>
      <c r="AF113" s="42">
        <v>3</v>
      </c>
      <c r="AG113" s="26" t="s">
        <v>158</v>
      </c>
      <c r="AH113" s="129">
        <v>2</v>
      </c>
      <c r="AI113" s="26" t="s">
        <v>158</v>
      </c>
      <c r="AJ113" s="42">
        <v>2</v>
      </c>
      <c r="AK113" s="42">
        <v>4</v>
      </c>
      <c r="AL113" s="42" t="s">
        <v>158</v>
      </c>
      <c r="AM113" s="42">
        <f t="shared" si="56"/>
        <v>2</v>
      </c>
      <c r="AN113" s="42">
        <f t="shared" si="57"/>
        <v>7</v>
      </c>
      <c r="AO113" s="131" t="str">
        <f t="shared" si="58"/>
        <v>MEDIA</v>
      </c>
    </row>
    <row r="114" spans="1:41" ht="50" customHeight="1">
      <c r="A114" s="21" t="s">
        <v>642</v>
      </c>
      <c r="B114" s="21" t="s">
        <v>63</v>
      </c>
      <c r="C114" s="2" t="s">
        <v>96</v>
      </c>
      <c r="D114" s="2" t="s">
        <v>628</v>
      </c>
      <c r="E114" s="22" t="s">
        <v>643</v>
      </c>
      <c r="F114" s="2" t="s">
        <v>644</v>
      </c>
      <c r="G114" s="19" t="s">
        <v>140</v>
      </c>
      <c r="H114" s="19" t="s">
        <v>2</v>
      </c>
      <c r="I114" s="19" t="s">
        <v>2</v>
      </c>
      <c r="J114" s="19" t="s">
        <v>2</v>
      </c>
      <c r="K114" s="19" t="s">
        <v>141</v>
      </c>
      <c r="L114" s="19" t="s">
        <v>184</v>
      </c>
      <c r="M114" s="19" t="s">
        <v>143</v>
      </c>
      <c r="N114" s="20" t="s">
        <v>645</v>
      </c>
      <c r="O114" s="19" t="s">
        <v>3</v>
      </c>
      <c r="P114" s="20" t="s">
        <v>646</v>
      </c>
      <c r="Q114" s="19" t="s">
        <v>149</v>
      </c>
      <c r="R114" s="20" t="s">
        <v>118</v>
      </c>
      <c r="S114" s="3" t="s">
        <v>157</v>
      </c>
      <c r="T114" s="3" t="s">
        <v>148</v>
      </c>
      <c r="U114" s="3" t="s">
        <v>148</v>
      </c>
      <c r="V114" s="19" t="s">
        <v>80</v>
      </c>
      <c r="W114" s="20" t="s">
        <v>633</v>
      </c>
      <c r="X114" s="20" t="s">
        <v>189</v>
      </c>
      <c r="Y114" s="20" t="s">
        <v>647</v>
      </c>
      <c r="Z114" s="20" t="s">
        <v>178</v>
      </c>
      <c r="AA114" s="23">
        <v>44034</v>
      </c>
      <c r="AB114" s="20" t="s">
        <v>475</v>
      </c>
      <c r="AC114" s="42" t="str">
        <f t="shared" si="40"/>
        <v>Media</v>
      </c>
      <c r="AD114" s="42">
        <f t="shared" si="41"/>
        <v>2</v>
      </c>
      <c r="AE114" s="26" t="s">
        <v>158</v>
      </c>
      <c r="AF114" s="42">
        <v>2</v>
      </c>
      <c r="AG114" s="26" t="s">
        <v>158</v>
      </c>
      <c r="AH114" s="129">
        <v>2</v>
      </c>
      <c r="AI114" s="26" t="s">
        <v>158</v>
      </c>
      <c r="AJ114" s="42">
        <v>2</v>
      </c>
      <c r="AK114" s="42">
        <v>4</v>
      </c>
      <c r="AL114" s="42" t="s">
        <v>158</v>
      </c>
      <c r="AM114" s="42">
        <f t="shared" si="56"/>
        <v>2</v>
      </c>
      <c r="AN114" s="42">
        <f t="shared" si="57"/>
        <v>6</v>
      </c>
      <c r="AO114" s="131" t="str">
        <f t="shared" si="58"/>
        <v>MEDIA</v>
      </c>
    </row>
    <row r="115" spans="1:41" ht="50" customHeight="1">
      <c r="A115" s="21" t="s">
        <v>648</v>
      </c>
      <c r="B115" s="21" t="s">
        <v>63</v>
      </c>
      <c r="C115" s="2" t="s">
        <v>96</v>
      </c>
      <c r="D115" s="2" t="s">
        <v>628</v>
      </c>
      <c r="E115" s="22" t="s">
        <v>649</v>
      </c>
      <c r="F115" s="2" t="s">
        <v>650</v>
      </c>
      <c r="G115" s="19" t="s">
        <v>140</v>
      </c>
      <c r="H115" s="19" t="s">
        <v>2</v>
      </c>
      <c r="I115" s="19"/>
      <c r="J115" s="19" t="s">
        <v>2</v>
      </c>
      <c r="K115" s="19" t="s">
        <v>141</v>
      </c>
      <c r="L115" s="19" t="s">
        <v>184</v>
      </c>
      <c r="M115" s="19" t="s">
        <v>143</v>
      </c>
      <c r="N115" s="20" t="s">
        <v>651</v>
      </c>
      <c r="O115" s="19" t="s">
        <v>3</v>
      </c>
      <c r="P115" s="20" t="s">
        <v>652</v>
      </c>
      <c r="Q115" s="19" t="s">
        <v>187</v>
      </c>
      <c r="R115" s="20" t="s">
        <v>118</v>
      </c>
      <c r="S115" s="3" t="s">
        <v>157</v>
      </c>
      <c r="T115" s="3" t="s">
        <v>148</v>
      </c>
      <c r="U115" s="3" t="s">
        <v>148</v>
      </c>
      <c r="V115" s="19" t="s">
        <v>76</v>
      </c>
      <c r="W115" s="20" t="s">
        <v>149</v>
      </c>
      <c r="X115" s="20" t="s">
        <v>149</v>
      </c>
      <c r="Y115" s="20" t="s">
        <v>149</v>
      </c>
      <c r="Z115" s="20" t="s">
        <v>149</v>
      </c>
      <c r="AA115" s="23" t="s">
        <v>149</v>
      </c>
      <c r="AB115" s="20" t="s">
        <v>149</v>
      </c>
      <c r="AC115" s="42" t="str">
        <f t="shared" si="40"/>
        <v>Baja</v>
      </c>
      <c r="AD115" s="42">
        <f t="shared" si="41"/>
        <v>1</v>
      </c>
      <c r="AE115" s="26" t="s">
        <v>158</v>
      </c>
      <c r="AF115" s="42">
        <v>2</v>
      </c>
      <c r="AG115" s="26" t="s">
        <v>150</v>
      </c>
      <c r="AH115" s="129">
        <v>1</v>
      </c>
      <c r="AI115" s="26" t="s">
        <v>158</v>
      </c>
      <c r="AJ115" s="42">
        <v>2</v>
      </c>
      <c r="AK115" s="42">
        <v>3</v>
      </c>
      <c r="AL115" s="42" t="s">
        <v>150</v>
      </c>
      <c r="AM115" s="42">
        <f t="shared" si="56"/>
        <v>1</v>
      </c>
      <c r="AN115" s="42">
        <f t="shared" si="57"/>
        <v>4</v>
      </c>
      <c r="AO115" s="131" t="str">
        <f t="shared" si="58"/>
        <v>MEDIA</v>
      </c>
    </row>
    <row r="116" spans="1:41" ht="50" customHeight="1">
      <c r="A116" s="110" t="s">
        <v>729</v>
      </c>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9"/>
      <c r="AD116" s="119"/>
      <c r="AE116" s="111"/>
      <c r="AF116" s="119"/>
      <c r="AG116" s="111"/>
      <c r="AH116" s="119"/>
      <c r="AI116" s="111"/>
      <c r="AJ116" s="119"/>
      <c r="AK116" s="119"/>
      <c r="AL116" s="119"/>
      <c r="AM116" s="119"/>
      <c r="AN116" s="119"/>
      <c r="AO116" s="132"/>
    </row>
    <row r="117" spans="1:41" ht="50" customHeight="1">
      <c r="A117" s="21" t="s">
        <v>654</v>
      </c>
      <c r="B117" s="21" t="s">
        <v>63</v>
      </c>
      <c r="C117" s="2" t="s">
        <v>103</v>
      </c>
      <c r="D117" s="2" t="s">
        <v>375</v>
      </c>
      <c r="E117" s="22" t="s">
        <v>655</v>
      </c>
      <c r="F117" s="2" t="s">
        <v>656</v>
      </c>
      <c r="G117" s="19" t="s">
        <v>140</v>
      </c>
      <c r="H117" s="19" t="s">
        <v>2</v>
      </c>
      <c r="I117" s="19" t="s">
        <v>2</v>
      </c>
      <c r="J117" s="19" t="s">
        <v>2</v>
      </c>
      <c r="K117" s="19" t="s">
        <v>141</v>
      </c>
      <c r="L117" s="19" t="s">
        <v>657</v>
      </c>
      <c r="M117" s="19" t="s">
        <v>143</v>
      </c>
      <c r="N117" s="67" t="s">
        <v>126</v>
      </c>
      <c r="O117" s="19" t="s">
        <v>3</v>
      </c>
      <c r="P117" s="68" t="s">
        <v>658</v>
      </c>
      <c r="Q117" s="19" t="s">
        <v>187</v>
      </c>
      <c r="R117" s="20" t="s">
        <v>126</v>
      </c>
      <c r="S117" s="3" t="s">
        <v>157</v>
      </c>
      <c r="T117" s="3" t="s">
        <v>148</v>
      </c>
      <c r="U117" s="3" t="s">
        <v>148</v>
      </c>
      <c r="V117" s="69" t="s">
        <v>80</v>
      </c>
      <c r="W117" s="70" t="s">
        <v>659</v>
      </c>
      <c r="X117" s="70" t="s">
        <v>659</v>
      </c>
      <c r="Y117" s="70" t="s">
        <v>660</v>
      </c>
      <c r="Z117" s="67" t="s">
        <v>178</v>
      </c>
      <c r="AA117" s="71">
        <v>44427</v>
      </c>
      <c r="AB117" s="20" t="s">
        <v>191</v>
      </c>
      <c r="AC117" s="42" t="str">
        <f>IF(V117="Información Pública Reservada","Alta",IF(V117="Información Pública Clasificada","Media",IF(V117="Información Pública","Baja")))</f>
        <v>Media</v>
      </c>
      <c r="AD117" s="42">
        <f>IF(AC117="Baja",1,IF(AC117="Media",2,IF(AC117="Alta",6,"")))</f>
        <v>2</v>
      </c>
      <c r="AE117" s="26" t="s">
        <v>158</v>
      </c>
      <c r="AF117" s="42">
        <f>IF(AE117="Baja",1,IF(AE117="Media",2,IF(AE117="Alta",3,"")))</f>
        <v>2</v>
      </c>
      <c r="AG117" s="26" t="s">
        <v>158</v>
      </c>
      <c r="AH117" s="129">
        <f>IF(AG117="Baja",1,IF(AG117="Media",2,IF(AG117="Alta",3,IF(AG117="No Clasificada",0,""))))</f>
        <v>2</v>
      </c>
      <c r="AI117" s="26" t="s">
        <v>150</v>
      </c>
      <c r="AJ117" s="42">
        <f>IF(AI117="Baja",1,IF(AI117="Media",2,IF(AI117="Alta",3,IF(AI117="No Clasificada",0,""))))</f>
        <v>1</v>
      </c>
      <c r="AK117" s="42">
        <f>IFERROR(SUM(AH117+AJ117)," ")</f>
        <v>3</v>
      </c>
      <c r="AL117" s="42" t="str">
        <f>IF(AK117=3,"Baja",IF(AK117=2,"Baja",IF(AK117=1,"Baja",IF(AK117=4,"Media",IF(AK117&gt;=5,"Alta")))))</f>
        <v>Baja</v>
      </c>
      <c r="AM117" s="42">
        <f>IF(AL117="Baja",1,IF(AL117="Media",2,IF(AL117="Alta",3,"0")))</f>
        <v>1</v>
      </c>
      <c r="AN117" s="42">
        <f>IFERROR(SUM(+AD117+AF117+AM117),"")</f>
        <v>5</v>
      </c>
      <c r="AO117" s="138" t="str">
        <f t="shared" si="58"/>
        <v>MEDIA</v>
      </c>
    </row>
    <row r="118" spans="1:41" ht="50" customHeight="1">
      <c r="A118" s="21" t="s">
        <v>661</v>
      </c>
      <c r="B118" s="21" t="s">
        <v>63</v>
      </c>
      <c r="C118" s="2" t="s">
        <v>103</v>
      </c>
      <c r="D118" s="2" t="s">
        <v>375</v>
      </c>
      <c r="E118" s="22" t="s">
        <v>662</v>
      </c>
      <c r="F118" s="2" t="s">
        <v>663</v>
      </c>
      <c r="G118" s="19" t="s">
        <v>140</v>
      </c>
      <c r="H118" s="19" t="s">
        <v>2</v>
      </c>
      <c r="I118" s="19" t="s">
        <v>2</v>
      </c>
      <c r="J118" s="19" t="s">
        <v>2</v>
      </c>
      <c r="K118" s="19" t="s">
        <v>141</v>
      </c>
      <c r="L118" s="19" t="s">
        <v>512</v>
      </c>
      <c r="M118" s="19" t="s">
        <v>143</v>
      </c>
      <c r="N118" s="67" t="s">
        <v>126</v>
      </c>
      <c r="O118" s="19" t="s">
        <v>3</v>
      </c>
      <c r="P118" s="68" t="s">
        <v>658</v>
      </c>
      <c r="Q118" s="19" t="s">
        <v>187</v>
      </c>
      <c r="R118" s="20" t="s">
        <v>126</v>
      </c>
      <c r="S118" s="3" t="s">
        <v>157</v>
      </c>
      <c r="T118" s="3" t="s">
        <v>148</v>
      </c>
      <c r="U118" s="3" t="s">
        <v>148</v>
      </c>
      <c r="V118" s="69" t="s">
        <v>80</v>
      </c>
      <c r="W118" s="70" t="s">
        <v>659</v>
      </c>
      <c r="X118" s="70" t="s">
        <v>659</v>
      </c>
      <c r="Y118" s="70" t="s">
        <v>664</v>
      </c>
      <c r="Z118" s="67" t="s">
        <v>178</v>
      </c>
      <c r="AA118" s="72">
        <v>44025</v>
      </c>
      <c r="AB118" s="20" t="s">
        <v>191</v>
      </c>
      <c r="AC118" s="42" t="str">
        <f t="shared" ref="AC118:AC137" si="59">IF(V118="Información Pública Reservada","Alta",IF(V118="Información Pública Clasificada","Media",IF(V118="Información Pública","Baja")))</f>
        <v>Media</v>
      </c>
      <c r="AD118" s="42">
        <f t="shared" ref="AD118:AD128" si="60">IF(AC118="Baja",1,IF(AC118="Media",2,IF(AC118="Alta",6,"")))</f>
        <v>2</v>
      </c>
      <c r="AE118" s="26" t="s">
        <v>158</v>
      </c>
      <c r="AF118" s="42">
        <f t="shared" ref="AF118:AF137" si="61">IF(AE118="Baja",1,IF(AE118="Media",2,IF(AE118="Alta",3,"")))</f>
        <v>2</v>
      </c>
      <c r="AG118" s="26" t="s">
        <v>158</v>
      </c>
      <c r="AH118" s="129">
        <f t="shared" ref="AH118:AH137" si="62">IF(AG118="Baja",1,IF(AG118="Media",2,IF(AG118="Alta",3,IF(AG118="No Clasificada",0,""))))</f>
        <v>2</v>
      </c>
      <c r="AI118" s="26" t="s">
        <v>150</v>
      </c>
      <c r="AJ118" s="42">
        <f t="shared" ref="AJ118:AJ137" si="63">IF(AI118="Baja",1,IF(AI118="Media",2,IF(AI118="Alta",3,IF(AI118="No Clasificada",0,""))))</f>
        <v>1</v>
      </c>
      <c r="AK118" s="42">
        <f t="shared" ref="AK118:AK137" si="64">IFERROR(SUM(AH118+AJ118)," ")</f>
        <v>3</v>
      </c>
      <c r="AL118" s="42" t="str">
        <f t="shared" ref="AL118:AL137" si="65">IF(AK118=3,"Baja",IF(AK118=2,"Baja",IF(AK118=1,"Baja",IF(AK118=4,"Media",IF(AK118&gt;=5,"Alta")))))</f>
        <v>Baja</v>
      </c>
      <c r="AM118" s="42">
        <f t="shared" ref="AM118:AM169" si="66">IF(AL118="Baja",1,IF(AL118="Media",2,IF(AL118="Alta",3,"0")))</f>
        <v>1</v>
      </c>
      <c r="AN118" s="42">
        <f t="shared" ref="AN118:AN169" si="67">IFERROR(SUM(+AD118+AF118+AM118),"")</f>
        <v>5</v>
      </c>
      <c r="AO118" s="138" t="str">
        <f t="shared" si="58"/>
        <v>MEDIA</v>
      </c>
    </row>
    <row r="119" spans="1:41" ht="50" customHeight="1">
      <c r="A119" s="21" t="s">
        <v>665</v>
      </c>
      <c r="B119" s="21" t="s">
        <v>63</v>
      </c>
      <c r="C119" s="2" t="s">
        <v>103</v>
      </c>
      <c r="D119" s="2" t="s">
        <v>666</v>
      </c>
      <c r="E119" s="22" t="s">
        <v>667</v>
      </c>
      <c r="F119" s="2" t="s">
        <v>668</v>
      </c>
      <c r="G119" s="19" t="s">
        <v>140</v>
      </c>
      <c r="H119" s="19"/>
      <c r="I119" s="19"/>
      <c r="J119" s="19" t="s">
        <v>2</v>
      </c>
      <c r="K119" s="19" t="s">
        <v>198</v>
      </c>
      <c r="L119" s="19" t="s">
        <v>669</v>
      </c>
      <c r="M119" s="19" t="s">
        <v>143</v>
      </c>
      <c r="N119" s="67" t="s">
        <v>126</v>
      </c>
      <c r="O119" s="19" t="s">
        <v>3</v>
      </c>
      <c r="P119" s="68" t="s">
        <v>670</v>
      </c>
      <c r="Q119" s="73" t="s">
        <v>187</v>
      </c>
      <c r="R119" s="20" t="s">
        <v>126</v>
      </c>
      <c r="S119" s="3" t="s">
        <v>148</v>
      </c>
      <c r="T119" s="3" t="s">
        <v>148</v>
      </c>
      <c r="U119" s="3" t="s">
        <v>148</v>
      </c>
      <c r="V119" s="69" t="s">
        <v>80</v>
      </c>
      <c r="W119" s="70" t="s">
        <v>659</v>
      </c>
      <c r="X119" s="70" t="s">
        <v>659</v>
      </c>
      <c r="Y119" s="70" t="s">
        <v>671</v>
      </c>
      <c r="Z119" s="67" t="s">
        <v>178</v>
      </c>
      <c r="AA119" s="71">
        <v>44427</v>
      </c>
      <c r="AB119" s="20" t="s">
        <v>191</v>
      </c>
      <c r="AC119" s="42" t="str">
        <f t="shared" si="59"/>
        <v>Media</v>
      </c>
      <c r="AD119" s="42">
        <f t="shared" si="60"/>
        <v>2</v>
      </c>
      <c r="AE119" s="26" t="s">
        <v>158</v>
      </c>
      <c r="AF119" s="42">
        <f t="shared" si="61"/>
        <v>2</v>
      </c>
      <c r="AG119" s="26" t="s">
        <v>158</v>
      </c>
      <c r="AH119" s="129">
        <f t="shared" si="62"/>
        <v>2</v>
      </c>
      <c r="AI119" s="26" t="s">
        <v>158</v>
      </c>
      <c r="AJ119" s="42">
        <f t="shared" si="63"/>
        <v>2</v>
      </c>
      <c r="AK119" s="42">
        <f t="shared" si="64"/>
        <v>4</v>
      </c>
      <c r="AL119" s="42" t="str">
        <f t="shared" si="65"/>
        <v>Media</v>
      </c>
      <c r="AM119" s="42">
        <f t="shared" si="66"/>
        <v>2</v>
      </c>
      <c r="AN119" s="42">
        <f t="shared" si="67"/>
        <v>6</v>
      </c>
      <c r="AO119" s="131" t="str">
        <f t="shared" si="58"/>
        <v>MEDIA</v>
      </c>
    </row>
    <row r="120" spans="1:41" ht="50" customHeight="1">
      <c r="A120" s="21" t="s">
        <v>672</v>
      </c>
      <c r="B120" s="21" t="s">
        <v>63</v>
      </c>
      <c r="C120" s="2" t="s">
        <v>103</v>
      </c>
      <c r="D120" s="2" t="s">
        <v>666</v>
      </c>
      <c r="E120" s="2" t="s">
        <v>673</v>
      </c>
      <c r="F120" s="2" t="s">
        <v>674</v>
      </c>
      <c r="G120" s="19" t="s">
        <v>140</v>
      </c>
      <c r="H120" s="19"/>
      <c r="I120" s="19"/>
      <c r="J120" s="19" t="s">
        <v>2</v>
      </c>
      <c r="K120" s="19" t="s">
        <v>198</v>
      </c>
      <c r="L120" s="19" t="s">
        <v>675</v>
      </c>
      <c r="M120" s="19" t="s">
        <v>143</v>
      </c>
      <c r="N120" s="67" t="s">
        <v>126</v>
      </c>
      <c r="O120" s="19" t="s">
        <v>3</v>
      </c>
      <c r="P120" s="68" t="s">
        <v>676</v>
      </c>
      <c r="Q120" s="19" t="s">
        <v>149</v>
      </c>
      <c r="R120" s="20" t="s">
        <v>126</v>
      </c>
      <c r="S120" s="3" t="s">
        <v>157</v>
      </c>
      <c r="T120" s="3" t="s">
        <v>148</v>
      </c>
      <c r="U120" s="3" t="s">
        <v>148</v>
      </c>
      <c r="V120" s="69" t="s">
        <v>80</v>
      </c>
      <c r="W120" s="70" t="s">
        <v>659</v>
      </c>
      <c r="X120" s="70" t="s">
        <v>659</v>
      </c>
      <c r="Y120" s="70" t="s">
        <v>677</v>
      </c>
      <c r="Z120" s="67" t="s">
        <v>178</v>
      </c>
      <c r="AA120" s="71">
        <v>44047</v>
      </c>
      <c r="AB120" s="70" t="s">
        <v>191</v>
      </c>
      <c r="AC120" s="42" t="str">
        <f t="shared" si="59"/>
        <v>Media</v>
      </c>
      <c r="AD120" s="42">
        <f t="shared" si="60"/>
        <v>2</v>
      </c>
      <c r="AE120" s="26" t="s">
        <v>158</v>
      </c>
      <c r="AF120" s="42">
        <f t="shared" si="61"/>
        <v>2</v>
      </c>
      <c r="AG120" s="26" t="s">
        <v>158</v>
      </c>
      <c r="AH120" s="129">
        <f t="shared" si="62"/>
        <v>2</v>
      </c>
      <c r="AI120" s="26" t="s">
        <v>150</v>
      </c>
      <c r="AJ120" s="42">
        <f t="shared" si="63"/>
        <v>1</v>
      </c>
      <c r="AK120" s="42">
        <f t="shared" si="64"/>
        <v>3</v>
      </c>
      <c r="AL120" s="42" t="str">
        <f t="shared" si="65"/>
        <v>Baja</v>
      </c>
      <c r="AM120" s="42">
        <f t="shared" si="66"/>
        <v>1</v>
      </c>
      <c r="AN120" s="42">
        <f t="shared" si="67"/>
        <v>5</v>
      </c>
      <c r="AO120" s="138" t="str">
        <f t="shared" si="58"/>
        <v>MEDIA</v>
      </c>
    </row>
    <row r="121" spans="1:41" ht="50" customHeight="1">
      <c r="A121" s="21" t="s">
        <v>678</v>
      </c>
      <c r="B121" s="21" t="s">
        <v>63</v>
      </c>
      <c r="C121" s="2" t="s">
        <v>103</v>
      </c>
      <c r="D121" s="2" t="s">
        <v>666</v>
      </c>
      <c r="E121" s="27" t="s">
        <v>679</v>
      </c>
      <c r="F121" s="2" t="s">
        <v>680</v>
      </c>
      <c r="G121" s="19" t="s">
        <v>140</v>
      </c>
      <c r="H121" s="19"/>
      <c r="I121" s="19"/>
      <c r="J121" s="19" t="s">
        <v>2</v>
      </c>
      <c r="K121" s="19" t="s">
        <v>198</v>
      </c>
      <c r="L121" s="19" t="s">
        <v>681</v>
      </c>
      <c r="M121" s="19" t="s">
        <v>143</v>
      </c>
      <c r="N121" s="67" t="s">
        <v>126</v>
      </c>
      <c r="O121" s="19" t="s">
        <v>3</v>
      </c>
      <c r="P121" s="68" t="s">
        <v>682</v>
      </c>
      <c r="Q121" s="19" t="s">
        <v>149</v>
      </c>
      <c r="R121" s="20" t="s">
        <v>126</v>
      </c>
      <c r="S121" s="3" t="s">
        <v>157</v>
      </c>
      <c r="T121" s="3" t="s">
        <v>157</v>
      </c>
      <c r="U121" s="3" t="s">
        <v>148</v>
      </c>
      <c r="V121" s="69" t="s">
        <v>80</v>
      </c>
      <c r="W121" s="70" t="s">
        <v>659</v>
      </c>
      <c r="X121" s="70" t="s">
        <v>659</v>
      </c>
      <c r="Y121" s="70" t="s">
        <v>683</v>
      </c>
      <c r="Z121" s="67" t="s">
        <v>178</v>
      </c>
      <c r="AA121" s="71">
        <v>44047</v>
      </c>
      <c r="AB121" s="70" t="s">
        <v>191</v>
      </c>
      <c r="AC121" s="42" t="str">
        <f t="shared" si="59"/>
        <v>Media</v>
      </c>
      <c r="AD121" s="42">
        <f t="shared" si="60"/>
        <v>2</v>
      </c>
      <c r="AE121" s="26" t="s">
        <v>158</v>
      </c>
      <c r="AF121" s="42">
        <f t="shared" si="61"/>
        <v>2</v>
      </c>
      <c r="AG121" s="26" t="s">
        <v>158</v>
      </c>
      <c r="AH121" s="129">
        <f t="shared" si="62"/>
        <v>2</v>
      </c>
      <c r="AI121" s="26" t="s">
        <v>158</v>
      </c>
      <c r="AJ121" s="42">
        <f t="shared" si="63"/>
        <v>2</v>
      </c>
      <c r="AK121" s="42">
        <f t="shared" si="64"/>
        <v>4</v>
      </c>
      <c r="AL121" s="42" t="str">
        <f t="shared" si="65"/>
        <v>Media</v>
      </c>
      <c r="AM121" s="42">
        <f t="shared" si="66"/>
        <v>2</v>
      </c>
      <c r="AN121" s="42">
        <f t="shared" si="67"/>
        <v>6</v>
      </c>
      <c r="AO121" s="138" t="str">
        <f t="shared" si="58"/>
        <v>MEDIA</v>
      </c>
    </row>
    <row r="122" spans="1:41" ht="50" customHeight="1">
      <c r="A122" s="21" t="s">
        <v>684</v>
      </c>
      <c r="B122" s="21" t="s">
        <v>63</v>
      </c>
      <c r="C122" s="2" t="s">
        <v>103</v>
      </c>
      <c r="D122" s="2" t="s">
        <v>685</v>
      </c>
      <c r="E122" s="22" t="s">
        <v>686</v>
      </c>
      <c r="F122" s="2" t="s">
        <v>687</v>
      </c>
      <c r="G122" s="19" t="s">
        <v>140</v>
      </c>
      <c r="H122" s="19"/>
      <c r="I122" s="19"/>
      <c r="J122" s="19" t="s">
        <v>2</v>
      </c>
      <c r="K122" s="19" t="s">
        <v>198</v>
      </c>
      <c r="L122" s="19" t="s">
        <v>688</v>
      </c>
      <c r="M122" s="19" t="s">
        <v>143</v>
      </c>
      <c r="N122" s="67" t="s">
        <v>126</v>
      </c>
      <c r="O122" s="19" t="s">
        <v>145</v>
      </c>
      <c r="P122" s="74" t="s">
        <v>689</v>
      </c>
      <c r="Q122" s="75" t="s">
        <v>690</v>
      </c>
      <c r="R122" s="20" t="s">
        <v>126</v>
      </c>
      <c r="S122" s="3" t="s">
        <v>148</v>
      </c>
      <c r="T122" s="3" t="s">
        <v>148</v>
      </c>
      <c r="U122" s="3" t="s">
        <v>148</v>
      </c>
      <c r="V122" s="69" t="s">
        <v>76</v>
      </c>
      <c r="W122" s="70" t="s">
        <v>149</v>
      </c>
      <c r="X122" s="70" t="s">
        <v>149</v>
      </c>
      <c r="Y122" s="70" t="s">
        <v>149</v>
      </c>
      <c r="Z122" s="70" t="s">
        <v>149</v>
      </c>
      <c r="AA122" s="70" t="s">
        <v>149</v>
      </c>
      <c r="AB122" s="70" t="s">
        <v>149</v>
      </c>
      <c r="AC122" s="42" t="str">
        <f t="shared" si="59"/>
        <v>Baja</v>
      </c>
      <c r="AD122" s="42">
        <f t="shared" si="60"/>
        <v>1</v>
      </c>
      <c r="AE122" s="26" t="s">
        <v>158</v>
      </c>
      <c r="AF122" s="42">
        <f t="shared" si="61"/>
        <v>2</v>
      </c>
      <c r="AG122" s="26" t="s">
        <v>150</v>
      </c>
      <c r="AH122" s="129">
        <f t="shared" si="62"/>
        <v>1</v>
      </c>
      <c r="AI122" s="26" t="s">
        <v>150</v>
      </c>
      <c r="AJ122" s="42">
        <f t="shared" si="63"/>
        <v>1</v>
      </c>
      <c r="AK122" s="42">
        <f t="shared" si="64"/>
        <v>2</v>
      </c>
      <c r="AL122" s="42" t="str">
        <f t="shared" si="65"/>
        <v>Baja</v>
      </c>
      <c r="AM122" s="42">
        <f t="shared" si="66"/>
        <v>1</v>
      </c>
      <c r="AN122" s="42">
        <f t="shared" si="67"/>
        <v>4</v>
      </c>
      <c r="AO122" s="138" t="str">
        <f t="shared" si="58"/>
        <v>MEDIA</v>
      </c>
    </row>
    <row r="123" spans="1:41" ht="50" customHeight="1">
      <c r="A123" s="21" t="s">
        <v>691</v>
      </c>
      <c r="B123" s="21" t="s">
        <v>63</v>
      </c>
      <c r="C123" s="2" t="s">
        <v>103</v>
      </c>
      <c r="D123" s="2" t="s">
        <v>685</v>
      </c>
      <c r="E123" s="22" t="s">
        <v>692</v>
      </c>
      <c r="F123" s="2" t="s">
        <v>693</v>
      </c>
      <c r="G123" s="19" t="s">
        <v>140</v>
      </c>
      <c r="H123" s="76"/>
      <c r="I123" s="76"/>
      <c r="J123" s="19" t="s">
        <v>2</v>
      </c>
      <c r="K123" s="19" t="s">
        <v>198</v>
      </c>
      <c r="L123" s="19" t="s">
        <v>694</v>
      </c>
      <c r="M123" s="19" t="s">
        <v>143</v>
      </c>
      <c r="N123" s="67" t="s">
        <v>126</v>
      </c>
      <c r="O123" s="19" t="s">
        <v>3</v>
      </c>
      <c r="P123" s="74" t="s">
        <v>695</v>
      </c>
      <c r="Q123" s="75" t="s">
        <v>690</v>
      </c>
      <c r="R123" s="20" t="s">
        <v>126</v>
      </c>
      <c r="S123" s="3" t="s">
        <v>157</v>
      </c>
      <c r="T123" s="3" t="s">
        <v>148</v>
      </c>
      <c r="U123" s="3" t="s">
        <v>148</v>
      </c>
      <c r="V123" s="69" t="s">
        <v>80</v>
      </c>
      <c r="W123" s="70" t="s">
        <v>659</v>
      </c>
      <c r="X123" s="70" t="s">
        <v>659</v>
      </c>
      <c r="Y123" s="70" t="s">
        <v>696</v>
      </c>
      <c r="Z123" s="70" t="s">
        <v>167</v>
      </c>
      <c r="AA123" s="71">
        <v>44067</v>
      </c>
      <c r="AB123" s="70" t="s">
        <v>191</v>
      </c>
      <c r="AC123" s="42" t="str">
        <f t="shared" si="59"/>
        <v>Media</v>
      </c>
      <c r="AD123" s="42">
        <f t="shared" si="60"/>
        <v>2</v>
      </c>
      <c r="AE123" s="26" t="s">
        <v>158</v>
      </c>
      <c r="AF123" s="42">
        <f t="shared" si="61"/>
        <v>2</v>
      </c>
      <c r="AG123" s="26" t="s">
        <v>158</v>
      </c>
      <c r="AH123" s="129">
        <f t="shared" si="62"/>
        <v>2</v>
      </c>
      <c r="AI123" s="26" t="s">
        <v>150</v>
      </c>
      <c r="AJ123" s="42">
        <f t="shared" si="63"/>
        <v>1</v>
      </c>
      <c r="AK123" s="42">
        <f t="shared" si="64"/>
        <v>3</v>
      </c>
      <c r="AL123" s="42" t="str">
        <f t="shared" si="65"/>
        <v>Baja</v>
      </c>
      <c r="AM123" s="42">
        <f t="shared" si="66"/>
        <v>1</v>
      </c>
      <c r="AN123" s="42">
        <f t="shared" si="67"/>
        <v>5</v>
      </c>
      <c r="AO123" s="138" t="str">
        <f t="shared" si="58"/>
        <v>MEDIA</v>
      </c>
    </row>
    <row r="124" spans="1:41" ht="50" customHeight="1">
      <c r="A124" s="21" t="s">
        <v>697</v>
      </c>
      <c r="B124" s="21" t="s">
        <v>63</v>
      </c>
      <c r="C124" s="2" t="s">
        <v>103</v>
      </c>
      <c r="D124" s="2" t="s">
        <v>685</v>
      </c>
      <c r="E124" s="22" t="s">
        <v>698</v>
      </c>
      <c r="F124" s="2" t="s">
        <v>699</v>
      </c>
      <c r="G124" s="19" t="s">
        <v>140</v>
      </c>
      <c r="H124" s="76"/>
      <c r="I124" s="76"/>
      <c r="J124" s="19" t="s">
        <v>2</v>
      </c>
      <c r="K124" s="19" t="s">
        <v>198</v>
      </c>
      <c r="L124" s="19" t="s">
        <v>688</v>
      </c>
      <c r="M124" s="19" t="s">
        <v>143</v>
      </c>
      <c r="N124" s="67" t="s">
        <v>126</v>
      </c>
      <c r="O124" s="19" t="s">
        <v>145</v>
      </c>
      <c r="P124" s="74" t="s">
        <v>700</v>
      </c>
      <c r="Q124" s="75" t="s">
        <v>690</v>
      </c>
      <c r="R124" s="20" t="s">
        <v>126</v>
      </c>
      <c r="S124" s="3" t="s">
        <v>157</v>
      </c>
      <c r="T124" s="3" t="s">
        <v>148</v>
      </c>
      <c r="U124" s="3" t="s">
        <v>148</v>
      </c>
      <c r="V124" s="69" t="s">
        <v>80</v>
      </c>
      <c r="W124" s="70" t="s">
        <v>659</v>
      </c>
      <c r="X124" s="70" t="s">
        <v>701</v>
      </c>
      <c r="Y124" s="70" t="s">
        <v>702</v>
      </c>
      <c r="Z124" s="70" t="s">
        <v>178</v>
      </c>
      <c r="AA124" s="71">
        <v>44067</v>
      </c>
      <c r="AB124" s="70" t="s">
        <v>191</v>
      </c>
      <c r="AC124" s="42" t="str">
        <f t="shared" si="59"/>
        <v>Media</v>
      </c>
      <c r="AD124" s="42">
        <f t="shared" si="60"/>
        <v>2</v>
      </c>
      <c r="AE124" s="26" t="s">
        <v>150</v>
      </c>
      <c r="AF124" s="42">
        <f t="shared" si="61"/>
        <v>1</v>
      </c>
      <c r="AG124" s="26" t="s">
        <v>158</v>
      </c>
      <c r="AH124" s="129">
        <f t="shared" si="62"/>
        <v>2</v>
      </c>
      <c r="AI124" s="26" t="s">
        <v>150</v>
      </c>
      <c r="AJ124" s="42">
        <f t="shared" si="63"/>
        <v>1</v>
      </c>
      <c r="AK124" s="42">
        <f t="shared" si="64"/>
        <v>3</v>
      </c>
      <c r="AL124" s="42" t="str">
        <f t="shared" si="65"/>
        <v>Baja</v>
      </c>
      <c r="AM124" s="42">
        <f t="shared" si="66"/>
        <v>1</v>
      </c>
      <c r="AN124" s="42">
        <f t="shared" si="67"/>
        <v>4</v>
      </c>
      <c r="AO124" s="138" t="str">
        <f t="shared" si="58"/>
        <v>MEDIA</v>
      </c>
    </row>
    <row r="125" spans="1:41" ht="50" customHeight="1">
      <c r="A125" s="21" t="s">
        <v>703</v>
      </c>
      <c r="B125" s="21" t="s">
        <v>63</v>
      </c>
      <c r="C125" s="2" t="s">
        <v>103</v>
      </c>
      <c r="D125" s="2" t="s">
        <v>685</v>
      </c>
      <c r="E125" s="22" t="s">
        <v>704</v>
      </c>
      <c r="F125" s="2" t="s">
        <v>705</v>
      </c>
      <c r="G125" s="19" t="s">
        <v>140</v>
      </c>
      <c r="H125" s="19"/>
      <c r="I125" s="19"/>
      <c r="J125" s="19" t="s">
        <v>2</v>
      </c>
      <c r="K125" s="19" t="s">
        <v>198</v>
      </c>
      <c r="L125" s="19" t="s">
        <v>706</v>
      </c>
      <c r="M125" s="19" t="s">
        <v>143</v>
      </c>
      <c r="N125" s="67" t="s">
        <v>126</v>
      </c>
      <c r="O125" s="19" t="s">
        <v>145</v>
      </c>
      <c r="P125" s="68" t="s">
        <v>707</v>
      </c>
      <c r="Q125" s="75" t="s">
        <v>708</v>
      </c>
      <c r="R125" s="20" t="s">
        <v>126</v>
      </c>
      <c r="S125" s="3" t="s">
        <v>148</v>
      </c>
      <c r="T125" s="3" t="s">
        <v>148</v>
      </c>
      <c r="U125" s="3" t="s">
        <v>148</v>
      </c>
      <c r="V125" s="69" t="s">
        <v>76</v>
      </c>
      <c r="W125" s="70" t="s">
        <v>149</v>
      </c>
      <c r="X125" s="70" t="s">
        <v>149</v>
      </c>
      <c r="Y125" s="70" t="s">
        <v>149</v>
      </c>
      <c r="Z125" s="70" t="s">
        <v>149</v>
      </c>
      <c r="AA125" s="70" t="s">
        <v>149</v>
      </c>
      <c r="AB125" s="70" t="s">
        <v>149</v>
      </c>
      <c r="AC125" s="42" t="str">
        <f t="shared" si="59"/>
        <v>Baja</v>
      </c>
      <c r="AD125" s="42">
        <f t="shared" si="60"/>
        <v>1</v>
      </c>
      <c r="AE125" s="26" t="s">
        <v>150</v>
      </c>
      <c r="AF125" s="42">
        <f t="shared" si="61"/>
        <v>1</v>
      </c>
      <c r="AG125" s="26" t="s">
        <v>150</v>
      </c>
      <c r="AH125" s="129">
        <f t="shared" si="62"/>
        <v>1</v>
      </c>
      <c r="AI125" s="26" t="s">
        <v>158</v>
      </c>
      <c r="AJ125" s="42">
        <f t="shared" si="63"/>
        <v>2</v>
      </c>
      <c r="AK125" s="42">
        <f t="shared" si="64"/>
        <v>3</v>
      </c>
      <c r="AL125" s="42" t="str">
        <f t="shared" si="65"/>
        <v>Baja</v>
      </c>
      <c r="AM125" s="42">
        <f t="shared" si="66"/>
        <v>1</v>
      </c>
      <c r="AN125" s="42">
        <f t="shared" si="67"/>
        <v>3</v>
      </c>
      <c r="AO125" s="138" t="str">
        <f t="shared" si="58"/>
        <v>BAJA</v>
      </c>
    </row>
    <row r="126" spans="1:41" ht="50" customHeight="1">
      <c r="A126" s="21" t="s">
        <v>709</v>
      </c>
      <c r="B126" s="21" t="s">
        <v>63</v>
      </c>
      <c r="C126" s="2" t="s">
        <v>103</v>
      </c>
      <c r="D126" s="2" t="s">
        <v>685</v>
      </c>
      <c r="E126" s="22" t="s">
        <v>710</v>
      </c>
      <c r="F126" s="2" t="s">
        <v>711</v>
      </c>
      <c r="G126" s="19" t="s">
        <v>140</v>
      </c>
      <c r="H126" s="19"/>
      <c r="I126" s="19"/>
      <c r="J126" s="19" t="s">
        <v>2</v>
      </c>
      <c r="K126" s="19" t="s">
        <v>198</v>
      </c>
      <c r="L126" s="19" t="s">
        <v>712</v>
      </c>
      <c r="M126" s="19" t="s">
        <v>143</v>
      </c>
      <c r="N126" s="67" t="s">
        <v>126</v>
      </c>
      <c r="O126" s="19" t="s">
        <v>145</v>
      </c>
      <c r="P126" s="68" t="s">
        <v>713</v>
      </c>
      <c r="Q126" s="75" t="s">
        <v>708</v>
      </c>
      <c r="R126" s="20" t="s">
        <v>126</v>
      </c>
      <c r="S126" s="3" t="s">
        <v>148</v>
      </c>
      <c r="T126" s="3" t="s">
        <v>148</v>
      </c>
      <c r="U126" s="3" t="s">
        <v>148</v>
      </c>
      <c r="V126" s="69" t="s">
        <v>80</v>
      </c>
      <c r="W126" s="70" t="s">
        <v>659</v>
      </c>
      <c r="X126" s="67" t="s">
        <v>714</v>
      </c>
      <c r="Y126" s="67" t="s">
        <v>715</v>
      </c>
      <c r="Z126" s="67" t="s">
        <v>178</v>
      </c>
      <c r="AA126" s="72">
        <v>44047</v>
      </c>
      <c r="AB126" s="67" t="s">
        <v>191</v>
      </c>
      <c r="AC126" s="42" t="str">
        <f t="shared" si="59"/>
        <v>Media</v>
      </c>
      <c r="AD126" s="42">
        <f t="shared" si="60"/>
        <v>2</v>
      </c>
      <c r="AE126" s="26" t="s">
        <v>158</v>
      </c>
      <c r="AF126" s="42">
        <f t="shared" si="61"/>
        <v>2</v>
      </c>
      <c r="AG126" s="26" t="s">
        <v>158</v>
      </c>
      <c r="AH126" s="129">
        <f t="shared" si="62"/>
        <v>2</v>
      </c>
      <c r="AI126" s="26" t="s">
        <v>150</v>
      </c>
      <c r="AJ126" s="42">
        <f t="shared" si="63"/>
        <v>1</v>
      </c>
      <c r="AK126" s="42">
        <f t="shared" si="64"/>
        <v>3</v>
      </c>
      <c r="AL126" s="42" t="str">
        <f t="shared" si="65"/>
        <v>Baja</v>
      </c>
      <c r="AM126" s="42">
        <f t="shared" si="66"/>
        <v>1</v>
      </c>
      <c r="AN126" s="42">
        <f t="shared" si="67"/>
        <v>5</v>
      </c>
      <c r="AO126" s="138" t="str">
        <f t="shared" si="58"/>
        <v>MEDIA</v>
      </c>
    </row>
    <row r="127" spans="1:41" ht="50" customHeight="1">
      <c r="A127" s="21" t="s">
        <v>716</v>
      </c>
      <c r="B127" s="21" t="s">
        <v>63</v>
      </c>
      <c r="C127" s="2" t="s">
        <v>103</v>
      </c>
      <c r="D127" s="2" t="s">
        <v>685</v>
      </c>
      <c r="E127" s="22" t="s">
        <v>717</v>
      </c>
      <c r="F127" s="2" t="s">
        <v>718</v>
      </c>
      <c r="G127" s="19" t="s">
        <v>140</v>
      </c>
      <c r="H127" s="19"/>
      <c r="I127" s="19"/>
      <c r="J127" s="19" t="s">
        <v>2</v>
      </c>
      <c r="K127" s="19" t="s">
        <v>198</v>
      </c>
      <c r="L127" s="19" t="s">
        <v>719</v>
      </c>
      <c r="M127" s="19" t="s">
        <v>143</v>
      </c>
      <c r="N127" s="67" t="s">
        <v>126</v>
      </c>
      <c r="O127" s="19" t="s">
        <v>145</v>
      </c>
      <c r="P127" s="68" t="s">
        <v>720</v>
      </c>
      <c r="Q127" s="75" t="s">
        <v>708</v>
      </c>
      <c r="R127" s="20" t="s">
        <v>126</v>
      </c>
      <c r="S127" s="3" t="s">
        <v>157</v>
      </c>
      <c r="T127" s="3" t="s">
        <v>157</v>
      </c>
      <c r="U127" s="3" t="s">
        <v>157</v>
      </c>
      <c r="V127" s="69" t="s">
        <v>80</v>
      </c>
      <c r="W127" s="67" t="s">
        <v>721</v>
      </c>
      <c r="X127" s="67" t="s">
        <v>189</v>
      </c>
      <c r="Y127" s="67" t="s">
        <v>722</v>
      </c>
      <c r="Z127" s="67" t="s">
        <v>178</v>
      </c>
      <c r="AA127" s="72">
        <v>44047</v>
      </c>
      <c r="AB127" s="67" t="s">
        <v>191</v>
      </c>
      <c r="AC127" s="42" t="str">
        <f>IF(V127="Información Pública Reservada","Alta",IF(V127="Información Pública Clasificada","Media",IF(V127="Información Pública","Baja")))</f>
        <v>Media</v>
      </c>
      <c r="AD127" s="42">
        <f>IF(AC127="Baja",1,IF(AC127="Media",2,IF(AC127="Alta",6,"")))</f>
        <v>2</v>
      </c>
      <c r="AE127" s="26" t="s">
        <v>158</v>
      </c>
      <c r="AF127" s="42">
        <f>IF(AE127="Baja",1,IF(AE127="Media",2,IF(AE127="Alta",3,"")))</f>
        <v>2</v>
      </c>
      <c r="AG127" s="26" t="s">
        <v>158</v>
      </c>
      <c r="AH127" s="129">
        <f>IF(AG127="Baja",1,IF(AG127="Media",2,IF(AG127="Alta",3,IF(AG127="No Clasificada",0,""))))</f>
        <v>2</v>
      </c>
      <c r="AI127" s="26" t="s">
        <v>158</v>
      </c>
      <c r="AJ127" s="42">
        <f>IF(AI127="Baja",1,IF(AI127="Media",2,IF(AI127="Alta",3,IF(AI127="No Clasificada",0,""))))</f>
        <v>2</v>
      </c>
      <c r="AK127" s="42">
        <f>IFERROR(SUM(AH127+AJ127)," ")</f>
        <v>4</v>
      </c>
      <c r="AL127" s="42" t="str">
        <f>IF(AK127=3,"Baja",IF(AK127=2,"Baja",IF(AK127=1,"Baja",IF(AK127=4,"Media",IF(AK127&gt;=5,"Alta")))))</f>
        <v>Media</v>
      </c>
      <c r="AM127" s="42">
        <f>IF(AL127="Baja",1,IF(AL127="Media",2,IF(AL127="Alta",3,"0")))</f>
        <v>2</v>
      </c>
      <c r="AN127" s="42">
        <f>IFERROR(SUM(+AD127+AF127+AM127),"")</f>
        <v>6</v>
      </c>
      <c r="AO127" s="138" t="str">
        <f t="shared" si="58"/>
        <v>MEDIA</v>
      </c>
    </row>
    <row r="128" spans="1:41" ht="50" customHeight="1">
      <c r="A128" s="21" t="s">
        <v>723</v>
      </c>
      <c r="B128" s="21" t="s">
        <v>63</v>
      </c>
      <c r="C128" s="2" t="s">
        <v>103</v>
      </c>
      <c r="D128" s="2" t="s">
        <v>170</v>
      </c>
      <c r="E128" s="22" t="s">
        <v>724</v>
      </c>
      <c r="F128" s="2" t="s">
        <v>725</v>
      </c>
      <c r="G128" s="19" t="s">
        <v>140</v>
      </c>
      <c r="H128" s="19"/>
      <c r="I128" s="19"/>
      <c r="J128" s="19" t="s">
        <v>2</v>
      </c>
      <c r="K128" s="19" t="s">
        <v>198</v>
      </c>
      <c r="L128" s="19" t="s">
        <v>726</v>
      </c>
      <c r="M128" s="19" t="s">
        <v>143</v>
      </c>
      <c r="N128" s="67" t="s">
        <v>126</v>
      </c>
      <c r="O128" s="19" t="s">
        <v>3</v>
      </c>
      <c r="P128" s="68" t="s">
        <v>727</v>
      </c>
      <c r="Q128" s="19" t="s">
        <v>187</v>
      </c>
      <c r="R128" s="20" t="s">
        <v>126</v>
      </c>
      <c r="S128" s="3" t="s">
        <v>157</v>
      </c>
      <c r="T128" s="3" t="s">
        <v>148</v>
      </c>
      <c r="U128" s="3" t="s">
        <v>148</v>
      </c>
      <c r="V128" s="69" t="s">
        <v>80</v>
      </c>
      <c r="W128" s="70" t="s">
        <v>659</v>
      </c>
      <c r="X128" s="67" t="s">
        <v>714</v>
      </c>
      <c r="Y128" s="67" t="s">
        <v>728</v>
      </c>
      <c r="Z128" s="67" t="s">
        <v>178</v>
      </c>
      <c r="AA128" s="72">
        <v>44062</v>
      </c>
      <c r="AB128" s="67" t="s">
        <v>191</v>
      </c>
      <c r="AC128" s="42" t="str">
        <f t="shared" si="59"/>
        <v>Media</v>
      </c>
      <c r="AD128" s="42">
        <f t="shared" si="60"/>
        <v>2</v>
      </c>
      <c r="AE128" s="26" t="s">
        <v>158</v>
      </c>
      <c r="AF128" s="42">
        <f t="shared" si="61"/>
        <v>2</v>
      </c>
      <c r="AG128" s="26" t="s">
        <v>158</v>
      </c>
      <c r="AH128" s="129">
        <f t="shared" si="62"/>
        <v>2</v>
      </c>
      <c r="AI128" s="26" t="s">
        <v>150</v>
      </c>
      <c r="AJ128" s="42">
        <f t="shared" si="63"/>
        <v>1</v>
      </c>
      <c r="AK128" s="42">
        <f t="shared" si="64"/>
        <v>3</v>
      </c>
      <c r="AL128" s="42" t="str">
        <f t="shared" si="65"/>
        <v>Baja</v>
      </c>
      <c r="AM128" s="42">
        <f t="shared" si="66"/>
        <v>1</v>
      </c>
      <c r="AN128" s="42">
        <f t="shared" si="67"/>
        <v>5</v>
      </c>
      <c r="AO128" s="138" t="str">
        <f t="shared" si="58"/>
        <v>MEDIA</v>
      </c>
    </row>
    <row r="129" spans="1:41" ht="50" customHeight="1">
      <c r="A129" s="116" t="s">
        <v>773</v>
      </c>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25"/>
      <c r="AD129" s="125"/>
      <c r="AE129" s="117"/>
      <c r="AF129" s="125"/>
      <c r="AG129" s="117"/>
      <c r="AH129" s="125"/>
      <c r="AI129" s="117"/>
      <c r="AJ129" s="125"/>
      <c r="AK129" s="125"/>
      <c r="AL129" s="125"/>
      <c r="AM129" s="125"/>
      <c r="AN129" s="125"/>
      <c r="AO129" s="136"/>
    </row>
    <row r="130" spans="1:41" ht="50" customHeight="1">
      <c r="A130" s="21" t="s">
        <v>730</v>
      </c>
      <c r="B130" s="21" t="s">
        <v>84</v>
      </c>
      <c r="C130" s="2" t="s">
        <v>106</v>
      </c>
      <c r="D130" s="2" t="s">
        <v>731</v>
      </c>
      <c r="E130" s="22" t="s">
        <v>732</v>
      </c>
      <c r="F130" s="2" t="s">
        <v>733</v>
      </c>
      <c r="G130" s="19" t="s">
        <v>140</v>
      </c>
      <c r="H130" s="19" t="s">
        <v>2</v>
      </c>
      <c r="I130" s="19" t="s">
        <v>2</v>
      </c>
      <c r="J130" s="19" t="s">
        <v>2</v>
      </c>
      <c r="K130" s="19" t="s">
        <v>511</v>
      </c>
      <c r="L130" s="19" t="s">
        <v>512</v>
      </c>
      <c r="M130" s="19" t="s">
        <v>413</v>
      </c>
      <c r="N130" s="20" t="s">
        <v>734</v>
      </c>
      <c r="O130" s="19" t="s">
        <v>145</v>
      </c>
      <c r="P130" s="20" t="s">
        <v>735</v>
      </c>
      <c r="Q130" s="19" t="s">
        <v>149</v>
      </c>
      <c r="R130" s="20" t="s">
        <v>125</v>
      </c>
      <c r="S130" s="3" t="s">
        <v>157</v>
      </c>
      <c r="T130" s="3" t="s">
        <v>157</v>
      </c>
      <c r="U130" s="3" t="s">
        <v>148</v>
      </c>
      <c r="V130" s="19" t="s">
        <v>80</v>
      </c>
      <c r="W130" s="20" t="s">
        <v>736</v>
      </c>
      <c r="X130" s="20" t="s">
        <v>736</v>
      </c>
      <c r="Y130" s="20" t="s">
        <v>737</v>
      </c>
      <c r="Z130" s="20" t="s">
        <v>167</v>
      </c>
      <c r="AA130" s="23">
        <v>44706</v>
      </c>
      <c r="AB130" s="20" t="s">
        <v>244</v>
      </c>
      <c r="AC130" s="42" t="str">
        <f t="shared" si="59"/>
        <v>Media</v>
      </c>
      <c r="AD130" s="42">
        <f t="shared" ref="AD130:AD137" si="68">IF(AC130="Baja",1,IF(AC130="Media",2,IF(AC130="Alta",3,"")))</f>
        <v>2</v>
      </c>
      <c r="AE130" s="26" t="s">
        <v>158</v>
      </c>
      <c r="AF130" s="42">
        <f t="shared" si="61"/>
        <v>2</v>
      </c>
      <c r="AG130" s="26" t="s">
        <v>150</v>
      </c>
      <c r="AH130" s="129">
        <f t="shared" si="62"/>
        <v>1</v>
      </c>
      <c r="AI130" s="26" t="s">
        <v>150</v>
      </c>
      <c r="AJ130" s="42">
        <f t="shared" si="63"/>
        <v>1</v>
      </c>
      <c r="AK130" s="42">
        <f t="shared" si="64"/>
        <v>2</v>
      </c>
      <c r="AL130" s="42" t="str">
        <f t="shared" si="65"/>
        <v>Baja</v>
      </c>
      <c r="AM130" s="42">
        <f t="shared" si="66"/>
        <v>1</v>
      </c>
      <c r="AN130" s="42">
        <f t="shared" si="67"/>
        <v>5</v>
      </c>
      <c r="AO130" s="131" t="str">
        <f t="shared" si="58"/>
        <v>MEDIA</v>
      </c>
    </row>
    <row r="131" spans="1:41" ht="50" customHeight="1">
      <c r="A131" s="21" t="s">
        <v>738</v>
      </c>
      <c r="B131" s="21" t="s">
        <v>84</v>
      </c>
      <c r="C131" s="2" t="s">
        <v>106</v>
      </c>
      <c r="D131" s="2" t="s">
        <v>375</v>
      </c>
      <c r="E131" s="22" t="s">
        <v>739</v>
      </c>
      <c r="F131" s="2" t="s">
        <v>740</v>
      </c>
      <c r="G131" s="19" t="s">
        <v>140</v>
      </c>
      <c r="H131" s="19" t="s">
        <v>2</v>
      </c>
      <c r="I131" s="19"/>
      <c r="J131" s="19" t="s">
        <v>2</v>
      </c>
      <c r="K131" s="19" t="s">
        <v>511</v>
      </c>
      <c r="L131" s="19" t="s">
        <v>512</v>
      </c>
      <c r="M131" s="19" t="s">
        <v>143</v>
      </c>
      <c r="N131" s="20" t="s">
        <v>734</v>
      </c>
      <c r="O131" s="19" t="s">
        <v>145</v>
      </c>
      <c r="P131" s="20" t="s">
        <v>741</v>
      </c>
      <c r="Q131" s="19" t="s">
        <v>149</v>
      </c>
      <c r="R131" s="20" t="s">
        <v>125</v>
      </c>
      <c r="S131" s="3" t="s">
        <v>157</v>
      </c>
      <c r="T131" s="3" t="s">
        <v>148</v>
      </c>
      <c r="U131" s="3" t="s">
        <v>148</v>
      </c>
      <c r="V131" s="19" t="s">
        <v>80</v>
      </c>
      <c r="W131" s="20" t="s">
        <v>736</v>
      </c>
      <c r="X131" s="20" t="s">
        <v>736</v>
      </c>
      <c r="Y131" s="20" t="s">
        <v>742</v>
      </c>
      <c r="Z131" s="20" t="s">
        <v>178</v>
      </c>
      <c r="AA131" s="23">
        <v>44706</v>
      </c>
      <c r="AB131" s="20" t="s">
        <v>244</v>
      </c>
      <c r="AC131" s="42" t="str">
        <f t="shared" si="59"/>
        <v>Media</v>
      </c>
      <c r="AD131" s="42">
        <f t="shared" si="68"/>
        <v>2</v>
      </c>
      <c r="AE131" s="26" t="s">
        <v>158</v>
      </c>
      <c r="AF131" s="42">
        <f t="shared" si="61"/>
        <v>2</v>
      </c>
      <c r="AG131" s="26" t="s">
        <v>150</v>
      </c>
      <c r="AH131" s="129">
        <f t="shared" si="62"/>
        <v>1</v>
      </c>
      <c r="AI131" s="26" t="s">
        <v>150</v>
      </c>
      <c r="AJ131" s="42">
        <f t="shared" si="63"/>
        <v>1</v>
      </c>
      <c r="AK131" s="42">
        <f t="shared" si="64"/>
        <v>2</v>
      </c>
      <c r="AL131" s="42" t="str">
        <f t="shared" si="65"/>
        <v>Baja</v>
      </c>
      <c r="AM131" s="42">
        <f t="shared" si="66"/>
        <v>1</v>
      </c>
      <c r="AN131" s="42">
        <f t="shared" si="67"/>
        <v>5</v>
      </c>
      <c r="AO131" s="131" t="str">
        <f t="shared" si="58"/>
        <v>MEDIA</v>
      </c>
    </row>
    <row r="132" spans="1:41" ht="50" customHeight="1">
      <c r="A132" s="21" t="s">
        <v>743</v>
      </c>
      <c r="B132" s="21" t="s">
        <v>84</v>
      </c>
      <c r="C132" s="2" t="s">
        <v>106</v>
      </c>
      <c r="D132" s="2" t="s">
        <v>744</v>
      </c>
      <c r="E132" s="22" t="s">
        <v>745</v>
      </c>
      <c r="F132" s="2" t="s">
        <v>746</v>
      </c>
      <c r="G132" s="19" t="s">
        <v>140</v>
      </c>
      <c r="H132" s="19" t="s">
        <v>2</v>
      </c>
      <c r="I132" s="19"/>
      <c r="J132" s="19" t="s">
        <v>2</v>
      </c>
      <c r="K132" s="19" t="s">
        <v>511</v>
      </c>
      <c r="L132" s="19" t="s">
        <v>512</v>
      </c>
      <c r="M132" s="19" t="s">
        <v>143</v>
      </c>
      <c r="N132" s="20" t="s">
        <v>734</v>
      </c>
      <c r="O132" s="19" t="s">
        <v>145</v>
      </c>
      <c r="P132" s="20" t="s">
        <v>741</v>
      </c>
      <c r="Q132" s="19" t="s">
        <v>149</v>
      </c>
      <c r="R132" s="20" t="s">
        <v>125</v>
      </c>
      <c r="S132" s="3" t="s">
        <v>157</v>
      </c>
      <c r="T132" s="3" t="s">
        <v>157</v>
      </c>
      <c r="U132" s="3" t="s">
        <v>148</v>
      </c>
      <c r="V132" s="19" t="s">
        <v>80</v>
      </c>
      <c r="W132" s="20" t="s">
        <v>736</v>
      </c>
      <c r="X132" s="20" t="s">
        <v>736</v>
      </c>
      <c r="Y132" s="20" t="s">
        <v>747</v>
      </c>
      <c r="Z132" s="20" t="s">
        <v>178</v>
      </c>
      <c r="AA132" s="23">
        <v>44706</v>
      </c>
      <c r="AB132" s="20" t="s">
        <v>244</v>
      </c>
      <c r="AC132" s="42" t="str">
        <f t="shared" si="59"/>
        <v>Media</v>
      </c>
      <c r="AD132" s="42">
        <f t="shared" si="68"/>
        <v>2</v>
      </c>
      <c r="AE132" s="26" t="s">
        <v>158</v>
      </c>
      <c r="AF132" s="42">
        <f t="shared" si="61"/>
        <v>2</v>
      </c>
      <c r="AG132" s="26" t="s">
        <v>150</v>
      </c>
      <c r="AH132" s="129">
        <f t="shared" si="62"/>
        <v>1</v>
      </c>
      <c r="AI132" s="26" t="s">
        <v>150</v>
      </c>
      <c r="AJ132" s="42">
        <f t="shared" si="63"/>
        <v>1</v>
      </c>
      <c r="AK132" s="42">
        <f t="shared" si="64"/>
        <v>2</v>
      </c>
      <c r="AL132" s="42" t="str">
        <f t="shared" si="65"/>
        <v>Baja</v>
      </c>
      <c r="AM132" s="42">
        <f t="shared" si="66"/>
        <v>1</v>
      </c>
      <c r="AN132" s="42">
        <f t="shared" si="67"/>
        <v>5</v>
      </c>
      <c r="AO132" s="131" t="str">
        <f t="shared" si="58"/>
        <v>MEDIA</v>
      </c>
    </row>
    <row r="133" spans="1:41" ht="50" customHeight="1">
      <c r="A133" s="21" t="s">
        <v>748</v>
      </c>
      <c r="B133" s="21" t="s">
        <v>84</v>
      </c>
      <c r="C133" s="2" t="s">
        <v>106</v>
      </c>
      <c r="D133" s="2" t="s">
        <v>749</v>
      </c>
      <c r="E133" s="22" t="s">
        <v>750</v>
      </c>
      <c r="F133" s="2" t="s">
        <v>751</v>
      </c>
      <c r="G133" s="19" t="s">
        <v>140</v>
      </c>
      <c r="H133" s="19" t="s">
        <v>2</v>
      </c>
      <c r="I133" s="19" t="s">
        <v>2</v>
      </c>
      <c r="J133" s="19" t="s">
        <v>2</v>
      </c>
      <c r="K133" s="19" t="s">
        <v>511</v>
      </c>
      <c r="L133" s="19" t="s">
        <v>752</v>
      </c>
      <c r="M133" s="19" t="s">
        <v>143</v>
      </c>
      <c r="N133" s="20" t="s">
        <v>734</v>
      </c>
      <c r="O133" s="19" t="s">
        <v>145</v>
      </c>
      <c r="P133" s="20" t="s">
        <v>753</v>
      </c>
      <c r="Q133" s="19" t="s">
        <v>149</v>
      </c>
      <c r="R133" s="20" t="s">
        <v>124</v>
      </c>
      <c r="S133" s="3" t="s">
        <v>157</v>
      </c>
      <c r="T133" s="3" t="s">
        <v>157</v>
      </c>
      <c r="U133" s="3" t="s">
        <v>148</v>
      </c>
      <c r="V133" s="19" t="s">
        <v>80</v>
      </c>
      <c r="W133" s="20" t="s">
        <v>736</v>
      </c>
      <c r="X133" s="20" t="s">
        <v>736</v>
      </c>
      <c r="Y133" s="20" t="s">
        <v>754</v>
      </c>
      <c r="Z133" s="20" t="s">
        <v>178</v>
      </c>
      <c r="AA133" s="23">
        <v>44706</v>
      </c>
      <c r="AB133" s="20" t="s">
        <v>244</v>
      </c>
      <c r="AC133" s="42" t="str">
        <f t="shared" si="59"/>
        <v>Media</v>
      </c>
      <c r="AD133" s="42">
        <f t="shared" si="68"/>
        <v>2</v>
      </c>
      <c r="AE133" s="26" t="s">
        <v>150</v>
      </c>
      <c r="AF133" s="42">
        <f t="shared" si="61"/>
        <v>1</v>
      </c>
      <c r="AG133" s="26" t="s">
        <v>150</v>
      </c>
      <c r="AH133" s="129">
        <f t="shared" si="62"/>
        <v>1</v>
      </c>
      <c r="AI133" s="26" t="s">
        <v>150</v>
      </c>
      <c r="AJ133" s="42">
        <f t="shared" si="63"/>
        <v>1</v>
      </c>
      <c r="AK133" s="42">
        <f t="shared" si="64"/>
        <v>2</v>
      </c>
      <c r="AL133" s="42" t="str">
        <f t="shared" si="65"/>
        <v>Baja</v>
      </c>
      <c r="AM133" s="42">
        <f t="shared" si="66"/>
        <v>1</v>
      </c>
      <c r="AN133" s="42">
        <f t="shared" si="67"/>
        <v>4</v>
      </c>
      <c r="AO133" s="131" t="str">
        <f t="shared" si="58"/>
        <v>MEDIA</v>
      </c>
    </row>
    <row r="134" spans="1:41" ht="50" customHeight="1">
      <c r="A134" s="21" t="s">
        <v>755</v>
      </c>
      <c r="B134" s="21" t="s">
        <v>84</v>
      </c>
      <c r="C134" s="2" t="s">
        <v>106</v>
      </c>
      <c r="D134" s="2" t="s">
        <v>756</v>
      </c>
      <c r="E134" s="22" t="s">
        <v>757</v>
      </c>
      <c r="F134" s="2" t="s">
        <v>758</v>
      </c>
      <c r="G134" s="19" t="s">
        <v>140</v>
      </c>
      <c r="H134" s="19" t="s">
        <v>2</v>
      </c>
      <c r="I134" s="19"/>
      <c r="J134" s="19" t="s">
        <v>2</v>
      </c>
      <c r="K134" s="19" t="s">
        <v>511</v>
      </c>
      <c r="L134" s="19" t="s">
        <v>512</v>
      </c>
      <c r="M134" s="19" t="s">
        <v>143</v>
      </c>
      <c r="N134" s="20" t="s">
        <v>734</v>
      </c>
      <c r="O134" s="19" t="s">
        <v>145</v>
      </c>
      <c r="P134" s="20" t="s">
        <v>741</v>
      </c>
      <c r="Q134" s="19" t="s">
        <v>149</v>
      </c>
      <c r="R134" s="20" t="s">
        <v>125</v>
      </c>
      <c r="S134" s="3" t="s">
        <v>157</v>
      </c>
      <c r="T134" s="3" t="s">
        <v>157</v>
      </c>
      <c r="U134" s="3" t="s">
        <v>148</v>
      </c>
      <c r="V134" s="19" t="s">
        <v>66</v>
      </c>
      <c r="W134" s="20" t="s">
        <v>759</v>
      </c>
      <c r="X134" s="20" t="s">
        <v>759</v>
      </c>
      <c r="Y134" s="20" t="s">
        <v>760</v>
      </c>
      <c r="Z134" s="20" t="s">
        <v>178</v>
      </c>
      <c r="AA134" s="23">
        <v>44714</v>
      </c>
      <c r="AB134" s="20" t="s">
        <v>168</v>
      </c>
      <c r="AC134" s="42" t="str">
        <f t="shared" si="59"/>
        <v>Alta</v>
      </c>
      <c r="AD134" s="42">
        <f t="shared" si="68"/>
        <v>3</v>
      </c>
      <c r="AE134" s="26" t="s">
        <v>158</v>
      </c>
      <c r="AF134" s="42">
        <f t="shared" si="61"/>
        <v>2</v>
      </c>
      <c r="AG134" s="26" t="s">
        <v>150</v>
      </c>
      <c r="AH134" s="129">
        <f t="shared" si="62"/>
        <v>1</v>
      </c>
      <c r="AI134" s="26" t="s">
        <v>150</v>
      </c>
      <c r="AJ134" s="42">
        <f t="shared" si="63"/>
        <v>1</v>
      </c>
      <c r="AK134" s="42">
        <f t="shared" si="64"/>
        <v>2</v>
      </c>
      <c r="AL134" s="42" t="str">
        <f t="shared" si="65"/>
        <v>Baja</v>
      </c>
      <c r="AM134" s="42">
        <f t="shared" si="66"/>
        <v>1</v>
      </c>
      <c r="AN134" s="42">
        <f t="shared" si="67"/>
        <v>6</v>
      </c>
      <c r="AO134" s="131" t="str">
        <f t="shared" si="58"/>
        <v>ALTA</v>
      </c>
    </row>
    <row r="135" spans="1:41" ht="50" customHeight="1">
      <c r="A135" s="21" t="s">
        <v>761</v>
      </c>
      <c r="B135" s="21" t="s">
        <v>84</v>
      </c>
      <c r="C135" s="2" t="s">
        <v>106</v>
      </c>
      <c r="D135" s="2" t="s">
        <v>762</v>
      </c>
      <c r="E135" s="22" t="s">
        <v>763</v>
      </c>
      <c r="F135" s="2" t="s">
        <v>764</v>
      </c>
      <c r="G135" s="19" t="s">
        <v>140</v>
      </c>
      <c r="H135" s="19" t="s">
        <v>2</v>
      </c>
      <c r="I135" s="19" t="s">
        <v>2</v>
      </c>
      <c r="J135" s="19" t="s">
        <v>2</v>
      </c>
      <c r="K135" s="19" t="s">
        <v>511</v>
      </c>
      <c r="L135" s="19" t="s">
        <v>765</v>
      </c>
      <c r="M135" s="19" t="s">
        <v>143</v>
      </c>
      <c r="N135" s="20" t="s">
        <v>734</v>
      </c>
      <c r="O135" s="19" t="s">
        <v>145</v>
      </c>
      <c r="P135" s="20" t="s">
        <v>766</v>
      </c>
      <c r="Q135" s="19" t="s">
        <v>149</v>
      </c>
      <c r="R135" s="20" t="s">
        <v>124</v>
      </c>
      <c r="S135" s="3" t="s">
        <v>157</v>
      </c>
      <c r="T135" s="3" t="s">
        <v>148</v>
      </c>
      <c r="U135" s="3" t="s">
        <v>148</v>
      </c>
      <c r="V135" s="19" t="s">
        <v>76</v>
      </c>
      <c r="W135" s="20" t="s">
        <v>187</v>
      </c>
      <c r="X135" s="20" t="s">
        <v>187</v>
      </c>
      <c r="Y135" s="20" t="s">
        <v>187</v>
      </c>
      <c r="Z135" s="20" t="s">
        <v>187</v>
      </c>
      <c r="AA135" s="20" t="s">
        <v>187</v>
      </c>
      <c r="AB135" s="20" t="s">
        <v>187</v>
      </c>
      <c r="AC135" s="42" t="str">
        <f t="shared" si="59"/>
        <v>Baja</v>
      </c>
      <c r="AD135" s="42">
        <f t="shared" si="68"/>
        <v>1</v>
      </c>
      <c r="AE135" s="26" t="s">
        <v>150</v>
      </c>
      <c r="AF135" s="42">
        <f t="shared" si="61"/>
        <v>1</v>
      </c>
      <c r="AG135" s="26" t="s">
        <v>150</v>
      </c>
      <c r="AH135" s="129">
        <f t="shared" si="62"/>
        <v>1</v>
      </c>
      <c r="AI135" s="26" t="s">
        <v>150</v>
      </c>
      <c r="AJ135" s="42">
        <f t="shared" si="63"/>
        <v>1</v>
      </c>
      <c r="AK135" s="42">
        <f t="shared" si="64"/>
        <v>2</v>
      </c>
      <c r="AL135" s="42" t="str">
        <f t="shared" si="65"/>
        <v>Baja</v>
      </c>
      <c r="AM135" s="42">
        <f t="shared" si="66"/>
        <v>1</v>
      </c>
      <c r="AN135" s="42">
        <f t="shared" si="67"/>
        <v>3</v>
      </c>
      <c r="AO135" s="131" t="str">
        <f t="shared" si="58"/>
        <v>BAJA</v>
      </c>
    </row>
    <row r="136" spans="1:41" ht="50" customHeight="1">
      <c r="A136" s="21" t="s">
        <v>767</v>
      </c>
      <c r="B136" s="21" t="s">
        <v>84</v>
      </c>
      <c r="C136" s="2" t="s">
        <v>106</v>
      </c>
      <c r="D136" s="2" t="s">
        <v>768</v>
      </c>
      <c r="E136" s="22" t="s">
        <v>769</v>
      </c>
      <c r="F136" s="2" t="s">
        <v>770</v>
      </c>
      <c r="G136" s="19" t="s">
        <v>140</v>
      </c>
      <c r="H136" s="19" t="s">
        <v>2</v>
      </c>
      <c r="I136" s="19" t="s">
        <v>2</v>
      </c>
      <c r="J136" s="19"/>
      <c r="K136" s="19" t="s">
        <v>511</v>
      </c>
      <c r="L136" s="19" t="s">
        <v>512</v>
      </c>
      <c r="M136" s="19" t="s">
        <v>143</v>
      </c>
      <c r="N136" s="20" t="s">
        <v>734</v>
      </c>
      <c r="O136" s="19" t="s">
        <v>145</v>
      </c>
      <c r="P136" s="20" t="s">
        <v>766</v>
      </c>
      <c r="Q136" s="19" t="s">
        <v>149</v>
      </c>
      <c r="R136" s="20" t="s">
        <v>124</v>
      </c>
      <c r="S136" s="3" t="s">
        <v>157</v>
      </c>
      <c r="T136" s="3" t="s">
        <v>148</v>
      </c>
      <c r="U136" s="3" t="s">
        <v>148</v>
      </c>
      <c r="V136" s="19" t="s">
        <v>76</v>
      </c>
      <c r="W136" s="20" t="s">
        <v>187</v>
      </c>
      <c r="X136" s="20" t="s">
        <v>187</v>
      </c>
      <c r="Y136" s="20" t="s">
        <v>187</v>
      </c>
      <c r="Z136" s="20" t="s">
        <v>187</v>
      </c>
      <c r="AA136" s="20" t="s">
        <v>187</v>
      </c>
      <c r="AB136" s="20" t="s">
        <v>187</v>
      </c>
      <c r="AC136" s="42" t="str">
        <f t="shared" si="59"/>
        <v>Baja</v>
      </c>
      <c r="AD136" s="42">
        <f t="shared" si="68"/>
        <v>1</v>
      </c>
      <c r="AE136" s="26" t="s">
        <v>150</v>
      </c>
      <c r="AF136" s="42">
        <f t="shared" si="61"/>
        <v>1</v>
      </c>
      <c r="AG136" s="26" t="s">
        <v>150</v>
      </c>
      <c r="AH136" s="129">
        <f t="shared" si="62"/>
        <v>1</v>
      </c>
      <c r="AI136" s="26" t="s">
        <v>150</v>
      </c>
      <c r="AJ136" s="42">
        <f t="shared" si="63"/>
        <v>1</v>
      </c>
      <c r="AK136" s="42">
        <f t="shared" si="64"/>
        <v>2</v>
      </c>
      <c r="AL136" s="42" t="str">
        <f t="shared" si="65"/>
        <v>Baja</v>
      </c>
      <c r="AM136" s="42">
        <f t="shared" si="66"/>
        <v>1</v>
      </c>
      <c r="AN136" s="42">
        <f t="shared" si="67"/>
        <v>3</v>
      </c>
      <c r="AO136" s="131" t="str">
        <f t="shared" si="58"/>
        <v>BAJA</v>
      </c>
    </row>
    <row r="137" spans="1:41" ht="50" customHeight="1">
      <c r="A137" s="21" t="s">
        <v>767</v>
      </c>
      <c r="B137" s="21" t="s">
        <v>84</v>
      </c>
      <c r="C137" s="2" t="s">
        <v>106</v>
      </c>
      <c r="D137" s="2" t="s">
        <v>768</v>
      </c>
      <c r="E137" s="22" t="s">
        <v>771</v>
      </c>
      <c r="F137" s="2" t="s">
        <v>772</v>
      </c>
      <c r="G137" s="19" t="s">
        <v>140</v>
      </c>
      <c r="H137" s="19" t="s">
        <v>2</v>
      </c>
      <c r="I137" s="19" t="s">
        <v>2</v>
      </c>
      <c r="J137" s="19"/>
      <c r="K137" s="19" t="s">
        <v>511</v>
      </c>
      <c r="L137" s="19" t="s">
        <v>512</v>
      </c>
      <c r="M137" s="19" t="s">
        <v>143</v>
      </c>
      <c r="N137" s="20" t="s">
        <v>734</v>
      </c>
      <c r="O137" s="19" t="s">
        <v>145</v>
      </c>
      <c r="P137" s="20" t="s">
        <v>766</v>
      </c>
      <c r="Q137" s="19" t="s">
        <v>149</v>
      </c>
      <c r="R137" s="20" t="s">
        <v>124</v>
      </c>
      <c r="S137" s="3" t="s">
        <v>157</v>
      </c>
      <c r="T137" s="3" t="s">
        <v>148</v>
      </c>
      <c r="U137" s="3" t="s">
        <v>148</v>
      </c>
      <c r="V137" s="19" t="s">
        <v>76</v>
      </c>
      <c r="W137" s="20" t="s">
        <v>187</v>
      </c>
      <c r="X137" s="20" t="s">
        <v>187</v>
      </c>
      <c r="Y137" s="20" t="s">
        <v>187</v>
      </c>
      <c r="Z137" s="20" t="s">
        <v>187</v>
      </c>
      <c r="AA137" s="20" t="s">
        <v>187</v>
      </c>
      <c r="AB137" s="20" t="s">
        <v>187</v>
      </c>
      <c r="AC137" s="42" t="str">
        <f t="shared" si="59"/>
        <v>Baja</v>
      </c>
      <c r="AD137" s="42">
        <f t="shared" si="68"/>
        <v>1</v>
      </c>
      <c r="AE137" s="26" t="s">
        <v>150</v>
      </c>
      <c r="AF137" s="42">
        <f t="shared" si="61"/>
        <v>1</v>
      </c>
      <c r="AG137" s="26" t="s">
        <v>150</v>
      </c>
      <c r="AH137" s="129">
        <f t="shared" si="62"/>
        <v>1</v>
      </c>
      <c r="AI137" s="26" t="s">
        <v>150</v>
      </c>
      <c r="AJ137" s="42">
        <f t="shared" si="63"/>
        <v>1</v>
      </c>
      <c r="AK137" s="42">
        <f t="shared" si="64"/>
        <v>2</v>
      </c>
      <c r="AL137" s="42" t="str">
        <f t="shared" si="65"/>
        <v>Baja</v>
      </c>
      <c r="AM137" s="42">
        <f t="shared" si="66"/>
        <v>1</v>
      </c>
      <c r="AN137" s="42">
        <f t="shared" si="67"/>
        <v>3</v>
      </c>
      <c r="AO137" s="131" t="str">
        <f t="shared" si="58"/>
        <v>BAJA</v>
      </c>
    </row>
    <row r="138" spans="1:41" ht="50" customHeight="1">
      <c r="A138" s="141" t="s">
        <v>853</v>
      </c>
      <c r="B138" s="142"/>
      <c r="C138" s="142"/>
      <c r="D138" s="142"/>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28"/>
      <c r="AD138" s="128"/>
      <c r="AE138" s="118"/>
      <c r="AF138" s="128"/>
      <c r="AG138" s="118"/>
      <c r="AH138" s="128"/>
      <c r="AI138" s="118"/>
      <c r="AJ138" s="128"/>
      <c r="AK138" s="128"/>
      <c r="AL138" s="128"/>
      <c r="AM138" s="128"/>
      <c r="AN138" s="128"/>
      <c r="AO138" s="139"/>
    </row>
    <row r="139" spans="1:41" ht="50" customHeight="1">
      <c r="A139" s="21" t="s">
        <v>774</v>
      </c>
      <c r="B139" s="21" t="s">
        <v>84</v>
      </c>
      <c r="C139" s="2" t="s">
        <v>133</v>
      </c>
      <c r="D139" s="2" t="s">
        <v>375</v>
      </c>
      <c r="E139" s="22" t="s">
        <v>775</v>
      </c>
      <c r="F139" s="2" t="s">
        <v>776</v>
      </c>
      <c r="G139" s="19" t="s">
        <v>140</v>
      </c>
      <c r="H139" s="19" t="s">
        <v>2</v>
      </c>
      <c r="I139" s="19" t="s">
        <v>2</v>
      </c>
      <c r="J139" s="19"/>
      <c r="K139" s="19" t="s">
        <v>141</v>
      </c>
      <c r="L139" s="19" t="s">
        <v>688</v>
      </c>
      <c r="M139" s="19" t="s">
        <v>143</v>
      </c>
      <c r="N139" s="20" t="s">
        <v>777</v>
      </c>
      <c r="O139" s="19" t="s">
        <v>3</v>
      </c>
      <c r="P139" s="20" t="s">
        <v>778</v>
      </c>
      <c r="Q139" s="19" t="s">
        <v>149</v>
      </c>
      <c r="R139" s="20" t="s">
        <v>130</v>
      </c>
      <c r="S139" s="3" t="s">
        <v>157</v>
      </c>
      <c r="T139" s="3" t="s">
        <v>148</v>
      </c>
      <c r="U139" s="3" t="s">
        <v>148</v>
      </c>
      <c r="V139" s="19" t="s">
        <v>76</v>
      </c>
      <c r="W139" s="20" t="s">
        <v>149</v>
      </c>
      <c r="X139" s="20" t="s">
        <v>149</v>
      </c>
      <c r="Y139" s="20" t="s">
        <v>149</v>
      </c>
      <c r="Z139" s="20" t="s">
        <v>149</v>
      </c>
      <c r="AA139" s="20" t="s">
        <v>149</v>
      </c>
      <c r="AB139" s="20" t="s">
        <v>149</v>
      </c>
      <c r="AC139" s="42" t="str">
        <f>IF(V139="Información Pública Reservada","Alta",IF(V139="Información Pública Clasificada","Media",IF(V139="Información Pública","Baja")))</f>
        <v>Baja</v>
      </c>
      <c r="AD139" s="42">
        <f>IF(AC139="Baja",1,IF(AC139="Media",2,IF(AC139="Alta",3,"")))</f>
        <v>1</v>
      </c>
      <c r="AE139" s="26" t="s">
        <v>158</v>
      </c>
      <c r="AF139" s="42">
        <f>IF(AE139="Baja",1,IF(AE139="Media",2,IF(AE139="Alta",3,"")))</f>
        <v>2</v>
      </c>
      <c r="AG139" s="26" t="s">
        <v>150</v>
      </c>
      <c r="AH139" s="129">
        <f>IF(AG139="Baja",1,IF(AG139="Media",2,IF(AG139="Alta",3,IF(AG139="No Clasificada",0,""))))</f>
        <v>1</v>
      </c>
      <c r="AI139" s="26" t="s">
        <v>158</v>
      </c>
      <c r="AJ139" s="42">
        <f>IF(AI139="Baja",1,IF(AI139="Media",2,IF(AI139="Alta",3,IF(AI139="No Clasificada",0,""))))</f>
        <v>2</v>
      </c>
      <c r="AK139" s="42">
        <f>IFERROR(SUM(AH139+AJ139)," ")</f>
        <v>3</v>
      </c>
      <c r="AL139" s="42" t="str">
        <f>IF(AK139=3,"Baja",IF(AK139=2,"Baja",IF(AK139=1,"Baja",IF(AK139=4,"Media",IF(AK139&gt;=5,"Alta")))))</f>
        <v>Baja</v>
      </c>
      <c r="AM139" s="42">
        <f t="shared" si="66"/>
        <v>1</v>
      </c>
      <c r="AN139" s="42">
        <f t="shared" si="67"/>
        <v>4</v>
      </c>
      <c r="AO139" s="131" t="str">
        <f t="shared" si="58"/>
        <v>MEDIA</v>
      </c>
    </row>
    <row r="140" spans="1:41" ht="50" customHeight="1">
      <c r="A140" s="21" t="s">
        <v>779</v>
      </c>
      <c r="B140" s="21" t="s">
        <v>84</v>
      </c>
      <c r="C140" s="2" t="s">
        <v>133</v>
      </c>
      <c r="D140" s="2" t="s">
        <v>375</v>
      </c>
      <c r="E140" s="22" t="s">
        <v>780</v>
      </c>
      <c r="F140" s="2" t="s">
        <v>776</v>
      </c>
      <c r="G140" s="19" t="s">
        <v>140</v>
      </c>
      <c r="H140" s="19" t="s">
        <v>2</v>
      </c>
      <c r="I140" s="19" t="s">
        <v>2</v>
      </c>
      <c r="J140" s="19"/>
      <c r="K140" s="19" t="s">
        <v>141</v>
      </c>
      <c r="L140" s="19" t="s">
        <v>688</v>
      </c>
      <c r="M140" s="19" t="s">
        <v>143</v>
      </c>
      <c r="N140" s="20" t="s">
        <v>777</v>
      </c>
      <c r="O140" s="19" t="s">
        <v>3</v>
      </c>
      <c r="P140" s="20" t="s">
        <v>778</v>
      </c>
      <c r="Q140" s="19" t="s">
        <v>149</v>
      </c>
      <c r="R140" s="20" t="s">
        <v>130</v>
      </c>
      <c r="S140" s="3" t="s">
        <v>157</v>
      </c>
      <c r="T140" s="3" t="s">
        <v>148</v>
      </c>
      <c r="U140" s="3" t="s">
        <v>148</v>
      </c>
      <c r="V140" s="19" t="s">
        <v>76</v>
      </c>
      <c r="W140" s="20" t="s">
        <v>149</v>
      </c>
      <c r="X140" s="20" t="s">
        <v>149</v>
      </c>
      <c r="Y140" s="20" t="s">
        <v>149</v>
      </c>
      <c r="Z140" s="20" t="s">
        <v>149</v>
      </c>
      <c r="AA140" s="20" t="s">
        <v>149</v>
      </c>
      <c r="AB140" s="20" t="s">
        <v>149</v>
      </c>
      <c r="AC140" s="42" t="str">
        <f t="shared" ref="AC140:AC203" si="69">IF(V140="Información Pública Reservada","Alta",IF(V140="Información Pública Clasificada","Media",IF(V140="Información Pública","Baja")))</f>
        <v>Baja</v>
      </c>
      <c r="AD140" s="42">
        <f t="shared" ref="AD140:AD157" si="70">IF(AC140="Baja",1,IF(AC140="Media",2,IF(AC140="Alta",3,"")))</f>
        <v>1</v>
      </c>
      <c r="AE140" s="26" t="s">
        <v>158</v>
      </c>
      <c r="AF140" s="42">
        <f t="shared" ref="AF140:AF157" si="71">IF(AE140="Baja",1,IF(AE140="Media",2,IF(AE140="Alta",3,"")))</f>
        <v>2</v>
      </c>
      <c r="AG140" s="26" t="s">
        <v>158</v>
      </c>
      <c r="AH140" s="129">
        <f t="shared" ref="AH140:AH157" si="72">IF(AG140="Baja",1,IF(AG140="Media",2,IF(AG140="Alta",3,IF(AG140="No Clasificada",0,""))))</f>
        <v>2</v>
      </c>
      <c r="AI140" s="26" t="s">
        <v>158</v>
      </c>
      <c r="AJ140" s="42">
        <f t="shared" ref="AJ140:AJ157" si="73">IF(AI140="Baja",1,IF(AI140="Media",2,IF(AI140="Alta",3,IF(AI140="No Clasificada",0,""))))</f>
        <v>2</v>
      </c>
      <c r="AK140" s="42">
        <f t="shared" ref="AK140:AK157" si="74">IFERROR(SUM(AH140+AJ140)," ")</f>
        <v>4</v>
      </c>
      <c r="AL140" s="42" t="str">
        <f t="shared" ref="AL140:AL168" si="75">IF(AK140=3,"Baja",IF(AK140=2,"Baja",IF(AK140=1,"Baja",IF(AK140=4,"Media",IF(AK140&gt;=5,"Alta")))))</f>
        <v>Media</v>
      </c>
      <c r="AM140" s="42">
        <f t="shared" si="66"/>
        <v>2</v>
      </c>
      <c r="AN140" s="42">
        <f t="shared" si="67"/>
        <v>5</v>
      </c>
      <c r="AO140" s="131" t="str">
        <f t="shared" si="58"/>
        <v>MEDIA</v>
      </c>
    </row>
    <row r="141" spans="1:41" ht="50" customHeight="1">
      <c r="A141" s="21" t="s">
        <v>781</v>
      </c>
      <c r="B141" s="21" t="s">
        <v>84</v>
      </c>
      <c r="C141" s="2" t="s">
        <v>133</v>
      </c>
      <c r="D141" s="2" t="s">
        <v>782</v>
      </c>
      <c r="E141" s="22" t="s">
        <v>783</v>
      </c>
      <c r="F141" s="2" t="s">
        <v>784</v>
      </c>
      <c r="G141" s="19" t="s">
        <v>140</v>
      </c>
      <c r="H141" s="19" t="s">
        <v>2</v>
      </c>
      <c r="I141" s="19" t="s">
        <v>2</v>
      </c>
      <c r="J141" s="19"/>
      <c r="K141" s="19" t="s">
        <v>141</v>
      </c>
      <c r="L141" s="19" t="s">
        <v>688</v>
      </c>
      <c r="M141" s="19" t="s">
        <v>143</v>
      </c>
      <c r="N141" s="20" t="s">
        <v>777</v>
      </c>
      <c r="O141" s="19" t="s">
        <v>3</v>
      </c>
      <c r="P141" s="20" t="s">
        <v>778</v>
      </c>
      <c r="Q141" s="19" t="s">
        <v>149</v>
      </c>
      <c r="R141" s="20" t="s">
        <v>130</v>
      </c>
      <c r="S141" s="3" t="s">
        <v>157</v>
      </c>
      <c r="T141" s="3" t="s">
        <v>148</v>
      </c>
      <c r="U141" s="3" t="s">
        <v>148</v>
      </c>
      <c r="V141" s="19" t="s">
        <v>76</v>
      </c>
      <c r="W141" s="20" t="s">
        <v>149</v>
      </c>
      <c r="X141" s="20" t="s">
        <v>149</v>
      </c>
      <c r="Y141" s="20" t="s">
        <v>149</v>
      </c>
      <c r="Z141" s="20" t="s">
        <v>149</v>
      </c>
      <c r="AA141" s="20" t="s">
        <v>149</v>
      </c>
      <c r="AB141" s="20" t="s">
        <v>149</v>
      </c>
      <c r="AC141" s="42" t="str">
        <f t="shared" si="69"/>
        <v>Baja</v>
      </c>
      <c r="AD141" s="42">
        <f t="shared" si="70"/>
        <v>1</v>
      </c>
      <c r="AE141" s="26" t="s">
        <v>150</v>
      </c>
      <c r="AF141" s="42">
        <f t="shared" si="71"/>
        <v>1</v>
      </c>
      <c r="AG141" s="26" t="s">
        <v>150</v>
      </c>
      <c r="AH141" s="129">
        <f t="shared" si="72"/>
        <v>1</v>
      </c>
      <c r="AI141" s="26" t="s">
        <v>150</v>
      </c>
      <c r="AJ141" s="42">
        <f t="shared" si="73"/>
        <v>1</v>
      </c>
      <c r="AK141" s="42">
        <f t="shared" si="74"/>
        <v>2</v>
      </c>
      <c r="AL141" s="42" t="str">
        <f t="shared" si="75"/>
        <v>Baja</v>
      </c>
      <c r="AM141" s="42">
        <f t="shared" si="66"/>
        <v>1</v>
      </c>
      <c r="AN141" s="42">
        <f t="shared" si="67"/>
        <v>3</v>
      </c>
      <c r="AO141" s="131" t="str">
        <f t="shared" si="58"/>
        <v>BAJA</v>
      </c>
    </row>
    <row r="142" spans="1:41" ht="50" customHeight="1">
      <c r="A142" s="21" t="s">
        <v>785</v>
      </c>
      <c r="B142" s="21" t="s">
        <v>84</v>
      </c>
      <c r="C142" s="2" t="s">
        <v>133</v>
      </c>
      <c r="D142" s="2" t="s">
        <v>786</v>
      </c>
      <c r="E142" s="22" t="s">
        <v>787</v>
      </c>
      <c r="F142" s="2" t="s">
        <v>788</v>
      </c>
      <c r="G142" s="19" t="s">
        <v>140</v>
      </c>
      <c r="H142" s="19" t="s">
        <v>2</v>
      </c>
      <c r="I142" s="19"/>
      <c r="J142" s="19"/>
      <c r="K142" s="19" t="s">
        <v>789</v>
      </c>
      <c r="L142" s="19" t="s">
        <v>187</v>
      </c>
      <c r="M142" s="19" t="s">
        <v>143</v>
      </c>
      <c r="N142" s="20" t="s">
        <v>777</v>
      </c>
      <c r="O142" s="19" t="s">
        <v>3</v>
      </c>
      <c r="P142" s="20" t="s">
        <v>790</v>
      </c>
      <c r="Q142" s="19" t="s">
        <v>149</v>
      </c>
      <c r="R142" s="20" t="s">
        <v>130</v>
      </c>
      <c r="S142" s="3" t="s">
        <v>157</v>
      </c>
      <c r="T142" s="3" t="s">
        <v>148</v>
      </c>
      <c r="U142" s="3" t="s">
        <v>148</v>
      </c>
      <c r="V142" s="19" t="s">
        <v>80</v>
      </c>
      <c r="W142" s="20" t="s">
        <v>791</v>
      </c>
      <c r="X142" s="20" t="s">
        <v>189</v>
      </c>
      <c r="Y142" s="20" t="s">
        <v>792</v>
      </c>
      <c r="Z142" s="20" t="s">
        <v>167</v>
      </c>
      <c r="AA142" s="23">
        <v>44047</v>
      </c>
      <c r="AB142" s="20" t="s">
        <v>191</v>
      </c>
      <c r="AC142" s="42" t="str">
        <f t="shared" si="69"/>
        <v>Media</v>
      </c>
      <c r="AD142" s="42">
        <f t="shared" si="70"/>
        <v>2</v>
      </c>
      <c r="AE142" s="26" t="s">
        <v>158</v>
      </c>
      <c r="AF142" s="42">
        <f t="shared" si="71"/>
        <v>2</v>
      </c>
      <c r="AG142" s="26" t="s">
        <v>192</v>
      </c>
      <c r="AH142" s="129">
        <f t="shared" si="72"/>
        <v>3</v>
      </c>
      <c r="AI142" s="26" t="s">
        <v>158</v>
      </c>
      <c r="AJ142" s="42">
        <f t="shared" si="73"/>
        <v>2</v>
      </c>
      <c r="AK142" s="42">
        <f t="shared" si="74"/>
        <v>5</v>
      </c>
      <c r="AL142" s="42" t="str">
        <f t="shared" si="75"/>
        <v>Alta</v>
      </c>
      <c r="AM142" s="42">
        <f t="shared" si="66"/>
        <v>3</v>
      </c>
      <c r="AN142" s="42">
        <f t="shared" si="67"/>
        <v>7</v>
      </c>
      <c r="AO142" s="131" t="str">
        <f t="shared" si="58"/>
        <v>MEDIA</v>
      </c>
    </row>
    <row r="143" spans="1:41" ht="50" customHeight="1">
      <c r="A143" s="21" t="s">
        <v>793</v>
      </c>
      <c r="B143" s="21" t="s">
        <v>84</v>
      </c>
      <c r="C143" s="2" t="s">
        <v>133</v>
      </c>
      <c r="D143" s="2" t="s">
        <v>794</v>
      </c>
      <c r="E143" s="27" t="s">
        <v>795</v>
      </c>
      <c r="F143" s="2" t="s">
        <v>796</v>
      </c>
      <c r="G143" s="19" t="s">
        <v>140</v>
      </c>
      <c r="H143" s="19" t="s">
        <v>2</v>
      </c>
      <c r="I143" s="19" t="s">
        <v>2</v>
      </c>
      <c r="J143" s="19"/>
      <c r="K143" s="19" t="s">
        <v>141</v>
      </c>
      <c r="L143" s="19" t="s">
        <v>688</v>
      </c>
      <c r="M143" s="19" t="s">
        <v>143</v>
      </c>
      <c r="N143" s="20" t="s">
        <v>777</v>
      </c>
      <c r="O143" s="19" t="s">
        <v>3</v>
      </c>
      <c r="P143" s="20" t="s">
        <v>778</v>
      </c>
      <c r="Q143" s="19" t="s">
        <v>149</v>
      </c>
      <c r="R143" s="20" t="s">
        <v>130</v>
      </c>
      <c r="S143" s="3" t="s">
        <v>157</v>
      </c>
      <c r="T143" s="3" t="s">
        <v>148</v>
      </c>
      <c r="U143" s="3" t="s">
        <v>148</v>
      </c>
      <c r="V143" s="19" t="s">
        <v>76</v>
      </c>
      <c r="W143" s="20" t="s">
        <v>149</v>
      </c>
      <c r="X143" s="20" t="s">
        <v>149</v>
      </c>
      <c r="Y143" s="20" t="s">
        <v>149</v>
      </c>
      <c r="Z143" s="20" t="s">
        <v>149</v>
      </c>
      <c r="AA143" s="20" t="s">
        <v>149</v>
      </c>
      <c r="AB143" s="20" t="s">
        <v>149</v>
      </c>
      <c r="AC143" s="42" t="str">
        <f t="shared" si="69"/>
        <v>Baja</v>
      </c>
      <c r="AD143" s="42">
        <f t="shared" si="70"/>
        <v>1</v>
      </c>
      <c r="AE143" s="26" t="s">
        <v>158</v>
      </c>
      <c r="AF143" s="42">
        <f t="shared" si="71"/>
        <v>2</v>
      </c>
      <c r="AG143" s="26" t="s">
        <v>158</v>
      </c>
      <c r="AH143" s="129">
        <f t="shared" si="72"/>
        <v>2</v>
      </c>
      <c r="AI143" s="26" t="s">
        <v>150</v>
      </c>
      <c r="AJ143" s="42">
        <f t="shared" si="73"/>
        <v>1</v>
      </c>
      <c r="AK143" s="42">
        <f t="shared" si="74"/>
        <v>3</v>
      </c>
      <c r="AL143" s="42" t="str">
        <f t="shared" si="75"/>
        <v>Baja</v>
      </c>
      <c r="AM143" s="42">
        <f t="shared" si="66"/>
        <v>1</v>
      </c>
      <c r="AN143" s="42">
        <f t="shared" si="67"/>
        <v>4</v>
      </c>
      <c r="AO143" s="131" t="str">
        <f t="shared" si="58"/>
        <v>MEDIA</v>
      </c>
    </row>
    <row r="144" spans="1:41" ht="50" customHeight="1">
      <c r="A144" s="21" t="s">
        <v>797</v>
      </c>
      <c r="B144" s="21" t="s">
        <v>84</v>
      </c>
      <c r="C144" s="2" t="s">
        <v>133</v>
      </c>
      <c r="D144" s="2" t="s">
        <v>798</v>
      </c>
      <c r="E144" s="22" t="s">
        <v>799</v>
      </c>
      <c r="F144" s="2" t="s">
        <v>800</v>
      </c>
      <c r="G144" s="19" t="s">
        <v>140</v>
      </c>
      <c r="H144" s="19" t="s">
        <v>2</v>
      </c>
      <c r="I144" s="19" t="s">
        <v>2</v>
      </c>
      <c r="J144" s="19"/>
      <c r="K144" s="19" t="s">
        <v>141</v>
      </c>
      <c r="L144" s="19" t="s">
        <v>688</v>
      </c>
      <c r="M144" s="19" t="s">
        <v>143</v>
      </c>
      <c r="N144" s="20" t="s">
        <v>777</v>
      </c>
      <c r="O144" s="19" t="s">
        <v>3</v>
      </c>
      <c r="P144" s="20" t="s">
        <v>778</v>
      </c>
      <c r="Q144" s="19" t="s">
        <v>149</v>
      </c>
      <c r="R144" s="20" t="s">
        <v>130</v>
      </c>
      <c r="S144" s="3" t="s">
        <v>157</v>
      </c>
      <c r="T144" s="3" t="s">
        <v>148</v>
      </c>
      <c r="U144" s="3" t="s">
        <v>148</v>
      </c>
      <c r="V144" s="19" t="s">
        <v>76</v>
      </c>
      <c r="W144" s="20" t="s">
        <v>149</v>
      </c>
      <c r="X144" s="20" t="s">
        <v>149</v>
      </c>
      <c r="Y144" s="20" t="s">
        <v>149</v>
      </c>
      <c r="Z144" s="20" t="s">
        <v>149</v>
      </c>
      <c r="AA144" s="20" t="s">
        <v>149</v>
      </c>
      <c r="AB144" s="20" t="s">
        <v>149</v>
      </c>
      <c r="AC144" s="42" t="str">
        <f t="shared" si="69"/>
        <v>Baja</v>
      </c>
      <c r="AD144" s="42">
        <f t="shared" si="70"/>
        <v>1</v>
      </c>
      <c r="AE144" s="26" t="s">
        <v>150</v>
      </c>
      <c r="AF144" s="42">
        <f t="shared" si="71"/>
        <v>1</v>
      </c>
      <c r="AG144" s="26" t="s">
        <v>158</v>
      </c>
      <c r="AH144" s="129">
        <f t="shared" si="72"/>
        <v>2</v>
      </c>
      <c r="AI144" s="26" t="s">
        <v>150</v>
      </c>
      <c r="AJ144" s="42">
        <f t="shared" si="73"/>
        <v>1</v>
      </c>
      <c r="AK144" s="42">
        <f t="shared" si="74"/>
        <v>3</v>
      </c>
      <c r="AL144" s="42" t="str">
        <f t="shared" si="75"/>
        <v>Baja</v>
      </c>
      <c r="AM144" s="42">
        <f t="shared" si="66"/>
        <v>1</v>
      </c>
      <c r="AN144" s="42">
        <f t="shared" si="67"/>
        <v>3</v>
      </c>
      <c r="AO144" s="131" t="str">
        <f t="shared" si="58"/>
        <v>BAJA</v>
      </c>
    </row>
    <row r="145" spans="1:41" ht="50" customHeight="1">
      <c r="A145" s="21" t="s">
        <v>801</v>
      </c>
      <c r="B145" s="21" t="s">
        <v>84</v>
      </c>
      <c r="C145" s="2" t="s">
        <v>133</v>
      </c>
      <c r="D145" s="2" t="s">
        <v>802</v>
      </c>
      <c r="E145" s="22" t="s">
        <v>803</v>
      </c>
      <c r="F145" s="2" t="s">
        <v>804</v>
      </c>
      <c r="G145" s="19" t="s">
        <v>140</v>
      </c>
      <c r="H145" s="19" t="s">
        <v>2</v>
      </c>
      <c r="I145" s="19" t="s">
        <v>2</v>
      </c>
      <c r="J145" s="19"/>
      <c r="K145" s="19" t="s">
        <v>141</v>
      </c>
      <c r="L145" s="19" t="s">
        <v>688</v>
      </c>
      <c r="M145" s="19" t="s">
        <v>143</v>
      </c>
      <c r="N145" s="20" t="s">
        <v>777</v>
      </c>
      <c r="O145" s="19" t="s">
        <v>3</v>
      </c>
      <c r="P145" s="20" t="s">
        <v>778</v>
      </c>
      <c r="Q145" s="19" t="s">
        <v>149</v>
      </c>
      <c r="R145" s="20" t="s">
        <v>130</v>
      </c>
      <c r="S145" s="3" t="s">
        <v>157</v>
      </c>
      <c r="T145" s="3" t="s">
        <v>148</v>
      </c>
      <c r="U145" s="3" t="s">
        <v>148</v>
      </c>
      <c r="V145" s="19" t="s">
        <v>76</v>
      </c>
      <c r="W145" s="20" t="s">
        <v>149</v>
      </c>
      <c r="X145" s="20" t="s">
        <v>149</v>
      </c>
      <c r="Y145" s="20" t="s">
        <v>149</v>
      </c>
      <c r="Z145" s="20" t="s">
        <v>149</v>
      </c>
      <c r="AA145" s="20" t="s">
        <v>149</v>
      </c>
      <c r="AB145" s="20" t="s">
        <v>149</v>
      </c>
      <c r="AC145" s="42" t="str">
        <f t="shared" si="69"/>
        <v>Baja</v>
      </c>
      <c r="AD145" s="42">
        <f t="shared" si="70"/>
        <v>1</v>
      </c>
      <c r="AE145" s="26" t="s">
        <v>150</v>
      </c>
      <c r="AF145" s="42">
        <f t="shared" si="71"/>
        <v>1</v>
      </c>
      <c r="AG145" s="26" t="s">
        <v>150</v>
      </c>
      <c r="AH145" s="129">
        <f t="shared" si="72"/>
        <v>1</v>
      </c>
      <c r="AI145" s="26" t="s">
        <v>150</v>
      </c>
      <c r="AJ145" s="42">
        <f t="shared" si="73"/>
        <v>1</v>
      </c>
      <c r="AK145" s="42">
        <f t="shared" si="74"/>
        <v>2</v>
      </c>
      <c r="AL145" s="42" t="str">
        <f t="shared" si="75"/>
        <v>Baja</v>
      </c>
      <c r="AM145" s="42">
        <f t="shared" si="66"/>
        <v>1</v>
      </c>
      <c r="AN145" s="42">
        <f t="shared" si="67"/>
        <v>3</v>
      </c>
      <c r="AO145" s="131" t="str">
        <f t="shared" si="58"/>
        <v>BAJA</v>
      </c>
    </row>
    <row r="146" spans="1:41" ht="50" customHeight="1">
      <c r="A146" s="21" t="s">
        <v>805</v>
      </c>
      <c r="B146" s="21" t="s">
        <v>84</v>
      </c>
      <c r="C146" s="2" t="s">
        <v>133</v>
      </c>
      <c r="D146" s="2" t="s">
        <v>806</v>
      </c>
      <c r="E146" s="22" t="s">
        <v>807</v>
      </c>
      <c r="F146" s="2" t="s">
        <v>808</v>
      </c>
      <c r="G146" s="19" t="s">
        <v>140</v>
      </c>
      <c r="H146" s="19" t="s">
        <v>2</v>
      </c>
      <c r="I146" s="19" t="s">
        <v>2</v>
      </c>
      <c r="J146" s="19"/>
      <c r="K146" s="19" t="s">
        <v>141</v>
      </c>
      <c r="L146" s="19" t="s">
        <v>688</v>
      </c>
      <c r="M146" s="19" t="s">
        <v>143</v>
      </c>
      <c r="N146" s="20" t="s">
        <v>777</v>
      </c>
      <c r="O146" s="19" t="s">
        <v>3</v>
      </c>
      <c r="P146" s="20" t="s">
        <v>778</v>
      </c>
      <c r="Q146" s="19" t="s">
        <v>149</v>
      </c>
      <c r="R146" s="20" t="s">
        <v>130</v>
      </c>
      <c r="S146" s="3" t="s">
        <v>157</v>
      </c>
      <c r="T146" s="3" t="s">
        <v>148</v>
      </c>
      <c r="U146" s="3" t="s">
        <v>148</v>
      </c>
      <c r="V146" s="19" t="s">
        <v>76</v>
      </c>
      <c r="W146" s="20" t="s">
        <v>149</v>
      </c>
      <c r="X146" s="20" t="s">
        <v>149</v>
      </c>
      <c r="Y146" s="20" t="s">
        <v>149</v>
      </c>
      <c r="Z146" s="20" t="s">
        <v>149</v>
      </c>
      <c r="AA146" s="20" t="s">
        <v>149</v>
      </c>
      <c r="AB146" s="20" t="s">
        <v>149</v>
      </c>
      <c r="AC146" s="42" t="str">
        <f t="shared" si="69"/>
        <v>Baja</v>
      </c>
      <c r="AD146" s="42">
        <f t="shared" si="70"/>
        <v>1</v>
      </c>
      <c r="AE146" s="26" t="s">
        <v>158</v>
      </c>
      <c r="AF146" s="42">
        <f t="shared" si="71"/>
        <v>2</v>
      </c>
      <c r="AG146" s="26" t="s">
        <v>158</v>
      </c>
      <c r="AH146" s="129">
        <f t="shared" si="72"/>
        <v>2</v>
      </c>
      <c r="AI146" s="26" t="s">
        <v>150</v>
      </c>
      <c r="AJ146" s="42">
        <f t="shared" si="73"/>
        <v>1</v>
      </c>
      <c r="AK146" s="42">
        <f t="shared" si="74"/>
        <v>3</v>
      </c>
      <c r="AL146" s="42" t="str">
        <f t="shared" si="75"/>
        <v>Baja</v>
      </c>
      <c r="AM146" s="42">
        <f t="shared" si="66"/>
        <v>1</v>
      </c>
      <c r="AN146" s="42">
        <f t="shared" si="67"/>
        <v>4</v>
      </c>
      <c r="AO146" s="131" t="str">
        <f t="shared" si="58"/>
        <v>MEDIA</v>
      </c>
    </row>
    <row r="147" spans="1:41" ht="50" customHeight="1">
      <c r="A147" s="21" t="s">
        <v>809</v>
      </c>
      <c r="B147" s="21" t="s">
        <v>84</v>
      </c>
      <c r="C147" s="2" t="s">
        <v>133</v>
      </c>
      <c r="D147" s="2" t="s">
        <v>810</v>
      </c>
      <c r="E147" s="22" t="s">
        <v>811</v>
      </c>
      <c r="F147" s="2" t="s">
        <v>812</v>
      </c>
      <c r="G147" s="19" t="s">
        <v>140</v>
      </c>
      <c r="H147" s="19" t="s">
        <v>2</v>
      </c>
      <c r="I147" s="19" t="s">
        <v>2</v>
      </c>
      <c r="J147" s="19"/>
      <c r="K147" s="19" t="s">
        <v>141</v>
      </c>
      <c r="L147" s="19" t="s">
        <v>688</v>
      </c>
      <c r="M147" s="19" t="s">
        <v>143</v>
      </c>
      <c r="N147" s="20" t="s">
        <v>777</v>
      </c>
      <c r="O147" s="19" t="s">
        <v>3</v>
      </c>
      <c r="P147" s="20" t="s">
        <v>778</v>
      </c>
      <c r="Q147" s="19" t="s">
        <v>149</v>
      </c>
      <c r="R147" s="20" t="s">
        <v>130</v>
      </c>
      <c r="S147" s="3" t="s">
        <v>157</v>
      </c>
      <c r="T147" s="3" t="s">
        <v>148</v>
      </c>
      <c r="U147" s="3" t="s">
        <v>148</v>
      </c>
      <c r="V147" s="19" t="s">
        <v>76</v>
      </c>
      <c r="W147" s="20" t="s">
        <v>149</v>
      </c>
      <c r="X147" s="20" t="s">
        <v>149</v>
      </c>
      <c r="Y147" s="20" t="s">
        <v>149</v>
      </c>
      <c r="Z147" s="20" t="s">
        <v>149</v>
      </c>
      <c r="AA147" s="20" t="s">
        <v>149</v>
      </c>
      <c r="AB147" s="20" t="s">
        <v>149</v>
      </c>
      <c r="AC147" s="42" t="str">
        <f t="shared" si="69"/>
        <v>Baja</v>
      </c>
      <c r="AD147" s="42">
        <f t="shared" si="70"/>
        <v>1</v>
      </c>
      <c r="AE147" s="26" t="s">
        <v>158</v>
      </c>
      <c r="AF147" s="42">
        <f t="shared" si="71"/>
        <v>2</v>
      </c>
      <c r="AG147" s="26" t="s">
        <v>158</v>
      </c>
      <c r="AH147" s="129">
        <f t="shared" si="72"/>
        <v>2</v>
      </c>
      <c r="AI147" s="26" t="s">
        <v>150</v>
      </c>
      <c r="AJ147" s="42">
        <f t="shared" si="73"/>
        <v>1</v>
      </c>
      <c r="AK147" s="42">
        <f t="shared" si="74"/>
        <v>3</v>
      </c>
      <c r="AL147" s="42" t="str">
        <f t="shared" si="75"/>
        <v>Baja</v>
      </c>
      <c r="AM147" s="42">
        <f t="shared" si="66"/>
        <v>1</v>
      </c>
      <c r="AN147" s="42">
        <f t="shared" si="67"/>
        <v>4</v>
      </c>
      <c r="AO147" s="131" t="str">
        <f t="shared" si="58"/>
        <v>MEDIA</v>
      </c>
    </row>
    <row r="148" spans="1:41" ht="50" customHeight="1">
      <c r="A148" s="21" t="s">
        <v>813</v>
      </c>
      <c r="B148" s="21" t="s">
        <v>84</v>
      </c>
      <c r="C148" s="2" t="s">
        <v>133</v>
      </c>
      <c r="D148" s="2" t="s">
        <v>814</v>
      </c>
      <c r="E148" s="22" t="s">
        <v>815</v>
      </c>
      <c r="F148" s="2" t="s">
        <v>816</v>
      </c>
      <c r="G148" s="19" t="s">
        <v>140</v>
      </c>
      <c r="H148" s="19" t="s">
        <v>2</v>
      </c>
      <c r="I148" s="19"/>
      <c r="J148" s="19"/>
      <c r="K148" s="19" t="s">
        <v>789</v>
      </c>
      <c r="L148" s="19" t="s">
        <v>187</v>
      </c>
      <c r="M148" s="19" t="s">
        <v>143</v>
      </c>
      <c r="N148" s="20" t="s">
        <v>777</v>
      </c>
      <c r="O148" s="19" t="s">
        <v>3</v>
      </c>
      <c r="P148" s="20" t="s">
        <v>790</v>
      </c>
      <c r="Q148" s="19" t="s">
        <v>149</v>
      </c>
      <c r="R148" s="20" t="s">
        <v>130</v>
      </c>
      <c r="S148" s="3" t="s">
        <v>157</v>
      </c>
      <c r="T148" s="3" t="s">
        <v>148</v>
      </c>
      <c r="U148" s="3" t="s">
        <v>148</v>
      </c>
      <c r="V148" s="19" t="s">
        <v>76</v>
      </c>
      <c r="W148" s="20" t="s">
        <v>149</v>
      </c>
      <c r="X148" s="20" t="s">
        <v>149</v>
      </c>
      <c r="Y148" s="20" t="s">
        <v>149</v>
      </c>
      <c r="Z148" s="20" t="s">
        <v>149</v>
      </c>
      <c r="AA148" s="20" t="s">
        <v>149</v>
      </c>
      <c r="AB148" s="20" t="s">
        <v>149</v>
      </c>
      <c r="AC148" s="42" t="str">
        <f t="shared" si="69"/>
        <v>Baja</v>
      </c>
      <c r="AD148" s="42">
        <f t="shared" si="70"/>
        <v>1</v>
      </c>
      <c r="AE148" s="26" t="s">
        <v>150</v>
      </c>
      <c r="AF148" s="42">
        <f t="shared" si="71"/>
        <v>1</v>
      </c>
      <c r="AG148" s="26" t="s">
        <v>150</v>
      </c>
      <c r="AH148" s="129">
        <f t="shared" si="72"/>
        <v>1</v>
      </c>
      <c r="AI148" s="26" t="s">
        <v>150</v>
      </c>
      <c r="AJ148" s="42">
        <f t="shared" si="73"/>
        <v>1</v>
      </c>
      <c r="AK148" s="42">
        <f t="shared" si="74"/>
        <v>2</v>
      </c>
      <c r="AL148" s="42" t="str">
        <f t="shared" si="75"/>
        <v>Baja</v>
      </c>
      <c r="AM148" s="42">
        <f t="shared" si="66"/>
        <v>1</v>
      </c>
      <c r="AN148" s="42">
        <f t="shared" si="67"/>
        <v>3</v>
      </c>
      <c r="AO148" s="131" t="str">
        <f t="shared" si="58"/>
        <v>BAJA</v>
      </c>
    </row>
    <row r="149" spans="1:41" ht="50" customHeight="1">
      <c r="A149" s="21" t="s">
        <v>817</v>
      </c>
      <c r="B149" s="21" t="s">
        <v>84</v>
      </c>
      <c r="C149" s="2" t="s">
        <v>133</v>
      </c>
      <c r="D149" s="2" t="s">
        <v>818</v>
      </c>
      <c r="E149" s="22" t="s">
        <v>819</v>
      </c>
      <c r="F149" s="2" t="s">
        <v>820</v>
      </c>
      <c r="G149" s="19" t="s">
        <v>140</v>
      </c>
      <c r="H149" s="19" t="s">
        <v>2</v>
      </c>
      <c r="I149" s="19" t="s">
        <v>2</v>
      </c>
      <c r="J149" s="19"/>
      <c r="K149" s="19" t="s">
        <v>141</v>
      </c>
      <c r="L149" s="19" t="s">
        <v>688</v>
      </c>
      <c r="M149" s="19" t="s">
        <v>143</v>
      </c>
      <c r="N149" s="20" t="s">
        <v>777</v>
      </c>
      <c r="O149" s="19" t="s">
        <v>3</v>
      </c>
      <c r="P149" s="20" t="s">
        <v>778</v>
      </c>
      <c r="Q149" s="19" t="s">
        <v>149</v>
      </c>
      <c r="R149" s="20" t="s">
        <v>130</v>
      </c>
      <c r="S149" s="3" t="s">
        <v>157</v>
      </c>
      <c r="T149" s="3" t="s">
        <v>148</v>
      </c>
      <c r="U149" s="3" t="s">
        <v>148</v>
      </c>
      <c r="V149" s="19" t="s">
        <v>76</v>
      </c>
      <c r="W149" s="20" t="s">
        <v>149</v>
      </c>
      <c r="X149" s="20" t="s">
        <v>149</v>
      </c>
      <c r="Y149" s="20" t="s">
        <v>149</v>
      </c>
      <c r="Z149" s="20" t="s">
        <v>149</v>
      </c>
      <c r="AA149" s="20" t="s">
        <v>149</v>
      </c>
      <c r="AB149" s="20" t="s">
        <v>149</v>
      </c>
      <c r="AC149" s="42" t="str">
        <f t="shared" si="69"/>
        <v>Baja</v>
      </c>
      <c r="AD149" s="42">
        <f t="shared" si="70"/>
        <v>1</v>
      </c>
      <c r="AE149" s="26" t="s">
        <v>158</v>
      </c>
      <c r="AF149" s="42">
        <f t="shared" si="71"/>
        <v>2</v>
      </c>
      <c r="AG149" s="26" t="s">
        <v>158</v>
      </c>
      <c r="AH149" s="129">
        <f t="shared" si="72"/>
        <v>2</v>
      </c>
      <c r="AI149" s="26" t="s">
        <v>150</v>
      </c>
      <c r="AJ149" s="42">
        <f t="shared" si="73"/>
        <v>1</v>
      </c>
      <c r="AK149" s="42">
        <f t="shared" si="74"/>
        <v>3</v>
      </c>
      <c r="AL149" s="42" t="str">
        <f t="shared" si="75"/>
        <v>Baja</v>
      </c>
      <c r="AM149" s="42">
        <f t="shared" si="66"/>
        <v>1</v>
      </c>
      <c r="AN149" s="42">
        <f t="shared" si="67"/>
        <v>4</v>
      </c>
      <c r="AO149" s="131" t="str">
        <f t="shared" si="58"/>
        <v>MEDIA</v>
      </c>
    </row>
    <row r="150" spans="1:41" ht="50" customHeight="1">
      <c r="A150" s="21" t="s">
        <v>821</v>
      </c>
      <c r="B150" s="21" t="s">
        <v>84</v>
      </c>
      <c r="C150" s="2" t="s">
        <v>133</v>
      </c>
      <c r="D150" s="2" t="s">
        <v>409</v>
      </c>
      <c r="E150" s="22" t="s">
        <v>822</v>
      </c>
      <c r="F150" s="2" t="s">
        <v>823</v>
      </c>
      <c r="G150" s="19" t="s">
        <v>140</v>
      </c>
      <c r="H150" s="19" t="s">
        <v>2</v>
      </c>
      <c r="I150" s="19" t="s">
        <v>2</v>
      </c>
      <c r="J150" s="19"/>
      <c r="K150" s="19" t="s">
        <v>141</v>
      </c>
      <c r="L150" s="19" t="s">
        <v>688</v>
      </c>
      <c r="M150" s="19" t="s">
        <v>143</v>
      </c>
      <c r="N150" s="20" t="s">
        <v>777</v>
      </c>
      <c r="O150" s="19" t="s">
        <v>3</v>
      </c>
      <c r="P150" s="20" t="s">
        <v>778</v>
      </c>
      <c r="Q150" s="19" t="s">
        <v>149</v>
      </c>
      <c r="R150" s="20" t="s">
        <v>130</v>
      </c>
      <c r="S150" s="3" t="s">
        <v>157</v>
      </c>
      <c r="T150" s="3" t="s">
        <v>148</v>
      </c>
      <c r="U150" s="3" t="s">
        <v>148</v>
      </c>
      <c r="V150" s="19" t="s">
        <v>76</v>
      </c>
      <c r="W150" s="20" t="s">
        <v>149</v>
      </c>
      <c r="X150" s="20" t="s">
        <v>149</v>
      </c>
      <c r="Y150" s="20" t="s">
        <v>149</v>
      </c>
      <c r="Z150" s="20" t="s">
        <v>149</v>
      </c>
      <c r="AA150" s="20" t="s">
        <v>149</v>
      </c>
      <c r="AB150" s="20" t="s">
        <v>149</v>
      </c>
      <c r="AC150" s="42" t="str">
        <f t="shared" si="69"/>
        <v>Baja</v>
      </c>
      <c r="AD150" s="42">
        <f t="shared" si="70"/>
        <v>1</v>
      </c>
      <c r="AE150" s="26" t="s">
        <v>158</v>
      </c>
      <c r="AF150" s="42">
        <f t="shared" si="71"/>
        <v>2</v>
      </c>
      <c r="AG150" s="26" t="s">
        <v>158</v>
      </c>
      <c r="AH150" s="129">
        <f t="shared" si="72"/>
        <v>2</v>
      </c>
      <c r="AI150" s="26" t="s">
        <v>150</v>
      </c>
      <c r="AJ150" s="42">
        <f t="shared" si="73"/>
        <v>1</v>
      </c>
      <c r="AK150" s="42">
        <f t="shared" si="74"/>
        <v>3</v>
      </c>
      <c r="AL150" s="42" t="str">
        <f t="shared" si="75"/>
        <v>Baja</v>
      </c>
      <c r="AM150" s="42">
        <f t="shared" si="66"/>
        <v>1</v>
      </c>
      <c r="AN150" s="42">
        <f t="shared" si="67"/>
        <v>4</v>
      </c>
      <c r="AO150" s="131" t="str">
        <f t="shared" si="58"/>
        <v>MEDIA</v>
      </c>
    </row>
    <row r="151" spans="1:41" ht="50" customHeight="1">
      <c r="A151" s="21" t="s">
        <v>824</v>
      </c>
      <c r="B151" s="21" t="s">
        <v>84</v>
      </c>
      <c r="C151" s="2" t="s">
        <v>133</v>
      </c>
      <c r="D151" s="2" t="s">
        <v>825</v>
      </c>
      <c r="E151" s="22" t="s">
        <v>826</v>
      </c>
      <c r="F151" s="2" t="s">
        <v>827</v>
      </c>
      <c r="G151" s="19" t="s">
        <v>140</v>
      </c>
      <c r="H151" s="19" t="s">
        <v>2</v>
      </c>
      <c r="I151" s="19" t="s">
        <v>2</v>
      </c>
      <c r="J151" s="19"/>
      <c r="K151" s="19" t="s">
        <v>141</v>
      </c>
      <c r="L151" s="19" t="s">
        <v>688</v>
      </c>
      <c r="M151" s="19" t="s">
        <v>143</v>
      </c>
      <c r="N151" s="20" t="s">
        <v>777</v>
      </c>
      <c r="O151" s="19" t="s">
        <v>3</v>
      </c>
      <c r="P151" s="20" t="s">
        <v>778</v>
      </c>
      <c r="Q151" s="19" t="s">
        <v>149</v>
      </c>
      <c r="R151" s="20" t="s">
        <v>130</v>
      </c>
      <c r="S151" s="3" t="s">
        <v>157</v>
      </c>
      <c r="T151" s="3" t="s">
        <v>148</v>
      </c>
      <c r="U151" s="3" t="s">
        <v>148</v>
      </c>
      <c r="V151" s="19" t="s">
        <v>76</v>
      </c>
      <c r="W151" s="20" t="s">
        <v>149</v>
      </c>
      <c r="X151" s="20" t="s">
        <v>149</v>
      </c>
      <c r="Y151" s="20" t="s">
        <v>149</v>
      </c>
      <c r="Z151" s="20" t="s">
        <v>149</v>
      </c>
      <c r="AA151" s="20" t="s">
        <v>149</v>
      </c>
      <c r="AB151" s="20" t="s">
        <v>149</v>
      </c>
      <c r="AC151" s="42" t="str">
        <f t="shared" si="69"/>
        <v>Baja</v>
      </c>
      <c r="AD151" s="42">
        <f t="shared" si="70"/>
        <v>1</v>
      </c>
      <c r="AE151" s="26" t="s">
        <v>158</v>
      </c>
      <c r="AF151" s="42">
        <f t="shared" si="71"/>
        <v>2</v>
      </c>
      <c r="AG151" s="26" t="s">
        <v>150</v>
      </c>
      <c r="AH151" s="129">
        <f t="shared" si="72"/>
        <v>1</v>
      </c>
      <c r="AI151" s="26" t="s">
        <v>150</v>
      </c>
      <c r="AJ151" s="42">
        <f t="shared" si="73"/>
        <v>1</v>
      </c>
      <c r="AK151" s="42">
        <f t="shared" si="74"/>
        <v>2</v>
      </c>
      <c r="AL151" s="42" t="str">
        <f t="shared" si="75"/>
        <v>Baja</v>
      </c>
      <c r="AM151" s="42">
        <f t="shared" si="66"/>
        <v>1</v>
      </c>
      <c r="AN151" s="42">
        <f t="shared" si="67"/>
        <v>4</v>
      </c>
      <c r="AO151" s="131" t="str">
        <f t="shared" si="58"/>
        <v>MEDIA</v>
      </c>
    </row>
    <row r="152" spans="1:41" ht="50" customHeight="1">
      <c r="A152" s="21" t="s">
        <v>828</v>
      </c>
      <c r="B152" s="21" t="s">
        <v>84</v>
      </c>
      <c r="C152" s="2" t="s">
        <v>133</v>
      </c>
      <c r="D152" s="2" t="s">
        <v>829</v>
      </c>
      <c r="E152" s="22" t="s">
        <v>830</v>
      </c>
      <c r="F152" s="2" t="s">
        <v>831</v>
      </c>
      <c r="G152" s="19" t="s">
        <v>140</v>
      </c>
      <c r="H152" s="19" t="s">
        <v>2</v>
      </c>
      <c r="I152" s="19"/>
      <c r="J152" s="19"/>
      <c r="K152" s="19" t="s">
        <v>789</v>
      </c>
      <c r="L152" s="19" t="s">
        <v>187</v>
      </c>
      <c r="M152" s="19" t="s">
        <v>143</v>
      </c>
      <c r="N152" s="20" t="s">
        <v>777</v>
      </c>
      <c r="O152" s="19" t="s">
        <v>3</v>
      </c>
      <c r="P152" s="20" t="s">
        <v>790</v>
      </c>
      <c r="Q152" s="19" t="s">
        <v>149</v>
      </c>
      <c r="R152" s="20" t="s">
        <v>130</v>
      </c>
      <c r="S152" s="3" t="s">
        <v>157</v>
      </c>
      <c r="T152" s="3" t="s">
        <v>148</v>
      </c>
      <c r="U152" s="3" t="s">
        <v>148</v>
      </c>
      <c r="V152" s="19" t="s">
        <v>80</v>
      </c>
      <c r="W152" s="20" t="s">
        <v>791</v>
      </c>
      <c r="X152" s="20" t="s">
        <v>832</v>
      </c>
      <c r="Y152" s="20" t="s">
        <v>833</v>
      </c>
      <c r="Z152" s="20" t="s">
        <v>178</v>
      </c>
      <c r="AA152" s="23">
        <v>44047</v>
      </c>
      <c r="AB152" s="20" t="s">
        <v>191</v>
      </c>
      <c r="AC152" s="42" t="str">
        <f t="shared" si="69"/>
        <v>Media</v>
      </c>
      <c r="AD152" s="42">
        <f t="shared" si="70"/>
        <v>2</v>
      </c>
      <c r="AE152" s="26" t="s">
        <v>150</v>
      </c>
      <c r="AF152" s="42">
        <f t="shared" si="71"/>
        <v>1</v>
      </c>
      <c r="AG152" s="26" t="s">
        <v>158</v>
      </c>
      <c r="AH152" s="129">
        <f t="shared" si="72"/>
        <v>2</v>
      </c>
      <c r="AI152" s="26" t="s">
        <v>150</v>
      </c>
      <c r="AJ152" s="42">
        <f t="shared" si="73"/>
        <v>1</v>
      </c>
      <c r="AK152" s="42">
        <f t="shared" si="74"/>
        <v>3</v>
      </c>
      <c r="AL152" s="42" t="str">
        <f t="shared" si="75"/>
        <v>Baja</v>
      </c>
      <c r="AM152" s="42">
        <f t="shared" si="66"/>
        <v>1</v>
      </c>
      <c r="AN152" s="42">
        <f t="shared" si="67"/>
        <v>4</v>
      </c>
      <c r="AO152" s="131" t="str">
        <f t="shared" si="58"/>
        <v>MEDIA</v>
      </c>
    </row>
    <row r="153" spans="1:41" ht="50" customHeight="1">
      <c r="A153" s="21" t="s">
        <v>834</v>
      </c>
      <c r="B153" s="21" t="s">
        <v>84</v>
      </c>
      <c r="C153" s="2" t="s">
        <v>133</v>
      </c>
      <c r="D153" s="2" t="s">
        <v>835</v>
      </c>
      <c r="E153" s="22" t="s">
        <v>836</v>
      </c>
      <c r="F153" s="2" t="s">
        <v>837</v>
      </c>
      <c r="G153" s="19" t="s">
        <v>140</v>
      </c>
      <c r="H153" s="19" t="s">
        <v>2</v>
      </c>
      <c r="I153" s="19" t="s">
        <v>2</v>
      </c>
      <c r="J153" s="19"/>
      <c r="K153" s="19" t="s">
        <v>141</v>
      </c>
      <c r="L153" s="19" t="s">
        <v>688</v>
      </c>
      <c r="M153" s="19" t="s">
        <v>143</v>
      </c>
      <c r="N153" s="20" t="s">
        <v>777</v>
      </c>
      <c r="O153" s="19" t="s">
        <v>3</v>
      </c>
      <c r="P153" s="20" t="s">
        <v>778</v>
      </c>
      <c r="Q153" s="19" t="s">
        <v>149</v>
      </c>
      <c r="R153" s="20" t="s">
        <v>130</v>
      </c>
      <c r="S153" s="3" t="s">
        <v>157</v>
      </c>
      <c r="T153" s="3" t="s">
        <v>148</v>
      </c>
      <c r="U153" s="3" t="s">
        <v>148</v>
      </c>
      <c r="V153" s="19" t="s">
        <v>76</v>
      </c>
      <c r="W153" s="20" t="s">
        <v>149</v>
      </c>
      <c r="X153" s="20" t="s">
        <v>149</v>
      </c>
      <c r="Y153" s="20" t="s">
        <v>149</v>
      </c>
      <c r="Z153" s="20" t="s">
        <v>149</v>
      </c>
      <c r="AA153" s="20" t="s">
        <v>149</v>
      </c>
      <c r="AB153" s="20" t="s">
        <v>149</v>
      </c>
      <c r="AC153" s="42" t="str">
        <f t="shared" si="69"/>
        <v>Baja</v>
      </c>
      <c r="AD153" s="42">
        <f t="shared" si="70"/>
        <v>1</v>
      </c>
      <c r="AE153" s="26" t="s">
        <v>158</v>
      </c>
      <c r="AF153" s="42">
        <f t="shared" si="71"/>
        <v>2</v>
      </c>
      <c r="AG153" s="26" t="s">
        <v>150</v>
      </c>
      <c r="AH153" s="129">
        <f t="shared" si="72"/>
        <v>1</v>
      </c>
      <c r="AI153" s="26" t="s">
        <v>150</v>
      </c>
      <c r="AJ153" s="42">
        <f t="shared" si="73"/>
        <v>1</v>
      </c>
      <c r="AK153" s="42">
        <f t="shared" si="74"/>
        <v>2</v>
      </c>
      <c r="AL153" s="42" t="str">
        <f t="shared" si="75"/>
        <v>Baja</v>
      </c>
      <c r="AM153" s="42">
        <f t="shared" si="66"/>
        <v>1</v>
      </c>
      <c r="AN153" s="42">
        <f t="shared" si="67"/>
        <v>4</v>
      </c>
      <c r="AO153" s="131" t="str">
        <f t="shared" si="58"/>
        <v>MEDIA</v>
      </c>
    </row>
    <row r="154" spans="1:41" ht="50" customHeight="1">
      <c r="A154" s="21" t="s">
        <v>838</v>
      </c>
      <c r="B154" s="21" t="s">
        <v>84</v>
      </c>
      <c r="C154" s="2" t="s">
        <v>133</v>
      </c>
      <c r="D154" s="2" t="s">
        <v>839</v>
      </c>
      <c r="E154" s="22" t="s">
        <v>840</v>
      </c>
      <c r="F154" s="2" t="s">
        <v>841</v>
      </c>
      <c r="G154" s="19" t="s">
        <v>140</v>
      </c>
      <c r="H154" s="19" t="s">
        <v>2</v>
      </c>
      <c r="I154" s="19"/>
      <c r="J154" s="19"/>
      <c r="K154" s="19" t="s">
        <v>789</v>
      </c>
      <c r="L154" s="19" t="s">
        <v>187</v>
      </c>
      <c r="M154" s="19" t="s">
        <v>143</v>
      </c>
      <c r="N154" s="20" t="s">
        <v>777</v>
      </c>
      <c r="O154" s="19" t="s">
        <v>3</v>
      </c>
      <c r="P154" s="20" t="s">
        <v>790</v>
      </c>
      <c r="Q154" s="19" t="s">
        <v>149</v>
      </c>
      <c r="R154" s="20" t="s">
        <v>130</v>
      </c>
      <c r="S154" s="3" t="s">
        <v>157</v>
      </c>
      <c r="T154" s="3" t="s">
        <v>148</v>
      </c>
      <c r="U154" s="3" t="s">
        <v>148</v>
      </c>
      <c r="V154" s="19" t="s">
        <v>76</v>
      </c>
      <c r="W154" s="20" t="s">
        <v>149</v>
      </c>
      <c r="X154" s="20" t="s">
        <v>149</v>
      </c>
      <c r="Y154" s="20" t="s">
        <v>149</v>
      </c>
      <c r="Z154" s="20" t="s">
        <v>149</v>
      </c>
      <c r="AA154" s="20" t="s">
        <v>149</v>
      </c>
      <c r="AB154" s="20" t="s">
        <v>149</v>
      </c>
      <c r="AC154" s="42" t="str">
        <f t="shared" si="69"/>
        <v>Baja</v>
      </c>
      <c r="AD154" s="42">
        <f t="shared" si="70"/>
        <v>1</v>
      </c>
      <c r="AE154" s="26" t="s">
        <v>150</v>
      </c>
      <c r="AF154" s="42">
        <f t="shared" si="71"/>
        <v>1</v>
      </c>
      <c r="AG154" s="26" t="s">
        <v>150</v>
      </c>
      <c r="AH154" s="129">
        <f t="shared" si="72"/>
        <v>1</v>
      </c>
      <c r="AI154" s="26" t="s">
        <v>150</v>
      </c>
      <c r="AJ154" s="42">
        <f t="shared" si="73"/>
        <v>1</v>
      </c>
      <c r="AK154" s="42">
        <f t="shared" si="74"/>
        <v>2</v>
      </c>
      <c r="AL154" s="42" t="str">
        <f t="shared" si="75"/>
        <v>Baja</v>
      </c>
      <c r="AM154" s="42">
        <f t="shared" si="66"/>
        <v>1</v>
      </c>
      <c r="AN154" s="42">
        <f t="shared" si="67"/>
        <v>3</v>
      </c>
      <c r="AO154" s="131" t="str">
        <f t="shared" si="58"/>
        <v>BAJA</v>
      </c>
    </row>
    <row r="155" spans="1:41" ht="50" customHeight="1">
      <c r="A155" s="21" t="s">
        <v>842</v>
      </c>
      <c r="B155" s="21" t="s">
        <v>84</v>
      </c>
      <c r="C155" s="2" t="s">
        <v>133</v>
      </c>
      <c r="D155" s="2" t="s">
        <v>843</v>
      </c>
      <c r="E155" s="22" t="s">
        <v>844</v>
      </c>
      <c r="F155" s="2" t="s">
        <v>845</v>
      </c>
      <c r="G155" s="19" t="s">
        <v>140</v>
      </c>
      <c r="H155" s="19" t="s">
        <v>2</v>
      </c>
      <c r="I155" s="19" t="s">
        <v>2</v>
      </c>
      <c r="J155" s="19"/>
      <c r="K155" s="19" t="s">
        <v>141</v>
      </c>
      <c r="L155" s="19" t="s">
        <v>688</v>
      </c>
      <c r="M155" s="19" t="s">
        <v>143</v>
      </c>
      <c r="N155" s="20" t="s">
        <v>777</v>
      </c>
      <c r="O155" s="19" t="s">
        <v>3</v>
      </c>
      <c r="P155" s="20" t="s">
        <v>778</v>
      </c>
      <c r="Q155" s="19" t="s">
        <v>149</v>
      </c>
      <c r="R155" s="20" t="s">
        <v>130</v>
      </c>
      <c r="S155" s="3" t="s">
        <v>157</v>
      </c>
      <c r="T155" s="3" t="s">
        <v>148</v>
      </c>
      <c r="U155" s="3" t="s">
        <v>148</v>
      </c>
      <c r="V155" s="19" t="s">
        <v>76</v>
      </c>
      <c r="W155" s="20" t="s">
        <v>149</v>
      </c>
      <c r="X155" s="20" t="s">
        <v>149</v>
      </c>
      <c r="Y155" s="20" t="s">
        <v>149</v>
      </c>
      <c r="Z155" s="20" t="s">
        <v>149</v>
      </c>
      <c r="AA155" s="20" t="s">
        <v>149</v>
      </c>
      <c r="AB155" s="20" t="s">
        <v>149</v>
      </c>
      <c r="AC155" s="42" t="str">
        <f t="shared" si="69"/>
        <v>Baja</v>
      </c>
      <c r="AD155" s="42">
        <f t="shared" si="70"/>
        <v>1</v>
      </c>
      <c r="AE155" s="26" t="s">
        <v>150</v>
      </c>
      <c r="AF155" s="42">
        <f t="shared" si="71"/>
        <v>1</v>
      </c>
      <c r="AG155" s="26" t="s">
        <v>150</v>
      </c>
      <c r="AH155" s="129">
        <f t="shared" si="72"/>
        <v>1</v>
      </c>
      <c r="AI155" s="26" t="s">
        <v>150</v>
      </c>
      <c r="AJ155" s="42">
        <f t="shared" si="73"/>
        <v>1</v>
      </c>
      <c r="AK155" s="42">
        <f t="shared" si="74"/>
        <v>2</v>
      </c>
      <c r="AL155" s="42" t="str">
        <f t="shared" si="75"/>
        <v>Baja</v>
      </c>
      <c r="AM155" s="42">
        <f t="shared" si="66"/>
        <v>1</v>
      </c>
      <c r="AN155" s="42">
        <f t="shared" si="67"/>
        <v>3</v>
      </c>
      <c r="AO155" s="131" t="str">
        <f t="shared" si="58"/>
        <v>BAJA</v>
      </c>
    </row>
    <row r="156" spans="1:41" ht="50" customHeight="1">
      <c r="A156" s="21" t="s">
        <v>846</v>
      </c>
      <c r="B156" s="21" t="s">
        <v>84</v>
      </c>
      <c r="C156" s="2" t="s">
        <v>133</v>
      </c>
      <c r="D156" s="2" t="s">
        <v>589</v>
      </c>
      <c r="E156" s="22" t="s">
        <v>847</v>
      </c>
      <c r="F156" s="2" t="s">
        <v>848</v>
      </c>
      <c r="G156" s="19" t="s">
        <v>140</v>
      </c>
      <c r="H156" s="19" t="s">
        <v>2</v>
      </c>
      <c r="I156" s="19" t="s">
        <v>2</v>
      </c>
      <c r="J156" s="19"/>
      <c r="K156" s="19" t="s">
        <v>141</v>
      </c>
      <c r="L156" s="19" t="s">
        <v>688</v>
      </c>
      <c r="M156" s="19" t="s">
        <v>143</v>
      </c>
      <c r="N156" s="20" t="s">
        <v>777</v>
      </c>
      <c r="O156" s="19" t="s">
        <v>3</v>
      </c>
      <c r="P156" s="20" t="s">
        <v>778</v>
      </c>
      <c r="Q156" s="19" t="s">
        <v>149</v>
      </c>
      <c r="R156" s="20" t="s">
        <v>130</v>
      </c>
      <c r="S156" s="3" t="s">
        <v>157</v>
      </c>
      <c r="T156" s="3" t="s">
        <v>148</v>
      </c>
      <c r="U156" s="3" t="s">
        <v>148</v>
      </c>
      <c r="V156" s="19" t="s">
        <v>76</v>
      </c>
      <c r="W156" s="20" t="s">
        <v>149</v>
      </c>
      <c r="X156" s="20" t="s">
        <v>149</v>
      </c>
      <c r="Y156" s="20" t="s">
        <v>149</v>
      </c>
      <c r="Z156" s="20" t="s">
        <v>149</v>
      </c>
      <c r="AA156" s="20" t="s">
        <v>149</v>
      </c>
      <c r="AB156" s="20" t="s">
        <v>149</v>
      </c>
      <c r="AC156" s="42" t="str">
        <f t="shared" si="69"/>
        <v>Baja</v>
      </c>
      <c r="AD156" s="42">
        <f t="shared" si="70"/>
        <v>1</v>
      </c>
      <c r="AE156" s="26" t="s">
        <v>158</v>
      </c>
      <c r="AF156" s="42">
        <f t="shared" si="71"/>
        <v>2</v>
      </c>
      <c r="AG156" s="26" t="s">
        <v>150</v>
      </c>
      <c r="AH156" s="129">
        <f t="shared" si="72"/>
        <v>1</v>
      </c>
      <c r="AI156" s="26" t="s">
        <v>150</v>
      </c>
      <c r="AJ156" s="42">
        <f t="shared" si="73"/>
        <v>1</v>
      </c>
      <c r="AK156" s="42">
        <f t="shared" si="74"/>
        <v>2</v>
      </c>
      <c r="AL156" s="42" t="str">
        <f t="shared" si="75"/>
        <v>Baja</v>
      </c>
      <c r="AM156" s="42">
        <f t="shared" si="66"/>
        <v>1</v>
      </c>
      <c r="AN156" s="42">
        <f t="shared" si="67"/>
        <v>4</v>
      </c>
      <c r="AO156" s="131" t="str">
        <f t="shared" si="58"/>
        <v>MEDIA</v>
      </c>
    </row>
    <row r="157" spans="1:41" ht="50" customHeight="1">
      <c r="A157" s="21" t="s">
        <v>849</v>
      </c>
      <c r="B157" s="21" t="s">
        <v>84</v>
      </c>
      <c r="C157" s="2" t="s">
        <v>133</v>
      </c>
      <c r="D157" s="2" t="s">
        <v>850</v>
      </c>
      <c r="E157" s="22" t="s">
        <v>851</v>
      </c>
      <c r="F157" s="2" t="s">
        <v>852</v>
      </c>
      <c r="G157" s="19" t="s">
        <v>140</v>
      </c>
      <c r="H157" s="19" t="s">
        <v>2</v>
      </c>
      <c r="I157" s="19" t="s">
        <v>2</v>
      </c>
      <c r="J157" s="19"/>
      <c r="K157" s="19" t="s">
        <v>141</v>
      </c>
      <c r="L157" s="19" t="s">
        <v>688</v>
      </c>
      <c r="M157" s="19" t="s">
        <v>143</v>
      </c>
      <c r="N157" s="20" t="s">
        <v>777</v>
      </c>
      <c r="O157" s="19" t="s">
        <v>3</v>
      </c>
      <c r="P157" s="20" t="s">
        <v>778</v>
      </c>
      <c r="Q157" s="19" t="s">
        <v>149</v>
      </c>
      <c r="R157" s="20" t="s">
        <v>130</v>
      </c>
      <c r="S157" s="3" t="s">
        <v>157</v>
      </c>
      <c r="T157" s="3" t="s">
        <v>148</v>
      </c>
      <c r="U157" s="3" t="s">
        <v>148</v>
      </c>
      <c r="V157" s="19" t="s">
        <v>76</v>
      </c>
      <c r="W157" s="20" t="s">
        <v>149</v>
      </c>
      <c r="X157" s="20" t="s">
        <v>149</v>
      </c>
      <c r="Y157" s="20" t="s">
        <v>149</v>
      </c>
      <c r="Z157" s="20" t="s">
        <v>149</v>
      </c>
      <c r="AA157" s="20" t="s">
        <v>149</v>
      </c>
      <c r="AB157" s="20" t="s">
        <v>149</v>
      </c>
      <c r="AC157" s="42" t="str">
        <f t="shared" si="69"/>
        <v>Baja</v>
      </c>
      <c r="AD157" s="42">
        <f t="shared" si="70"/>
        <v>1</v>
      </c>
      <c r="AE157" s="26" t="s">
        <v>150</v>
      </c>
      <c r="AF157" s="42">
        <f t="shared" si="71"/>
        <v>1</v>
      </c>
      <c r="AG157" s="26" t="s">
        <v>158</v>
      </c>
      <c r="AH157" s="129">
        <f t="shared" si="72"/>
        <v>2</v>
      </c>
      <c r="AI157" s="26" t="s">
        <v>150</v>
      </c>
      <c r="AJ157" s="42">
        <f t="shared" si="73"/>
        <v>1</v>
      </c>
      <c r="AK157" s="42">
        <f t="shared" si="74"/>
        <v>3</v>
      </c>
      <c r="AL157" s="42" t="str">
        <f t="shared" si="75"/>
        <v>Baja</v>
      </c>
      <c r="AM157" s="42">
        <f t="shared" si="66"/>
        <v>1</v>
      </c>
      <c r="AN157" s="42">
        <f t="shared" si="67"/>
        <v>3</v>
      </c>
      <c r="AO157" s="131" t="str">
        <f t="shared" si="58"/>
        <v>BAJA</v>
      </c>
    </row>
    <row r="158" spans="1:41" ht="50" customHeight="1">
      <c r="A158" s="110" t="s">
        <v>904</v>
      </c>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9"/>
      <c r="AD158" s="119"/>
      <c r="AE158" s="111"/>
      <c r="AF158" s="119"/>
      <c r="AG158" s="111"/>
      <c r="AH158" s="119"/>
      <c r="AI158" s="111"/>
      <c r="AJ158" s="119"/>
      <c r="AK158" s="119"/>
      <c r="AL158" s="119"/>
      <c r="AM158" s="119"/>
      <c r="AN158" s="119"/>
      <c r="AO158" s="132"/>
    </row>
    <row r="159" spans="1:41" ht="50" customHeight="1">
      <c r="A159" s="21" t="s">
        <v>774</v>
      </c>
      <c r="B159" s="21" t="s">
        <v>84</v>
      </c>
      <c r="C159" s="91" t="s">
        <v>134</v>
      </c>
      <c r="D159" s="77" t="s">
        <v>854</v>
      </c>
      <c r="E159" s="77" t="s">
        <v>855</v>
      </c>
      <c r="F159" s="78" t="s">
        <v>856</v>
      </c>
      <c r="G159" s="79" t="s">
        <v>140</v>
      </c>
      <c r="H159" s="80" t="s">
        <v>2</v>
      </c>
      <c r="I159" s="80"/>
      <c r="J159" s="79"/>
      <c r="K159" s="78" t="s">
        <v>857</v>
      </c>
      <c r="L159" s="78" t="s">
        <v>858</v>
      </c>
      <c r="M159" s="80" t="s">
        <v>143</v>
      </c>
      <c r="N159" s="77" t="s">
        <v>859</v>
      </c>
      <c r="O159" s="77" t="s">
        <v>860</v>
      </c>
      <c r="P159" s="77" t="s">
        <v>861</v>
      </c>
      <c r="Q159" s="77" t="s">
        <v>858</v>
      </c>
      <c r="R159" s="20" t="s">
        <v>862</v>
      </c>
      <c r="S159" s="3" t="s">
        <v>157</v>
      </c>
      <c r="T159" s="3" t="s">
        <v>148</v>
      </c>
      <c r="U159" s="3" t="s">
        <v>148</v>
      </c>
      <c r="V159" s="19" t="s">
        <v>80</v>
      </c>
      <c r="W159" s="20" t="s">
        <v>863</v>
      </c>
      <c r="X159" s="20" t="s">
        <v>189</v>
      </c>
      <c r="Y159" s="20" t="s">
        <v>864</v>
      </c>
      <c r="Z159" s="20" t="s">
        <v>178</v>
      </c>
      <c r="AA159" s="23" t="s">
        <v>865</v>
      </c>
      <c r="AB159" s="20" t="s">
        <v>191</v>
      </c>
      <c r="AC159" s="42" t="str">
        <f t="shared" si="69"/>
        <v>Media</v>
      </c>
      <c r="AD159" s="42">
        <v>2</v>
      </c>
      <c r="AE159" s="26" t="s">
        <v>192</v>
      </c>
      <c r="AF159" s="42">
        <v>3</v>
      </c>
      <c r="AG159" s="26" t="s">
        <v>192</v>
      </c>
      <c r="AH159" s="129">
        <v>3</v>
      </c>
      <c r="AI159" s="26" t="s">
        <v>158</v>
      </c>
      <c r="AJ159" s="42">
        <v>2</v>
      </c>
      <c r="AK159" s="42">
        <v>5</v>
      </c>
      <c r="AL159" s="42" t="str">
        <f t="shared" si="75"/>
        <v>Alta</v>
      </c>
      <c r="AM159" s="42">
        <f t="shared" si="66"/>
        <v>3</v>
      </c>
      <c r="AN159" s="42">
        <f t="shared" si="67"/>
        <v>8</v>
      </c>
      <c r="AO159" s="131" t="str">
        <f t="shared" si="58"/>
        <v>ALTA</v>
      </c>
    </row>
    <row r="160" spans="1:41" ht="50" customHeight="1">
      <c r="A160" s="21" t="s">
        <v>779</v>
      </c>
      <c r="B160" s="21" t="s">
        <v>84</v>
      </c>
      <c r="C160" s="91" t="s">
        <v>134</v>
      </c>
      <c r="D160" s="81" t="s">
        <v>866</v>
      </c>
      <c r="E160" s="77" t="s">
        <v>867</v>
      </c>
      <c r="F160" s="78" t="s">
        <v>868</v>
      </c>
      <c r="G160" s="79" t="s">
        <v>140</v>
      </c>
      <c r="H160" s="80" t="s">
        <v>2</v>
      </c>
      <c r="I160" s="80"/>
      <c r="J160" s="79"/>
      <c r="K160" s="78" t="s">
        <v>857</v>
      </c>
      <c r="L160" s="78" t="s">
        <v>858</v>
      </c>
      <c r="M160" s="80" t="s">
        <v>143</v>
      </c>
      <c r="N160" s="77" t="s">
        <v>859</v>
      </c>
      <c r="O160" s="77" t="s">
        <v>860</v>
      </c>
      <c r="P160" s="77" t="s">
        <v>861</v>
      </c>
      <c r="Q160" s="77" t="s">
        <v>858</v>
      </c>
      <c r="R160" s="20" t="s">
        <v>862</v>
      </c>
      <c r="S160" s="3" t="s">
        <v>157</v>
      </c>
      <c r="T160" s="3" t="s">
        <v>148</v>
      </c>
      <c r="U160" s="3" t="s">
        <v>148</v>
      </c>
      <c r="V160" s="19" t="s">
        <v>76</v>
      </c>
      <c r="W160" s="20" t="s">
        <v>149</v>
      </c>
      <c r="X160" s="20" t="s">
        <v>149</v>
      </c>
      <c r="Y160" s="20" t="s">
        <v>149</v>
      </c>
      <c r="Z160" s="20" t="s">
        <v>149</v>
      </c>
      <c r="AA160" s="23" t="s">
        <v>149</v>
      </c>
      <c r="AB160" s="20" t="s">
        <v>149</v>
      </c>
      <c r="AC160" s="42" t="str">
        <f t="shared" si="69"/>
        <v>Baja</v>
      </c>
      <c r="AD160" s="42">
        <v>1</v>
      </c>
      <c r="AE160" s="26" t="s">
        <v>158</v>
      </c>
      <c r="AF160" s="42">
        <v>2</v>
      </c>
      <c r="AG160" s="26" t="s">
        <v>158</v>
      </c>
      <c r="AH160" s="129">
        <v>2</v>
      </c>
      <c r="AI160" s="26" t="s">
        <v>158</v>
      </c>
      <c r="AJ160" s="42">
        <v>2</v>
      </c>
      <c r="AK160" s="42">
        <v>4</v>
      </c>
      <c r="AL160" s="42" t="str">
        <f t="shared" si="75"/>
        <v>Media</v>
      </c>
      <c r="AM160" s="42">
        <f t="shared" si="66"/>
        <v>2</v>
      </c>
      <c r="AN160" s="42">
        <f t="shared" si="67"/>
        <v>5</v>
      </c>
      <c r="AO160" s="131" t="str">
        <f t="shared" ref="AO160:AO168" si="76">IF(AND(AC160="ALTA"),"ALTA",IF(AND(AE160="ALTA",AL160="ALTA"),"ALTA",IF(AND(AC160="MEDIA",AE160="ALTA",AL160="MEDIA"),"MEDIA",IF(AND(AC160="MEDIA",AE160="MEDIA",AL160="ALTA"),"MEDIA",IF(AND(AC160="MEDIA",AE160="MEDIA",AL160="BAJA"),"MEDIA",IF(AND(AC160="MEDIA",AE160="MEDIA",AL160="MEDIA"),"MEDIA",IF(AND(AC160="MEDIA",AE160="BAJA",AL160="MEDIA"),"MEDIA",IF(AND(AC160="BAJA",AE160="MEDIA",AL160="MEDIA"),"MEDIA",IF(AND(AC160="BAJA",AE160="BAJA",AL160="MEDIA"),"MEDIA",IF(AND(AC160="BAJA",AE160="MEDIA",AL160="BAJA"),"MEDIA",IF(AND(AC160="MEDIA",AE160="BAJA",AL160="BAJA"),"MEDIA",IF(AND(AC160="BAJA",AE160="ALTA",AL160="BAJA"),"MEDIA",IF(AND(AC160="BAJA",AE160="BAJA",AL160="ALTA"),"MEDIA",IF(AND(AC160="MEDIA",AE160="ALTA",AL160="BAJA"),"MEDIA",IF(AND(AC160="MEDIA",AE160="BAJA",AL160="ALTA"),"MEDIA",IF(AND(AC160="BAJA",AE160="ALTA",AL160="MEDIA"),"MEDIA",IF(AND(AC160="BAJA",AE160="MEDIA",AL160="ALTA"),"MEDIA",IF(AND(AC160="BAJA",AE160="BAJA",AL160="BAJA"),"BAJA","Por Clasificar"))))))))))))))))))</f>
        <v>MEDIA</v>
      </c>
    </row>
    <row r="161" spans="1:41" ht="50" customHeight="1">
      <c r="A161" s="21" t="s">
        <v>781</v>
      </c>
      <c r="B161" s="21" t="s">
        <v>84</v>
      </c>
      <c r="C161" s="91" t="s">
        <v>134</v>
      </c>
      <c r="D161" s="77" t="s">
        <v>493</v>
      </c>
      <c r="E161" s="77" t="s">
        <v>869</v>
      </c>
      <c r="F161" s="78" t="s">
        <v>870</v>
      </c>
      <c r="G161" s="79" t="s">
        <v>140</v>
      </c>
      <c r="H161" s="80" t="s">
        <v>2</v>
      </c>
      <c r="I161" s="80"/>
      <c r="J161" s="79"/>
      <c r="K161" s="78" t="s">
        <v>871</v>
      </c>
      <c r="L161" s="78" t="s">
        <v>858</v>
      </c>
      <c r="M161" s="80" t="s">
        <v>143</v>
      </c>
      <c r="N161" s="77" t="s">
        <v>859</v>
      </c>
      <c r="O161" s="77" t="s">
        <v>860</v>
      </c>
      <c r="P161" s="77" t="s">
        <v>861</v>
      </c>
      <c r="Q161" s="77" t="s">
        <v>858</v>
      </c>
      <c r="R161" s="20" t="s">
        <v>862</v>
      </c>
      <c r="S161" s="3" t="s">
        <v>157</v>
      </c>
      <c r="T161" s="3" t="s">
        <v>148</v>
      </c>
      <c r="U161" s="3" t="s">
        <v>148</v>
      </c>
      <c r="V161" s="19" t="s">
        <v>80</v>
      </c>
      <c r="W161" s="20" t="s">
        <v>863</v>
      </c>
      <c r="X161" s="20" t="s">
        <v>189</v>
      </c>
      <c r="Y161" s="20" t="s">
        <v>872</v>
      </c>
      <c r="Z161" s="20" t="s">
        <v>178</v>
      </c>
      <c r="AA161" s="23" t="s">
        <v>865</v>
      </c>
      <c r="AB161" s="20" t="s">
        <v>191</v>
      </c>
      <c r="AC161" s="42" t="str">
        <f t="shared" si="69"/>
        <v>Media</v>
      </c>
      <c r="AD161" s="42">
        <v>2</v>
      </c>
      <c r="AE161" s="26" t="s">
        <v>158</v>
      </c>
      <c r="AF161" s="42">
        <v>2</v>
      </c>
      <c r="AG161" s="26" t="s">
        <v>158</v>
      </c>
      <c r="AH161" s="129">
        <v>2</v>
      </c>
      <c r="AI161" s="26" t="s">
        <v>158</v>
      </c>
      <c r="AJ161" s="42">
        <v>2</v>
      </c>
      <c r="AK161" s="42">
        <v>4</v>
      </c>
      <c r="AL161" s="42" t="str">
        <f t="shared" si="75"/>
        <v>Media</v>
      </c>
      <c r="AM161" s="42">
        <f t="shared" si="66"/>
        <v>2</v>
      </c>
      <c r="AN161" s="42">
        <f t="shared" si="67"/>
        <v>6</v>
      </c>
      <c r="AO161" s="131" t="str">
        <f t="shared" si="76"/>
        <v>MEDIA</v>
      </c>
    </row>
    <row r="162" spans="1:41" ht="50" customHeight="1">
      <c r="A162" s="21" t="s">
        <v>785</v>
      </c>
      <c r="B162" s="21" t="s">
        <v>84</v>
      </c>
      <c r="C162" s="91" t="s">
        <v>134</v>
      </c>
      <c r="D162" s="77" t="s">
        <v>873</v>
      </c>
      <c r="E162" s="77" t="s">
        <v>874</v>
      </c>
      <c r="F162" s="78" t="s">
        <v>875</v>
      </c>
      <c r="G162" s="79" t="s">
        <v>140</v>
      </c>
      <c r="H162" s="80" t="s">
        <v>2</v>
      </c>
      <c r="I162" s="80"/>
      <c r="J162" s="79"/>
      <c r="K162" s="78" t="s">
        <v>876</v>
      </c>
      <c r="L162" s="78" t="s">
        <v>706</v>
      </c>
      <c r="M162" s="80" t="s">
        <v>143</v>
      </c>
      <c r="N162" s="77" t="s">
        <v>859</v>
      </c>
      <c r="O162" s="77" t="s">
        <v>860</v>
      </c>
      <c r="P162" s="77" t="s">
        <v>861</v>
      </c>
      <c r="Q162" s="82" t="s">
        <v>877</v>
      </c>
      <c r="R162" s="20" t="s">
        <v>862</v>
      </c>
      <c r="S162" s="3" t="s">
        <v>148</v>
      </c>
      <c r="T162" s="3" t="s">
        <v>148</v>
      </c>
      <c r="U162" s="3" t="s">
        <v>148</v>
      </c>
      <c r="V162" s="19" t="s">
        <v>76</v>
      </c>
      <c r="W162" s="20" t="s">
        <v>187</v>
      </c>
      <c r="X162" s="20" t="s">
        <v>187</v>
      </c>
      <c r="Y162" s="20" t="s">
        <v>187</v>
      </c>
      <c r="Z162" s="20" t="s">
        <v>187</v>
      </c>
      <c r="AA162" s="23" t="s">
        <v>187</v>
      </c>
      <c r="AB162" s="20" t="s">
        <v>187</v>
      </c>
      <c r="AC162" s="42" t="str">
        <f t="shared" si="69"/>
        <v>Baja</v>
      </c>
      <c r="AD162" s="42">
        <v>1</v>
      </c>
      <c r="AE162" s="26" t="s">
        <v>158</v>
      </c>
      <c r="AF162" s="42">
        <v>2</v>
      </c>
      <c r="AG162" s="26" t="s">
        <v>158</v>
      </c>
      <c r="AH162" s="129">
        <v>2</v>
      </c>
      <c r="AI162" s="26" t="s">
        <v>158</v>
      </c>
      <c r="AJ162" s="42">
        <v>2</v>
      </c>
      <c r="AK162" s="42">
        <v>4</v>
      </c>
      <c r="AL162" s="42" t="str">
        <f t="shared" si="75"/>
        <v>Media</v>
      </c>
      <c r="AM162" s="42">
        <f t="shared" si="66"/>
        <v>2</v>
      </c>
      <c r="AN162" s="42">
        <f t="shared" si="67"/>
        <v>5</v>
      </c>
      <c r="AO162" s="131" t="str">
        <f t="shared" si="76"/>
        <v>MEDIA</v>
      </c>
    </row>
    <row r="163" spans="1:41" ht="50" customHeight="1">
      <c r="A163" s="21" t="s">
        <v>793</v>
      </c>
      <c r="B163" s="21" t="s">
        <v>84</v>
      </c>
      <c r="C163" s="91" t="s">
        <v>134</v>
      </c>
      <c r="D163" s="77" t="s">
        <v>835</v>
      </c>
      <c r="E163" s="77" t="s">
        <v>878</v>
      </c>
      <c r="F163" s="78" t="s">
        <v>879</v>
      </c>
      <c r="G163" s="79" t="s">
        <v>140</v>
      </c>
      <c r="H163" s="80" t="s">
        <v>2</v>
      </c>
      <c r="I163" s="80"/>
      <c r="J163" s="79"/>
      <c r="K163" s="78" t="s">
        <v>857</v>
      </c>
      <c r="L163" s="78" t="s">
        <v>858</v>
      </c>
      <c r="M163" s="80" t="s">
        <v>143</v>
      </c>
      <c r="N163" s="77" t="s">
        <v>859</v>
      </c>
      <c r="O163" s="77" t="s">
        <v>860</v>
      </c>
      <c r="P163" s="77" t="s">
        <v>861</v>
      </c>
      <c r="Q163" s="77" t="s">
        <v>858</v>
      </c>
      <c r="R163" s="20" t="s">
        <v>862</v>
      </c>
      <c r="S163" s="3" t="s">
        <v>157</v>
      </c>
      <c r="T163" s="3" t="s">
        <v>148</v>
      </c>
      <c r="U163" s="3" t="s">
        <v>148</v>
      </c>
      <c r="V163" s="19" t="s">
        <v>80</v>
      </c>
      <c r="W163" s="20" t="s">
        <v>880</v>
      </c>
      <c r="X163" s="20" t="s">
        <v>880</v>
      </c>
      <c r="Y163" s="20" t="s">
        <v>881</v>
      </c>
      <c r="Z163" s="20" t="s">
        <v>178</v>
      </c>
      <c r="AA163" s="23" t="s">
        <v>865</v>
      </c>
      <c r="AB163" s="20" t="s">
        <v>187</v>
      </c>
      <c r="AC163" s="42" t="str">
        <f t="shared" si="69"/>
        <v>Media</v>
      </c>
      <c r="AD163" s="42">
        <v>2</v>
      </c>
      <c r="AE163" s="26" t="s">
        <v>192</v>
      </c>
      <c r="AF163" s="42">
        <v>3</v>
      </c>
      <c r="AG163" s="26" t="s">
        <v>192</v>
      </c>
      <c r="AH163" s="129">
        <v>3</v>
      </c>
      <c r="AI163" s="26" t="s">
        <v>192</v>
      </c>
      <c r="AJ163" s="42">
        <v>3</v>
      </c>
      <c r="AK163" s="42">
        <v>6</v>
      </c>
      <c r="AL163" s="42" t="str">
        <f t="shared" si="75"/>
        <v>Alta</v>
      </c>
      <c r="AM163" s="42">
        <f t="shared" si="66"/>
        <v>3</v>
      </c>
      <c r="AN163" s="42">
        <f t="shared" si="67"/>
        <v>8</v>
      </c>
      <c r="AO163" s="131" t="str">
        <f t="shared" si="76"/>
        <v>ALTA</v>
      </c>
    </row>
    <row r="164" spans="1:41" ht="50" customHeight="1">
      <c r="A164" s="21" t="s">
        <v>797</v>
      </c>
      <c r="B164" s="21" t="s">
        <v>84</v>
      </c>
      <c r="C164" s="91" t="s">
        <v>134</v>
      </c>
      <c r="D164" s="77" t="s">
        <v>437</v>
      </c>
      <c r="E164" s="77" t="s">
        <v>882</v>
      </c>
      <c r="F164" s="78" t="s">
        <v>883</v>
      </c>
      <c r="G164" s="79" t="s">
        <v>140</v>
      </c>
      <c r="H164" s="80"/>
      <c r="I164" s="80"/>
      <c r="J164" s="79" t="s">
        <v>2</v>
      </c>
      <c r="K164" s="78" t="s">
        <v>481</v>
      </c>
      <c r="L164" s="78" t="s">
        <v>884</v>
      </c>
      <c r="M164" s="80" t="s">
        <v>143</v>
      </c>
      <c r="N164" s="77" t="s">
        <v>859</v>
      </c>
      <c r="O164" s="77" t="s">
        <v>860</v>
      </c>
      <c r="P164" s="77" t="s">
        <v>885</v>
      </c>
      <c r="Q164" s="77" t="s">
        <v>858</v>
      </c>
      <c r="R164" s="20" t="s">
        <v>862</v>
      </c>
      <c r="S164" s="3" t="s">
        <v>148</v>
      </c>
      <c r="T164" s="3" t="s">
        <v>148</v>
      </c>
      <c r="U164" s="3" t="s">
        <v>148</v>
      </c>
      <c r="V164" s="19" t="s">
        <v>76</v>
      </c>
      <c r="W164" s="20" t="s">
        <v>187</v>
      </c>
      <c r="X164" s="20" t="s">
        <v>187</v>
      </c>
      <c r="Y164" s="20" t="s">
        <v>187</v>
      </c>
      <c r="Z164" s="20" t="s">
        <v>187</v>
      </c>
      <c r="AA164" s="23" t="s">
        <v>187</v>
      </c>
      <c r="AB164" s="20" t="s">
        <v>187</v>
      </c>
      <c r="AC164" s="42" t="str">
        <f t="shared" si="69"/>
        <v>Baja</v>
      </c>
      <c r="AD164" s="42">
        <v>1</v>
      </c>
      <c r="AE164" s="26" t="s">
        <v>158</v>
      </c>
      <c r="AF164" s="42">
        <v>2</v>
      </c>
      <c r="AG164" s="26" t="s">
        <v>150</v>
      </c>
      <c r="AH164" s="129">
        <v>1</v>
      </c>
      <c r="AI164" s="26" t="s">
        <v>158</v>
      </c>
      <c r="AJ164" s="42">
        <v>2</v>
      </c>
      <c r="AK164" s="42">
        <v>3</v>
      </c>
      <c r="AL164" s="42" t="str">
        <f t="shared" si="75"/>
        <v>Baja</v>
      </c>
      <c r="AM164" s="42">
        <f t="shared" si="66"/>
        <v>1</v>
      </c>
      <c r="AN164" s="42">
        <f t="shared" si="67"/>
        <v>4</v>
      </c>
      <c r="AO164" s="131" t="str">
        <f t="shared" si="76"/>
        <v>MEDIA</v>
      </c>
    </row>
    <row r="165" spans="1:41" ht="50" customHeight="1">
      <c r="A165" s="21" t="s">
        <v>801</v>
      </c>
      <c r="B165" s="21" t="s">
        <v>84</v>
      </c>
      <c r="C165" s="91" t="s">
        <v>134</v>
      </c>
      <c r="D165" s="77" t="s">
        <v>886</v>
      </c>
      <c r="E165" s="77" t="s">
        <v>887</v>
      </c>
      <c r="F165" s="78" t="s">
        <v>888</v>
      </c>
      <c r="G165" s="79" t="s">
        <v>140</v>
      </c>
      <c r="H165" s="80" t="s">
        <v>2</v>
      </c>
      <c r="I165" s="80"/>
      <c r="J165" s="79"/>
      <c r="K165" s="78" t="s">
        <v>857</v>
      </c>
      <c r="L165" s="78" t="s">
        <v>858</v>
      </c>
      <c r="M165" s="80" t="s">
        <v>143</v>
      </c>
      <c r="N165" s="77" t="s">
        <v>859</v>
      </c>
      <c r="O165" s="77" t="s">
        <v>889</v>
      </c>
      <c r="P165" s="77" t="s">
        <v>861</v>
      </c>
      <c r="Q165" s="77" t="s">
        <v>858</v>
      </c>
      <c r="R165" s="20" t="s">
        <v>862</v>
      </c>
      <c r="S165" s="3" t="s">
        <v>157</v>
      </c>
      <c r="T165" s="3" t="s">
        <v>148</v>
      </c>
      <c r="U165" s="3" t="s">
        <v>148</v>
      </c>
      <c r="V165" s="19" t="s">
        <v>76</v>
      </c>
      <c r="W165" s="20" t="s">
        <v>187</v>
      </c>
      <c r="X165" s="20" t="s">
        <v>187</v>
      </c>
      <c r="Y165" s="20" t="s">
        <v>187</v>
      </c>
      <c r="Z165" s="20" t="s">
        <v>187</v>
      </c>
      <c r="AA165" s="23" t="s">
        <v>187</v>
      </c>
      <c r="AB165" s="20" t="s">
        <v>187</v>
      </c>
      <c r="AC165" s="42" t="str">
        <f t="shared" si="69"/>
        <v>Baja</v>
      </c>
      <c r="AD165" s="42">
        <v>1</v>
      </c>
      <c r="AE165" s="26" t="s">
        <v>158</v>
      </c>
      <c r="AF165" s="42">
        <v>2</v>
      </c>
      <c r="AG165" s="26" t="s">
        <v>150</v>
      </c>
      <c r="AH165" s="129">
        <v>1</v>
      </c>
      <c r="AI165" s="26" t="s">
        <v>158</v>
      </c>
      <c r="AJ165" s="42">
        <v>2</v>
      </c>
      <c r="AK165" s="42">
        <v>3</v>
      </c>
      <c r="AL165" s="42" t="str">
        <f t="shared" si="75"/>
        <v>Baja</v>
      </c>
      <c r="AM165" s="42">
        <f t="shared" si="66"/>
        <v>1</v>
      </c>
      <c r="AN165" s="42">
        <f t="shared" si="67"/>
        <v>4</v>
      </c>
      <c r="AO165" s="131" t="str">
        <f t="shared" si="76"/>
        <v>MEDIA</v>
      </c>
    </row>
    <row r="166" spans="1:41" ht="50" customHeight="1">
      <c r="A166" s="21" t="s">
        <v>805</v>
      </c>
      <c r="B166" s="21" t="s">
        <v>84</v>
      </c>
      <c r="C166" s="91" t="s">
        <v>134</v>
      </c>
      <c r="D166" s="77" t="s">
        <v>890</v>
      </c>
      <c r="E166" s="77" t="s">
        <v>891</v>
      </c>
      <c r="F166" s="78" t="s">
        <v>892</v>
      </c>
      <c r="G166" s="79" t="s">
        <v>140</v>
      </c>
      <c r="H166" s="80" t="s">
        <v>2</v>
      </c>
      <c r="I166" s="80"/>
      <c r="J166" s="79"/>
      <c r="K166" s="78" t="s">
        <v>857</v>
      </c>
      <c r="L166" s="78" t="s">
        <v>858</v>
      </c>
      <c r="M166" s="80" t="s">
        <v>143</v>
      </c>
      <c r="N166" s="77" t="s">
        <v>859</v>
      </c>
      <c r="O166" s="77" t="s">
        <v>860</v>
      </c>
      <c r="P166" s="77" t="s">
        <v>861</v>
      </c>
      <c r="Q166" s="77" t="s">
        <v>858</v>
      </c>
      <c r="R166" s="20" t="s">
        <v>862</v>
      </c>
      <c r="S166" s="3" t="s">
        <v>157</v>
      </c>
      <c r="T166" s="3" t="s">
        <v>148</v>
      </c>
      <c r="U166" s="3" t="s">
        <v>148</v>
      </c>
      <c r="V166" s="19" t="s">
        <v>80</v>
      </c>
      <c r="W166" s="20" t="s">
        <v>863</v>
      </c>
      <c r="X166" s="20" t="s">
        <v>189</v>
      </c>
      <c r="Y166" s="20" t="s">
        <v>893</v>
      </c>
      <c r="Z166" s="20" t="s">
        <v>178</v>
      </c>
      <c r="AA166" s="23" t="s">
        <v>865</v>
      </c>
      <c r="AB166" s="20" t="s">
        <v>191</v>
      </c>
      <c r="AC166" s="42" t="str">
        <f t="shared" si="69"/>
        <v>Media</v>
      </c>
      <c r="AD166" s="42">
        <v>2</v>
      </c>
      <c r="AE166" s="26" t="s">
        <v>158</v>
      </c>
      <c r="AF166" s="42">
        <v>2</v>
      </c>
      <c r="AG166" s="26" t="s">
        <v>150</v>
      </c>
      <c r="AH166" s="129">
        <v>1</v>
      </c>
      <c r="AI166" s="26" t="s">
        <v>158</v>
      </c>
      <c r="AJ166" s="42">
        <v>2</v>
      </c>
      <c r="AK166" s="42">
        <v>3</v>
      </c>
      <c r="AL166" s="42" t="str">
        <f t="shared" si="75"/>
        <v>Baja</v>
      </c>
      <c r="AM166" s="42">
        <f t="shared" si="66"/>
        <v>1</v>
      </c>
      <c r="AN166" s="42">
        <f t="shared" si="67"/>
        <v>5</v>
      </c>
      <c r="AO166" s="131" t="str">
        <f t="shared" si="76"/>
        <v>MEDIA</v>
      </c>
    </row>
    <row r="167" spans="1:41" ht="50" customHeight="1">
      <c r="A167" s="21" t="s">
        <v>809</v>
      </c>
      <c r="B167" s="21" t="s">
        <v>84</v>
      </c>
      <c r="C167" s="91" t="s">
        <v>134</v>
      </c>
      <c r="D167" s="77" t="s">
        <v>835</v>
      </c>
      <c r="E167" s="77" t="s">
        <v>894</v>
      </c>
      <c r="F167" s="78" t="s">
        <v>879</v>
      </c>
      <c r="G167" s="79" t="s">
        <v>140</v>
      </c>
      <c r="H167" s="80" t="s">
        <v>2</v>
      </c>
      <c r="I167" s="80"/>
      <c r="J167" s="79"/>
      <c r="K167" s="78" t="s">
        <v>895</v>
      </c>
      <c r="L167" s="78" t="s">
        <v>706</v>
      </c>
      <c r="M167" s="80" t="s">
        <v>143</v>
      </c>
      <c r="N167" s="77" t="s">
        <v>859</v>
      </c>
      <c r="O167" s="77" t="s">
        <v>889</v>
      </c>
      <c r="P167" s="77" t="s">
        <v>861</v>
      </c>
      <c r="Q167" s="77" t="s">
        <v>896</v>
      </c>
      <c r="R167" s="20" t="s">
        <v>862</v>
      </c>
      <c r="S167" s="3" t="s">
        <v>157</v>
      </c>
      <c r="T167" s="3" t="s">
        <v>148</v>
      </c>
      <c r="U167" s="3" t="s">
        <v>148</v>
      </c>
      <c r="V167" s="19" t="s">
        <v>80</v>
      </c>
      <c r="W167" s="20" t="s">
        <v>880</v>
      </c>
      <c r="X167" s="20" t="s">
        <v>880</v>
      </c>
      <c r="Y167" s="20" t="s">
        <v>881</v>
      </c>
      <c r="Z167" s="20" t="s">
        <v>178</v>
      </c>
      <c r="AA167" s="23" t="s">
        <v>865</v>
      </c>
      <c r="AB167" s="20" t="s">
        <v>187</v>
      </c>
      <c r="AC167" s="42" t="str">
        <f t="shared" si="69"/>
        <v>Media</v>
      </c>
      <c r="AD167" s="42">
        <v>2</v>
      </c>
      <c r="AE167" s="26" t="s">
        <v>158</v>
      </c>
      <c r="AF167" s="42">
        <v>2</v>
      </c>
      <c r="AG167" s="26" t="s">
        <v>150</v>
      </c>
      <c r="AH167" s="129">
        <v>1</v>
      </c>
      <c r="AI167" s="26" t="s">
        <v>150</v>
      </c>
      <c r="AJ167" s="42">
        <v>1</v>
      </c>
      <c r="AK167" s="42">
        <v>2</v>
      </c>
      <c r="AL167" s="42" t="str">
        <f t="shared" si="75"/>
        <v>Baja</v>
      </c>
      <c r="AM167" s="42">
        <f t="shared" si="66"/>
        <v>1</v>
      </c>
      <c r="AN167" s="42">
        <f t="shared" si="67"/>
        <v>5</v>
      </c>
      <c r="AO167" s="131" t="str">
        <f t="shared" si="76"/>
        <v>MEDIA</v>
      </c>
    </row>
    <row r="168" spans="1:41" ht="50" customHeight="1">
      <c r="A168" s="21" t="s">
        <v>813</v>
      </c>
      <c r="B168" s="21" t="s">
        <v>84</v>
      </c>
      <c r="C168" s="91" t="s">
        <v>134</v>
      </c>
      <c r="D168" s="77" t="s">
        <v>409</v>
      </c>
      <c r="E168" s="77" t="s">
        <v>897</v>
      </c>
      <c r="F168" s="78" t="s">
        <v>898</v>
      </c>
      <c r="G168" s="79" t="s">
        <v>140</v>
      </c>
      <c r="H168" s="80"/>
      <c r="I168" s="80"/>
      <c r="J168" s="79" t="s">
        <v>2</v>
      </c>
      <c r="K168" s="78" t="s">
        <v>481</v>
      </c>
      <c r="L168" s="78" t="s">
        <v>899</v>
      </c>
      <c r="M168" s="80" t="s">
        <v>143</v>
      </c>
      <c r="N168" s="77" t="s">
        <v>859</v>
      </c>
      <c r="O168" s="77" t="s">
        <v>3</v>
      </c>
      <c r="P168" s="77" t="s">
        <v>900</v>
      </c>
      <c r="Q168" s="77" t="s">
        <v>187</v>
      </c>
      <c r="R168" s="20" t="s">
        <v>862</v>
      </c>
      <c r="S168" s="3" t="s">
        <v>157</v>
      </c>
      <c r="T168" s="3" t="s">
        <v>148</v>
      </c>
      <c r="U168" s="3" t="s">
        <v>148</v>
      </c>
      <c r="V168" s="19" t="s">
        <v>76</v>
      </c>
      <c r="W168" s="20" t="s">
        <v>149</v>
      </c>
      <c r="X168" s="20" t="s">
        <v>149</v>
      </c>
      <c r="Y168" s="20" t="s">
        <v>149</v>
      </c>
      <c r="Z168" s="20" t="s">
        <v>149</v>
      </c>
      <c r="AA168" s="23" t="s">
        <v>149</v>
      </c>
      <c r="AB168" s="20" t="s">
        <v>149</v>
      </c>
      <c r="AC168" s="42" t="str">
        <f t="shared" si="69"/>
        <v>Baja</v>
      </c>
      <c r="AD168" s="42">
        <v>1</v>
      </c>
      <c r="AE168" s="26" t="s">
        <v>158</v>
      </c>
      <c r="AF168" s="42">
        <v>2</v>
      </c>
      <c r="AG168" s="26" t="s">
        <v>150</v>
      </c>
      <c r="AH168" s="129">
        <v>1</v>
      </c>
      <c r="AI168" s="26" t="s">
        <v>150</v>
      </c>
      <c r="AJ168" s="42">
        <v>1</v>
      </c>
      <c r="AK168" s="42">
        <v>2</v>
      </c>
      <c r="AL168" s="42" t="str">
        <f t="shared" si="75"/>
        <v>Baja</v>
      </c>
      <c r="AM168" s="42">
        <f t="shared" si="66"/>
        <v>1</v>
      </c>
      <c r="AN168" s="42">
        <f t="shared" si="67"/>
        <v>4</v>
      </c>
      <c r="AO168" s="131" t="str">
        <f t="shared" si="76"/>
        <v>MEDIA</v>
      </c>
    </row>
    <row r="169" spans="1:41" ht="50" customHeight="1">
      <c r="A169" s="21" t="s">
        <v>817</v>
      </c>
      <c r="B169" s="21" t="s">
        <v>84</v>
      </c>
      <c r="C169" s="91" t="s">
        <v>134</v>
      </c>
      <c r="D169" s="77" t="s">
        <v>589</v>
      </c>
      <c r="E169" s="77" t="s">
        <v>901</v>
      </c>
      <c r="F169" s="78" t="s">
        <v>902</v>
      </c>
      <c r="G169" s="79" t="s">
        <v>140</v>
      </c>
      <c r="H169" s="83"/>
      <c r="I169" s="19"/>
      <c r="J169" s="19" t="s">
        <v>2</v>
      </c>
      <c r="K169" s="78" t="s">
        <v>903</v>
      </c>
      <c r="L169" s="19" t="s">
        <v>706</v>
      </c>
      <c r="M169" s="80" t="s">
        <v>143</v>
      </c>
      <c r="N169" s="77" t="s">
        <v>859</v>
      </c>
      <c r="O169" s="77" t="s">
        <v>3</v>
      </c>
      <c r="P169" s="77" t="s">
        <v>900</v>
      </c>
      <c r="Q169" s="77" t="s">
        <v>187</v>
      </c>
      <c r="R169" s="20" t="s">
        <v>862</v>
      </c>
      <c r="S169" s="3" t="s">
        <v>148</v>
      </c>
      <c r="T169" s="3" t="s">
        <v>148</v>
      </c>
      <c r="U169" s="3" t="s">
        <v>148</v>
      </c>
      <c r="V169" s="19" t="s">
        <v>76</v>
      </c>
      <c r="W169" s="20" t="s">
        <v>149</v>
      </c>
      <c r="X169" s="20" t="s">
        <v>149</v>
      </c>
      <c r="Y169" s="20" t="s">
        <v>149</v>
      </c>
      <c r="Z169" s="20" t="s">
        <v>149</v>
      </c>
      <c r="AA169" s="23" t="s">
        <v>149</v>
      </c>
      <c r="AB169" s="20" t="s">
        <v>149</v>
      </c>
      <c r="AC169" s="42" t="str">
        <f t="shared" si="69"/>
        <v>Baja</v>
      </c>
      <c r="AD169" s="42">
        <v>2</v>
      </c>
      <c r="AE169" s="26" t="s">
        <v>150</v>
      </c>
      <c r="AF169" s="42">
        <v>3</v>
      </c>
      <c r="AG169" s="26" t="s">
        <v>150</v>
      </c>
      <c r="AH169" s="129">
        <v>2</v>
      </c>
      <c r="AI169" s="26" t="s">
        <v>150</v>
      </c>
      <c r="AJ169" s="42">
        <v>1</v>
      </c>
      <c r="AK169" s="42">
        <v>2</v>
      </c>
      <c r="AL169" s="42" t="s">
        <v>150</v>
      </c>
      <c r="AM169" s="42">
        <f t="shared" si="66"/>
        <v>1</v>
      </c>
      <c r="AN169" s="42">
        <f t="shared" si="67"/>
        <v>6</v>
      </c>
      <c r="AO169" s="131" t="s">
        <v>150</v>
      </c>
    </row>
    <row r="170" spans="1:41" ht="50" customHeight="1">
      <c r="A170" s="116" t="s">
        <v>1031</v>
      </c>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25"/>
      <c r="AD170" s="125"/>
      <c r="AE170" s="117"/>
      <c r="AF170" s="125"/>
      <c r="AG170" s="117"/>
      <c r="AH170" s="125"/>
      <c r="AI170" s="117"/>
      <c r="AJ170" s="125"/>
      <c r="AK170" s="125"/>
      <c r="AL170" s="125"/>
      <c r="AM170" s="125"/>
      <c r="AN170" s="125"/>
      <c r="AO170" s="136"/>
    </row>
    <row r="171" spans="1:41" ht="50" customHeight="1">
      <c r="A171" s="88" t="s">
        <v>774</v>
      </c>
      <c r="B171" s="21" t="s">
        <v>84</v>
      </c>
      <c r="C171" s="2" t="s">
        <v>111</v>
      </c>
      <c r="D171" s="2" t="s">
        <v>375</v>
      </c>
      <c r="E171" s="22" t="s">
        <v>905</v>
      </c>
      <c r="F171" s="84" t="s">
        <v>906</v>
      </c>
      <c r="G171" s="19" t="s">
        <v>140</v>
      </c>
      <c r="H171" s="2" t="s">
        <v>2</v>
      </c>
      <c r="I171" s="19" t="s">
        <v>2</v>
      </c>
      <c r="J171" s="19"/>
      <c r="K171" s="19" t="s">
        <v>141</v>
      </c>
      <c r="L171" s="19" t="s">
        <v>688</v>
      </c>
      <c r="M171" s="19" t="s">
        <v>143</v>
      </c>
      <c r="N171" s="20" t="s">
        <v>907</v>
      </c>
      <c r="O171" s="19" t="s">
        <v>3</v>
      </c>
      <c r="P171" s="56" t="s">
        <v>778</v>
      </c>
      <c r="Q171" s="19" t="s">
        <v>149</v>
      </c>
      <c r="R171" s="20" t="s">
        <v>130</v>
      </c>
      <c r="S171" s="3" t="s">
        <v>157</v>
      </c>
      <c r="T171" s="3" t="s">
        <v>148</v>
      </c>
      <c r="U171" s="3" t="s">
        <v>148</v>
      </c>
      <c r="V171" s="19" t="s">
        <v>76</v>
      </c>
      <c r="W171" s="20" t="s">
        <v>187</v>
      </c>
      <c r="X171" s="20" t="s">
        <v>187</v>
      </c>
      <c r="Y171" s="20" t="s">
        <v>187</v>
      </c>
      <c r="Z171" s="20" t="s">
        <v>187</v>
      </c>
      <c r="AA171" s="20" t="s">
        <v>187</v>
      </c>
      <c r="AB171" s="20" t="s">
        <v>187</v>
      </c>
      <c r="AC171" s="42" t="str">
        <f t="shared" si="69"/>
        <v>Baja</v>
      </c>
      <c r="AD171" s="42">
        <f t="shared" ref="AD171:AD202" si="77">IF(AC171="Baja",1,IF(AC171="Media",2,IF(AC171="Alta",3,"")))</f>
        <v>1</v>
      </c>
      <c r="AE171" s="26" t="s">
        <v>158</v>
      </c>
      <c r="AF171" s="42">
        <f>IF(AE171="Baja",1,IF(AE171="Media",2,IF(AE171="Alta",3,"")))</f>
        <v>2</v>
      </c>
      <c r="AG171" s="26" t="s">
        <v>158</v>
      </c>
      <c r="AH171" s="129">
        <f>IF(AG171="Baja",1,IF(AG171="Media",2,IF(AG171="Alta",3,IF(AG171="No Clasificada",0,""))))</f>
        <v>2</v>
      </c>
      <c r="AI171" s="26" t="s">
        <v>158</v>
      </c>
      <c r="AJ171" s="42">
        <f>IF(AI171="Baja",1,IF(AI171="Media",2,IF(AI171="Alta",3,IF(AI171="No Clasificada",0,""))))</f>
        <v>2</v>
      </c>
      <c r="AK171" s="42">
        <f>IFERROR(SUM(AH171+AJ171)," ")</f>
        <v>4</v>
      </c>
      <c r="AL171" s="42" t="str">
        <f>IF(AK171=3,"Baja",IF(AK171=2,"Baja",IF(AK171=1,"Baja",IF(AK171=4,"Media",IF(AK171&gt;=5,"Alta")))))</f>
        <v>Media</v>
      </c>
      <c r="AM171" s="42">
        <f>IF(AL171="Baja",1,IF(AL171="Media",2,IF(AL171="Alta",3,"0")))</f>
        <v>2</v>
      </c>
      <c r="AN171" s="42">
        <f>IFERROR(SUM(+AD171+AF171+AM171),"")</f>
        <v>5</v>
      </c>
      <c r="AO171" s="131" t="str">
        <f>IF(AND(AC171="ALTA"),"ALTA",IF(AND(AE171="ALTA",AL171="ALTA"),"ALTA",IF(AND(AC171="MEDIA",AE171="ALTA",AL171="MEDIA"),"MEDIA",IF(AND(AC171="MEDIA",AE171="MEDIA",AL171="ALTA"),"MEDIA",IF(AND(AC171="MEDIA",AE171="MEDIA",AL171="BAJA"),"MEDIA",IF(AND(AC171="MEDIA",AE171="MEDIA",AL171="MEDIA"),"MEDIA",IF(AND(AC171="MEDIA",AE171="BAJA",AL171="MEDIA"),"MEDIA",IF(AND(AC171="BAJA",AE171="MEDIA",AL171="MEDIA"),"MEDIA",IF(AND(AC171="BAJA",AE171="BAJA",AL171="MEDIA"),"MEDIA",IF(AND(AC171="BAJA",AE171="MEDIA",AL171="BAJA"),"MEDIA",IF(AND(AC171="MEDIA",AE171="BAJA",AL171="BAJA"),"MEDIA",IF(AND(AC171="BAJA",AE171="ALTA",AL171="BAJA"),"MEDIA",IF(AND(AC171="BAJA",AE171="BAJA",AL171="ALTA"),"MEDIA",IF(AND(AC171="MEDIA",AE171="ALTA",AL171="BAJA"),"MEDIA",IF(AND(AC171="MEDIA",AE171="BAJA",AL171="ALTA"),"MEDIA",IF(AND(AC171="BAJA",AE171="ALTA",AL171="MEDIA"),"MEDIA",IF(AND(AC171="BAJA",AE171="MEDIA",AL171="ALTA"),"MEDIA",IF(AND(AC171="BAJA",AE171="BAJA",AL171="BAJA"),"BAJA","Por Clasificar"))))))))))))))))))</f>
        <v>MEDIA</v>
      </c>
    </row>
    <row r="172" spans="1:41" ht="50" customHeight="1">
      <c r="A172" s="88" t="s">
        <v>779</v>
      </c>
      <c r="B172" s="21" t="s">
        <v>84</v>
      </c>
      <c r="C172" s="2" t="s">
        <v>111</v>
      </c>
      <c r="D172" s="2" t="s">
        <v>375</v>
      </c>
      <c r="E172" s="22" t="s">
        <v>908</v>
      </c>
      <c r="F172" s="84" t="s">
        <v>909</v>
      </c>
      <c r="G172" s="19" t="s">
        <v>140</v>
      </c>
      <c r="H172" s="2" t="s">
        <v>2</v>
      </c>
      <c r="I172" s="19" t="s">
        <v>2</v>
      </c>
      <c r="J172" s="19"/>
      <c r="K172" s="19" t="s">
        <v>141</v>
      </c>
      <c r="L172" s="19" t="s">
        <v>688</v>
      </c>
      <c r="M172" s="19" t="s">
        <v>143</v>
      </c>
      <c r="N172" s="20" t="s">
        <v>910</v>
      </c>
      <c r="O172" s="19" t="s">
        <v>3</v>
      </c>
      <c r="P172" s="56" t="s">
        <v>778</v>
      </c>
      <c r="Q172" s="19" t="s">
        <v>149</v>
      </c>
      <c r="R172" s="20" t="s">
        <v>130</v>
      </c>
      <c r="S172" s="3" t="s">
        <v>157</v>
      </c>
      <c r="T172" s="3" t="s">
        <v>148</v>
      </c>
      <c r="U172" s="3" t="s">
        <v>148</v>
      </c>
      <c r="V172" s="19" t="s">
        <v>76</v>
      </c>
      <c r="W172" s="20" t="s">
        <v>187</v>
      </c>
      <c r="X172" s="20" t="s">
        <v>187</v>
      </c>
      <c r="Y172" s="20" t="s">
        <v>187</v>
      </c>
      <c r="Z172" s="20" t="s">
        <v>187</v>
      </c>
      <c r="AA172" s="20" t="s">
        <v>187</v>
      </c>
      <c r="AB172" s="20" t="s">
        <v>187</v>
      </c>
      <c r="AC172" s="42" t="str">
        <f t="shared" si="69"/>
        <v>Baja</v>
      </c>
      <c r="AD172" s="42">
        <f t="shared" si="77"/>
        <v>1</v>
      </c>
      <c r="AE172" s="26" t="s">
        <v>158</v>
      </c>
      <c r="AF172" s="42">
        <f t="shared" ref="AF172:AF202" si="78">IF(AE172="Baja",1,IF(AE172="Media",2,IF(AE172="Alta",3,"")))</f>
        <v>2</v>
      </c>
      <c r="AG172" s="26" t="s">
        <v>158</v>
      </c>
      <c r="AH172" s="129">
        <f t="shared" ref="AH172:AH202" si="79">IF(AG172="Baja",1,IF(AG172="Media",2,IF(AG172="Alta",3,IF(AG172="No Clasificada",0,""))))</f>
        <v>2</v>
      </c>
      <c r="AI172" s="26" t="s">
        <v>158</v>
      </c>
      <c r="AJ172" s="42">
        <f t="shared" ref="AJ172:AJ202" si="80">IF(AI172="Baja",1,IF(AI172="Media",2,IF(AI172="Alta",3,IF(AI172="No Clasificada",0,""))))</f>
        <v>2</v>
      </c>
      <c r="AK172" s="42">
        <f t="shared" ref="AK172:AK202" si="81">IFERROR(SUM(AH172+AJ172)," ")</f>
        <v>4</v>
      </c>
      <c r="AL172" s="42" t="str">
        <f t="shared" ref="AL172:AL203" si="82">IF(AK172=3,"Baja",IF(AK172=2,"Baja",IF(AK172=1,"Baja",IF(AK172=4,"Media",IF(AK172&gt;=5,"Alta")))))</f>
        <v>Media</v>
      </c>
      <c r="AM172" s="42">
        <f t="shared" ref="AM172:AM202" si="83">IF(AL172="Baja",1,IF(AL172="Media",2,IF(AL172="Alta",3,"0")))</f>
        <v>2</v>
      </c>
      <c r="AN172" s="42">
        <f t="shared" ref="AN172:AN202" si="84">IFERROR(SUM(+AD172+AF172+AM172),"")</f>
        <v>5</v>
      </c>
      <c r="AO172" s="131" t="str">
        <f t="shared" ref="AO172:AO203" si="85">IF(AND(AC172="ALTA"),"ALTA",IF(AND(AE172="ALTA",AL172="ALTA"),"ALTA",IF(AND(AC172="MEDIA",AE172="ALTA",AL172="MEDIA"),"MEDIA",IF(AND(AC172="MEDIA",AE172="MEDIA",AL172="ALTA"),"MEDIA",IF(AND(AC172="MEDIA",AE172="MEDIA",AL172="BAJA"),"MEDIA",IF(AND(AC172="MEDIA",AE172="MEDIA",AL172="MEDIA"),"MEDIA",IF(AND(AC172="MEDIA",AE172="BAJA",AL172="MEDIA"),"MEDIA",IF(AND(AC172="BAJA",AE172="MEDIA",AL172="MEDIA"),"MEDIA",IF(AND(AC172="BAJA",AE172="BAJA",AL172="MEDIA"),"MEDIA",IF(AND(AC172="BAJA",AE172="MEDIA",AL172="BAJA"),"MEDIA",IF(AND(AC172="MEDIA",AE172="BAJA",AL172="BAJA"),"MEDIA",IF(AND(AC172="BAJA",AE172="ALTA",AL172="BAJA"),"MEDIA",IF(AND(AC172="BAJA",AE172="BAJA",AL172="ALTA"),"MEDIA",IF(AND(AC172="MEDIA",AE172="ALTA",AL172="BAJA"),"MEDIA",IF(AND(AC172="MEDIA",AE172="BAJA",AL172="ALTA"),"MEDIA",IF(AND(AC172="BAJA",AE172="ALTA",AL172="MEDIA"),"MEDIA",IF(AND(AC172="BAJA",AE172="MEDIA",AL172="ALTA"),"MEDIA",IF(AND(AC172="BAJA",AE172="BAJA",AL172="BAJA"),"BAJA","Por Clasificar"))))))))))))))))))</f>
        <v>MEDIA</v>
      </c>
    </row>
    <row r="173" spans="1:41" ht="50" customHeight="1">
      <c r="A173" s="88" t="s">
        <v>781</v>
      </c>
      <c r="B173" s="21" t="s">
        <v>84</v>
      </c>
      <c r="C173" s="2" t="s">
        <v>111</v>
      </c>
      <c r="D173" s="2" t="s">
        <v>911</v>
      </c>
      <c r="E173" s="22" t="s">
        <v>912</v>
      </c>
      <c r="F173" s="84" t="s">
        <v>913</v>
      </c>
      <c r="G173" s="19" t="s">
        <v>140</v>
      </c>
      <c r="H173" s="2" t="s">
        <v>2</v>
      </c>
      <c r="I173" s="19"/>
      <c r="J173" s="19" t="s">
        <v>2</v>
      </c>
      <c r="K173" s="19" t="s">
        <v>141</v>
      </c>
      <c r="L173" s="19" t="s">
        <v>688</v>
      </c>
      <c r="M173" s="19" t="s">
        <v>143</v>
      </c>
      <c r="N173" s="20" t="s">
        <v>914</v>
      </c>
      <c r="O173" s="19" t="s">
        <v>3</v>
      </c>
      <c r="P173" s="56" t="s">
        <v>778</v>
      </c>
      <c r="Q173" s="19" t="s">
        <v>149</v>
      </c>
      <c r="R173" s="20" t="s">
        <v>130</v>
      </c>
      <c r="S173" s="3" t="s">
        <v>148</v>
      </c>
      <c r="T173" s="3" t="s">
        <v>148</v>
      </c>
      <c r="U173" s="3" t="s">
        <v>148</v>
      </c>
      <c r="V173" s="19" t="s">
        <v>76</v>
      </c>
      <c r="W173" s="20" t="s">
        <v>187</v>
      </c>
      <c r="X173" s="20" t="s">
        <v>187</v>
      </c>
      <c r="Y173" s="20" t="s">
        <v>187</v>
      </c>
      <c r="Z173" s="20" t="s">
        <v>187</v>
      </c>
      <c r="AA173" s="20" t="s">
        <v>187</v>
      </c>
      <c r="AB173" s="20" t="s">
        <v>187</v>
      </c>
      <c r="AC173" s="42" t="str">
        <f t="shared" si="69"/>
        <v>Baja</v>
      </c>
      <c r="AD173" s="42">
        <f t="shared" si="77"/>
        <v>1</v>
      </c>
      <c r="AE173" s="26" t="s">
        <v>150</v>
      </c>
      <c r="AF173" s="42">
        <f t="shared" si="78"/>
        <v>1</v>
      </c>
      <c r="AG173" s="26" t="s">
        <v>150</v>
      </c>
      <c r="AH173" s="129">
        <f t="shared" si="79"/>
        <v>1</v>
      </c>
      <c r="AI173" s="26" t="s">
        <v>150</v>
      </c>
      <c r="AJ173" s="42">
        <f t="shared" si="80"/>
        <v>1</v>
      </c>
      <c r="AK173" s="42">
        <f t="shared" si="81"/>
        <v>2</v>
      </c>
      <c r="AL173" s="42" t="str">
        <f t="shared" si="82"/>
        <v>Baja</v>
      </c>
      <c r="AM173" s="42">
        <f t="shared" si="83"/>
        <v>1</v>
      </c>
      <c r="AN173" s="42">
        <f t="shared" si="84"/>
        <v>3</v>
      </c>
      <c r="AO173" s="131" t="str">
        <f t="shared" si="85"/>
        <v>BAJA</v>
      </c>
    </row>
    <row r="174" spans="1:41" ht="50" customHeight="1">
      <c r="A174" s="88" t="s">
        <v>785</v>
      </c>
      <c r="B174" s="21" t="s">
        <v>84</v>
      </c>
      <c r="C174" s="2" t="s">
        <v>111</v>
      </c>
      <c r="D174" s="2" t="s">
        <v>915</v>
      </c>
      <c r="E174" s="22" t="s">
        <v>916</v>
      </c>
      <c r="F174" s="84" t="s">
        <v>917</v>
      </c>
      <c r="G174" s="19" t="s">
        <v>140</v>
      </c>
      <c r="H174" s="2" t="s">
        <v>2</v>
      </c>
      <c r="I174" s="19"/>
      <c r="J174" s="19" t="s">
        <v>2</v>
      </c>
      <c r="K174" s="19" t="s">
        <v>141</v>
      </c>
      <c r="L174" s="19" t="s">
        <v>918</v>
      </c>
      <c r="M174" s="19" t="s">
        <v>143</v>
      </c>
      <c r="N174" s="20" t="s">
        <v>914</v>
      </c>
      <c r="O174" s="19" t="s">
        <v>3</v>
      </c>
      <c r="P174" s="56" t="s">
        <v>778</v>
      </c>
      <c r="Q174" s="19" t="s">
        <v>149</v>
      </c>
      <c r="R174" s="20" t="s">
        <v>130</v>
      </c>
      <c r="S174" s="3" t="s">
        <v>148</v>
      </c>
      <c r="T174" s="3" t="s">
        <v>148</v>
      </c>
      <c r="U174" s="3" t="s">
        <v>148</v>
      </c>
      <c r="V174" s="19" t="s">
        <v>76</v>
      </c>
      <c r="W174" s="20" t="s">
        <v>187</v>
      </c>
      <c r="X174" s="20" t="s">
        <v>187</v>
      </c>
      <c r="Y174" s="20" t="s">
        <v>187</v>
      </c>
      <c r="Z174" s="20" t="s">
        <v>187</v>
      </c>
      <c r="AA174" s="20" t="s">
        <v>187</v>
      </c>
      <c r="AB174" s="20" t="s">
        <v>187</v>
      </c>
      <c r="AC174" s="42" t="str">
        <f t="shared" si="69"/>
        <v>Baja</v>
      </c>
      <c r="AD174" s="42">
        <f t="shared" si="77"/>
        <v>1</v>
      </c>
      <c r="AE174" s="26" t="s">
        <v>192</v>
      </c>
      <c r="AF174" s="42">
        <f t="shared" si="78"/>
        <v>3</v>
      </c>
      <c r="AG174" s="26" t="s">
        <v>158</v>
      </c>
      <c r="AH174" s="129">
        <f t="shared" si="79"/>
        <v>2</v>
      </c>
      <c r="AI174" s="26" t="s">
        <v>150</v>
      </c>
      <c r="AJ174" s="42">
        <f t="shared" si="80"/>
        <v>1</v>
      </c>
      <c r="AK174" s="42">
        <f t="shared" si="81"/>
        <v>3</v>
      </c>
      <c r="AL174" s="42" t="str">
        <f t="shared" si="82"/>
        <v>Baja</v>
      </c>
      <c r="AM174" s="42">
        <f t="shared" si="83"/>
        <v>1</v>
      </c>
      <c r="AN174" s="42">
        <f t="shared" si="84"/>
        <v>5</v>
      </c>
      <c r="AO174" s="131" t="str">
        <f t="shared" si="85"/>
        <v>MEDIA</v>
      </c>
    </row>
    <row r="175" spans="1:41" ht="50" customHeight="1">
      <c r="A175" s="88" t="s">
        <v>793</v>
      </c>
      <c r="B175" s="21" t="s">
        <v>84</v>
      </c>
      <c r="C175" s="2" t="s">
        <v>111</v>
      </c>
      <c r="D175" s="2" t="s">
        <v>919</v>
      </c>
      <c r="E175" s="22" t="s">
        <v>920</v>
      </c>
      <c r="F175" s="84" t="s">
        <v>921</v>
      </c>
      <c r="G175" s="19" t="s">
        <v>140</v>
      </c>
      <c r="H175" s="2" t="s">
        <v>2</v>
      </c>
      <c r="I175" s="19"/>
      <c r="J175" s="19" t="s">
        <v>2</v>
      </c>
      <c r="K175" s="19" t="s">
        <v>141</v>
      </c>
      <c r="L175" s="19" t="s">
        <v>706</v>
      </c>
      <c r="M175" s="19" t="s">
        <v>143</v>
      </c>
      <c r="N175" s="20" t="s">
        <v>914</v>
      </c>
      <c r="O175" s="19" t="s">
        <v>3</v>
      </c>
      <c r="P175" s="56" t="s">
        <v>778</v>
      </c>
      <c r="Q175" s="19" t="s">
        <v>149</v>
      </c>
      <c r="R175" s="20" t="s">
        <v>130</v>
      </c>
      <c r="S175" s="3" t="s">
        <v>157</v>
      </c>
      <c r="T175" s="3" t="s">
        <v>148</v>
      </c>
      <c r="U175" s="3" t="s">
        <v>148</v>
      </c>
      <c r="V175" s="19" t="s">
        <v>76</v>
      </c>
      <c r="W175" s="20" t="s">
        <v>187</v>
      </c>
      <c r="X175" s="20" t="s">
        <v>187</v>
      </c>
      <c r="Y175" s="20" t="s">
        <v>187</v>
      </c>
      <c r="Z175" s="20" t="s">
        <v>187</v>
      </c>
      <c r="AA175" s="20" t="s">
        <v>187</v>
      </c>
      <c r="AB175" s="20" t="s">
        <v>187</v>
      </c>
      <c r="AC175" s="42" t="str">
        <f t="shared" si="69"/>
        <v>Baja</v>
      </c>
      <c r="AD175" s="42">
        <f t="shared" si="77"/>
        <v>1</v>
      </c>
      <c r="AE175" s="26" t="s">
        <v>192</v>
      </c>
      <c r="AF175" s="42">
        <f t="shared" si="78"/>
        <v>3</v>
      </c>
      <c r="AG175" s="26" t="s">
        <v>150</v>
      </c>
      <c r="AH175" s="129">
        <f t="shared" si="79"/>
        <v>1</v>
      </c>
      <c r="AI175" s="26" t="s">
        <v>158</v>
      </c>
      <c r="AJ175" s="42">
        <f t="shared" si="80"/>
        <v>2</v>
      </c>
      <c r="AK175" s="42">
        <f t="shared" si="81"/>
        <v>3</v>
      </c>
      <c r="AL175" s="42" t="str">
        <f t="shared" si="82"/>
        <v>Baja</v>
      </c>
      <c r="AM175" s="42">
        <f t="shared" si="83"/>
        <v>1</v>
      </c>
      <c r="AN175" s="42">
        <f t="shared" si="84"/>
        <v>5</v>
      </c>
      <c r="AO175" s="131" t="str">
        <f t="shared" si="85"/>
        <v>MEDIA</v>
      </c>
    </row>
    <row r="176" spans="1:41" ht="50" customHeight="1">
      <c r="A176" s="88" t="s">
        <v>797</v>
      </c>
      <c r="B176" s="21" t="s">
        <v>84</v>
      </c>
      <c r="C176" s="2" t="s">
        <v>111</v>
      </c>
      <c r="D176" s="2" t="s">
        <v>922</v>
      </c>
      <c r="E176" s="22" t="s">
        <v>923</v>
      </c>
      <c r="F176" s="84" t="s">
        <v>924</v>
      </c>
      <c r="G176" s="19" t="s">
        <v>140</v>
      </c>
      <c r="H176" s="2" t="s">
        <v>2</v>
      </c>
      <c r="I176" s="19"/>
      <c r="J176" s="19" t="s">
        <v>2</v>
      </c>
      <c r="K176" s="19" t="s">
        <v>141</v>
      </c>
      <c r="L176" s="19" t="s">
        <v>706</v>
      </c>
      <c r="M176" s="19" t="s">
        <v>143</v>
      </c>
      <c r="N176" s="20" t="s">
        <v>914</v>
      </c>
      <c r="O176" s="19" t="s">
        <v>3</v>
      </c>
      <c r="P176" s="56" t="s">
        <v>778</v>
      </c>
      <c r="Q176" s="19" t="s">
        <v>149</v>
      </c>
      <c r="R176" s="20" t="s">
        <v>130</v>
      </c>
      <c r="S176" s="3" t="s">
        <v>148</v>
      </c>
      <c r="T176" s="3" t="s">
        <v>148</v>
      </c>
      <c r="U176" s="3" t="s">
        <v>148</v>
      </c>
      <c r="V176" s="19" t="s">
        <v>76</v>
      </c>
      <c r="W176" s="20" t="s">
        <v>187</v>
      </c>
      <c r="X176" s="20" t="s">
        <v>187</v>
      </c>
      <c r="Y176" s="20" t="s">
        <v>187</v>
      </c>
      <c r="Z176" s="20" t="s">
        <v>187</v>
      </c>
      <c r="AA176" s="20" t="s">
        <v>187</v>
      </c>
      <c r="AB176" s="20" t="s">
        <v>187</v>
      </c>
      <c r="AC176" s="42" t="str">
        <f t="shared" si="69"/>
        <v>Baja</v>
      </c>
      <c r="AD176" s="42">
        <f t="shared" si="77"/>
        <v>1</v>
      </c>
      <c r="AE176" s="26" t="s">
        <v>150</v>
      </c>
      <c r="AF176" s="42">
        <f t="shared" si="78"/>
        <v>1</v>
      </c>
      <c r="AG176" s="26" t="s">
        <v>150</v>
      </c>
      <c r="AH176" s="129">
        <f t="shared" si="79"/>
        <v>1</v>
      </c>
      <c r="AI176" s="26" t="s">
        <v>150</v>
      </c>
      <c r="AJ176" s="42">
        <f t="shared" si="80"/>
        <v>1</v>
      </c>
      <c r="AK176" s="42">
        <f t="shared" si="81"/>
        <v>2</v>
      </c>
      <c r="AL176" s="42" t="str">
        <f t="shared" si="82"/>
        <v>Baja</v>
      </c>
      <c r="AM176" s="42">
        <f t="shared" si="83"/>
        <v>1</v>
      </c>
      <c r="AN176" s="42">
        <f t="shared" si="84"/>
        <v>3</v>
      </c>
      <c r="AO176" s="131" t="str">
        <f t="shared" si="85"/>
        <v>BAJA</v>
      </c>
    </row>
    <row r="177" spans="1:41" ht="50" customHeight="1">
      <c r="A177" s="88" t="s">
        <v>801</v>
      </c>
      <c r="B177" s="21" t="s">
        <v>84</v>
      </c>
      <c r="C177" s="2" t="s">
        <v>111</v>
      </c>
      <c r="D177" s="2" t="s">
        <v>925</v>
      </c>
      <c r="E177" s="22" t="s">
        <v>926</v>
      </c>
      <c r="F177" s="84" t="s">
        <v>927</v>
      </c>
      <c r="G177" s="19" t="s">
        <v>140</v>
      </c>
      <c r="H177" s="2" t="s">
        <v>2</v>
      </c>
      <c r="I177" s="19" t="s">
        <v>2</v>
      </c>
      <c r="J177" s="19" t="s">
        <v>2</v>
      </c>
      <c r="K177" s="19" t="s">
        <v>141</v>
      </c>
      <c r="L177" s="19" t="s">
        <v>706</v>
      </c>
      <c r="M177" s="19" t="s">
        <v>143</v>
      </c>
      <c r="N177" s="20" t="s">
        <v>910</v>
      </c>
      <c r="O177" s="19" t="s">
        <v>3</v>
      </c>
      <c r="P177" s="56" t="s">
        <v>778</v>
      </c>
      <c r="Q177" s="19" t="s">
        <v>149</v>
      </c>
      <c r="R177" s="20" t="s">
        <v>130</v>
      </c>
      <c r="S177" s="3" t="s">
        <v>157</v>
      </c>
      <c r="T177" s="3" t="s">
        <v>148</v>
      </c>
      <c r="U177" s="3" t="s">
        <v>148</v>
      </c>
      <c r="V177" s="19" t="s">
        <v>76</v>
      </c>
      <c r="W177" s="20" t="s">
        <v>187</v>
      </c>
      <c r="X177" s="20" t="s">
        <v>187</v>
      </c>
      <c r="Y177" s="20" t="s">
        <v>187</v>
      </c>
      <c r="Z177" s="20" t="s">
        <v>187</v>
      </c>
      <c r="AA177" s="20" t="s">
        <v>187</v>
      </c>
      <c r="AB177" s="20" t="s">
        <v>187</v>
      </c>
      <c r="AC177" s="42" t="str">
        <f t="shared" si="69"/>
        <v>Baja</v>
      </c>
      <c r="AD177" s="42">
        <f t="shared" si="77"/>
        <v>1</v>
      </c>
      <c r="AE177" s="26" t="s">
        <v>158</v>
      </c>
      <c r="AF177" s="42">
        <f t="shared" si="78"/>
        <v>2</v>
      </c>
      <c r="AG177" s="26" t="s">
        <v>158</v>
      </c>
      <c r="AH177" s="129">
        <f t="shared" si="79"/>
        <v>2</v>
      </c>
      <c r="AI177" s="26" t="s">
        <v>158</v>
      </c>
      <c r="AJ177" s="42">
        <f t="shared" si="80"/>
        <v>2</v>
      </c>
      <c r="AK177" s="42">
        <f t="shared" si="81"/>
        <v>4</v>
      </c>
      <c r="AL177" s="42" t="str">
        <f t="shared" si="82"/>
        <v>Media</v>
      </c>
      <c r="AM177" s="42">
        <f t="shared" si="83"/>
        <v>2</v>
      </c>
      <c r="AN177" s="42">
        <f t="shared" si="84"/>
        <v>5</v>
      </c>
      <c r="AO177" s="131" t="str">
        <f t="shared" si="85"/>
        <v>MEDIA</v>
      </c>
    </row>
    <row r="178" spans="1:41" ht="50" customHeight="1">
      <c r="A178" s="88" t="s">
        <v>805</v>
      </c>
      <c r="B178" s="21" t="s">
        <v>84</v>
      </c>
      <c r="C178" s="2" t="s">
        <v>111</v>
      </c>
      <c r="D178" s="2" t="s">
        <v>928</v>
      </c>
      <c r="E178" s="22" t="s">
        <v>929</v>
      </c>
      <c r="F178" s="84" t="s">
        <v>930</v>
      </c>
      <c r="G178" s="19" t="s">
        <v>140</v>
      </c>
      <c r="H178" s="2" t="s">
        <v>2</v>
      </c>
      <c r="I178" s="19" t="s">
        <v>2</v>
      </c>
      <c r="J178" s="19" t="s">
        <v>2</v>
      </c>
      <c r="K178" s="19" t="s">
        <v>141</v>
      </c>
      <c r="L178" s="19" t="s">
        <v>688</v>
      </c>
      <c r="M178" s="19" t="s">
        <v>143</v>
      </c>
      <c r="N178" s="20" t="s">
        <v>910</v>
      </c>
      <c r="O178" s="19" t="s">
        <v>3</v>
      </c>
      <c r="P178" s="56" t="s">
        <v>778</v>
      </c>
      <c r="Q178" s="19" t="s">
        <v>149</v>
      </c>
      <c r="R178" s="20" t="s">
        <v>130</v>
      </c>
      <c r="S178" s="3" t="s">
        <v>157</v>
      </c>
      <c r="T178" s="3" t="s">
        <v>148</v>
      </c>
      <c r="U178" s="3" t="s">
        <v>148</v>
      </c>
      <c r="V178" s="19" t="s">
        <v>76</v>
      </c>
      <c r="W178" s="20" t="s">
        <v>187</v>
      </c>
      <c r="X178" s="20" t="s">
        <v>187</v>
      </c>
      <c r="Y178" s="20" t="s">
        <v>187</v>
      </c>
      <c r="Z178" s="20" t="s">
        <v>187</v>
      </c>
      <c r="AA178" s="20" t="s">
        <v>187</v>
      </c>
      <c r="AB178" s="20" t="s">
        <v>187</v>
      </c>
      <c r="AC178" s="42" t="str">
        <f t="shared" si="69"/>
        <v>Baja</v>
      </c>
      <c r="AD178" s="42">
        <f t="shared" si="77"/>
        <v>1</v>
      </c>
      <c r="AE178" s="26" t="s">
        <v>158</v>
      </c>
      <c r="AF178" s="42">
        <f t="shared" si="78"/>
        <v>2</v>
      </c>
      <c r="AG178" s="26" t="s">
        <v>158</v>
      </c>
      <c r="AH178" s="129">
        <f t="shared" si="79"/>
        <v>2</v>
      </c>
      <c r="AI178" s="26" t="s">
        <v>158</v>
      </c>
      <c r="AJ178" s="42">
        <f t="shared" si="80"/>
        <v>2</v>
      </c>
      <c r="AK178" s="42">
        <f t="shared" si="81"/>
        <v>4</v>
      </c>
      <c r="AL178" s="42" t="str">
        <f t="shared" si="82"/>
        <v>Media</v>
      </c>
      <c r="AM178" s="42">
        <f t="shared" si="83"/>
        <v>2</v>
      </c>
      <c r="AN178" s="42">
        <f t="shared" si="84"/>
        <v>5</v>
      </c>
      <c r="AO178" s="131" t="str">
        <f t="shared" si="85"/>
        <v>MEDIA</v>
      </c>
    </row>
    <row r="179" spans="1:41" ht="50" customHeight="1">
      <c r="A179" s="88" t="s">
        <v>809</v>
      </c>
      <c r="B179" s="21" t="s">
        <v>84</v>
      </c>
      <c r="C179" s="2" t="s">
        <v>111</v>
      </c>
      <c r="D179" s="2" t="s">
        <v>928</v>
      </c>
      <c r="E179" s="22" t="s">
        <v>931</v>
      </c>
      <c r="F179" s="84" t="s">
        <v>932</v>
      </c>
      <c r="G179" s="19" t="s">
        <v>140</v>
      </c>
      <c r="H179" s="2" t="s">
        <v>2</v>
      </c>
      <c r="I179" s="19" t="s">
        <v>2</v>
      </c>
      <c r="J179" s="19" t="s">
        <v>2</v>
      </c>
      <c r="K179" s="19" t="s">
        <v>141</v>
      </c>
      <c r="L179" s="19" t="s">
        <v>933</v>
      </c>
      <c r="M179" s="19" t="s">
        <v>143</v>
      </c>
      <c r="N179" s="20" t="s">
        <v>910</v>
      </c>
      <c r="O179" s="19" t="s">
        <v>3</v>
      </c>
      <c r="P179" s="56" t="s">
        <v>778</v>
      </c>
      <c r="Q179" s="19" t="s">
        <v>149</v>
      </c>
      <c r="R179" s="20" t="s">
        <v>130</v>
      </c>
      <c r="S179" s="3" t="s">
        <v>157</v>
      </c>
      <c r="T179" s="3" t="s">
        <v>148</v>
      </c>
      <c r="U179" s="3" t="s">
        <v>148</v>
      </c>
      <c r="V179" s="19" t="s">
        <v>76</v>
      </c>
      <c r="W179" s="20" t="s">
        <v>187</v>
      </c>
      <c r="X179" s="20" t="s">
        <v>187</v>
      </c>
      <c r="Y179" s="20" t="s">
        <v>187</v>
      </c>
      <c r="Z179" s="20" t="s">
        <v>187</v>
      </c>
      <c r="AA179" s="20" t="s">
        <v>187</v>
      </c>
      <c r="AB179" s="20" t="s">
        <v>187</v>
      </c>
      <c r="AC179" s="42" t="str">
        <f t="shared" si="69"/>
        <v>Baja</v>
      </c>
      <c r="AD179" s="42">
        <f t="shared" si="77"/>
        <v>1</v>
      </c>
      <c r="AE179" s="26" t="s">
        <v>158</v>
      </c>
      <c r="AF179" s="42">
        <f t="shared" si="78"/>
        <v>2</v>
      </c>
      <c r="AG179" s="26" t="s">
        <v>158</v>
      </c>
      <c r="AH179" s="129">
        <f t="shared" si="79"/>
        <v>2</v>
      </c>
      <c r="AI179" s="26" t="s">
        <v>158</v>
      </c>
      <c r="AJ179" s="42">
        <f t="shared" si="80"/>
        <v>2</v>
      </c>
      <c r="AK179" s="42">
        <f t="shared" si="81"/>
        <v>4</v>
      </c>
      <c r="AL179" s="42" t="str">
        <f t="shared" si="82"/>
        <v>Media</v>
      </c>
      <c r="AM179" s="42">
        <f t="shared" si="83"/>
        <v>2</v>
      </c>
      <c r="AN179" s="42">
        <f t="shared" si="84"/>
        <v>5</v>
      </c>
      <c r="AO179" s="131" t="str">
        <f t="shared" si="85"/>
        <v>MEDIA</v>
      </c>
    </row>
    <row r="180" spans="1:41" ht="50" customHeight="1">
      <c r="A180" s="88" t="s">
        <v>813</v>
      </c>
      <c r="B180" s="21" t="s">
        <v>84</v>
      </c>
      <c r="C180" s="2" t="s">
        <v>111</v>
      </c>
      <c r="D180" s="2" t="s">
        <v>928</v>
      </c>
      <c r="E180" s="22" t="s">
        <v>934</v>
      </c>
      <c r="F180" s="84" t="s">
        <v>935</v>
      </c>
      <c r="G180" s="19" t="s">
        <v>140</v>
      </c>
      <c r="H180" s="2" t="s">
        <v>2</v>
      </c>
      <c r="I180" s="19" t="s">
        <v>2</v>
      </c>
      <c r="J180" s="19" t="s">
        <v>2</v>
      </c>
      <c r="K180" s="19" t="s">
        <v>141</v>
      </c>
      <c r="L180" s="19" t="s">
        <v>933</v>
      </c>
      <c r="M180" s="19" t="s">
        <v>143</v>
      </c>
      <c r="N180" s="20" t="s">
        <v>910</v>
      </c>
      <c r="O180" s="19" t="s">
        <v>3</v>
      </c>
      <c r="P180" s="56" t="s">
        <v>778</v>
      </c>
      <c r="Q180" s="19" t="s">
        <v>149</v>
      </c>
      <c r="R180" s="20" t="s">
        <v>130</v>
      </c>
      <c r="S180" s="3" t="s">
        <v>157</v>
      </c>
      <c r="T180" s="3" t="s">
        <v>148</v>
      </c>
      <c r="U180" s="3" t="s">
        <v>148</v>
      </c>
      <c r="V180" s="19" t="s">
        <v>76</v>
      </c>
      <c r="W180" s="20" t="s">
        <v>187</v>
      </c>
      <c r="X180" s="20" t="s">
        <v>187</v>
      </c>
      <c r="Y180" s="20" t="s">
        <v>187</v>
      </c>
      <c r="Z180" s="20" t="s">
        <v>187</v>
      </c>
      <c r="AA180" s="20" t="s">
        <v>187</v>
      </c>
      <c r="AB180" s="20" t="s">
        <v>187</v>
      </c>
      <c r="AC180" s="42" t="str">
        <f t="shared" si="69"/>
        <v>Baja</v>
      </c>
      <c r="AD180" s="42">
        <f t="shared" si="77"/>
        <v>1</v>
      </c>
      <c r="AE180" s="26" t="s">
        <v>158</v>
      </c>
      <c r="AF180" s="42">
        <f t="shared" si="78"/>
        <v>2</v>
      </c>
      <c r="AG180" s="26" t="s">
        <v>158</v>
      </c>
      <c r="AH180" s="129">
        <f t="shared" si="79"/>
        <v>2</v>
      </c>
      <c r="AI180" s="26" t="s">
        <v>158</v>
      </c>
      <c r="AJ180" s="42">
        <f t="shared" si="80"/>
        <v>2</v>
      </c>
      <c r="AK180" s="42">
        <f t="shared" si="81"/>
        <v>4</v>
      </c>
      <c r="AL180" s="42" t="str">
        <f t="shared" si="82"/>
        <v>Media</v>
      </c>
      <c r="AM180" s="42">
        <f t="shared" si="83"/>
        <v>2</v>
      </c>
      <c r="AN180" s="42">
        <f t="shared" si="84"/>
        <v>5</v>
      </c>
      <c r="AO180" s="131" t="str">
        <f t="shared" si="85"/>
        <v>MEDIA</v>
      </c>
    </row>
    <row r="181" spans="1:41" ht="50" customHeight="1">
      <c r="A181" s="88" t="s">
        <v>817</v>
      </c>
      <c r="B181" s="21" t="s">
        <v>84</v>
      </c>
      <c r="C181" s="2" t="s">
        <v>111</v>
      </c>
      <c r="D181" s="2" t="s">
        <v>936</v>
      </c>
      <c r="E181" s="22" t="s">
        <v>937</v>
      </c>
      <c r="F181" s="84" t="s">
        <v>938</v>
      </c>
      <c r="G181" s="19" t="s">
        <v>140</v>
      </c>
      <c r="H181" s="2" t="s">
        <v>2</v>
      </c>
      <c r="I181" s="19" t="s">
        <v>2</v>
      </c>
      <c r="J181" s="19" t="s">
        <v>2</v>
      </c>
      <c r="K181" s="19" t="s">
        <v>141</v>
      </c>
      <c r="L181" s="19" t="s">
        <v>933</v>
      </c>
      <c r="M181" s="19" t="s">
        <v>143</v>
      </c>
      <c r="N181" s="20" t="s">
        <v>907</v>
      </c>
      <c r="O181" s="19" t="s">
        <v>3</v>
      </c>
      <c r="P181" s="56" t="s">
        <v>778</v>
      </c>
      <c r="Q181" s="19" t="s">
        <v>149</v>
      </c>
      <c r="R181" s="20" t="s">
        <v>130</v>
      </c>
      <c r="S181" s="3" t="s">
        <v>148</v>
      </c>
      <c r="T181" s="3" t="s">
        <v>148</v>
      </c>
      <c r="U181" s="3" t="s">
        <v>148</v>
      </c>
      <c r="V181" s="19" t="s">
        <v>80</v>
      </c>
      <c r="W181" s="97" t="s">
        <v>939</v>
      </c>
      <c r="X181" s="97" t="s">
        <v>940</v>
      </c>
      <c r="Y181" s="97" t="s">
        <v>941</v>
      </c>
      <c r="Z181" s="97" t="s">
        <v>178</v>
      </c>
      <c r="AA181" s="97" t="s">
        <v>942</v>
      </c>
      <c r="AB181" s="97" t="s">
        <v>191</v>
      </c>
      <c r="AC181" s="42" t="str">
        <f t="shared" si="69"/>
        <v>Media</v>
      </c>
      <c r="AD181" s="42">
        <f t="shared" si="77"/>
        <v>2</v>
      </c>
      <c r="AE181" s="26" t="s">
        <v>158</v>
      </c>
      <c r="AF181" s="42">
        <f t="shared" si="78"/>
        <v>2</v>
      </c>
      <c r="AG181" s="26" t="s">
        <v>158</v>
      </c>
      <c r="AH181" s="129">
        <f t="shared" si="79"/>
        <v>2</v>
      </c>
      <c r="AI181" s="26" t="s">
        <v>158</v>
      </c>
      <c r="AJ181" s="42">
        <f t="shared" si="80"/>
        <v>2</v>
      </c>
      <c r="AK181" s="42">
        <f t="shared" si="81"/>
        <v>4</v>
      </c>
      <c r="AL181" s="42" t="str">
        <f t="shared" si="82"/>
        <v>Media</v>
      </c>
      <c r="AM181" s="42">
        <f t="shared" si="83"/>
        <v>2</v>
      </c>
      <c r="AN181" s="42">
        <f t="shared" si="84"/>
        <v>6</v>
      </c>
      <c r="AO181" s="131" t="str">
        <f t="shared" si="85"/>
        <v>MEDIA</v>
      </c>
    </row>
    <row r="182" spans="1:41" ht="50" customHeight="1">
      <c r="A182" s="88" t="s">
        <v>821</v>
      </c>
      <c r="B182" s="21" t="s">
        <v>84</v>
      </c>
      <c r="C182" s="2" t="s">
        <v>111</v>
      </c>
      <c r="D182" s="2" t="s">
        <v>943</v>
      </c>
      <c r="E182" s="22" t="s">
        <v>944</v>
      </c>
      <c r="F182" s="84" t="s">
        <v>945</v>
      </c>
      <c r="G182" s="19" t="s">
        <v>140</v>
      </c>
      <c r="H182" s="2" t="s">
        <v>2</v>
      </c>
      <c r="I182" s="19" t="s">
        <v>2</v>
      </c>
      <c r="J182" s="19" t="s">
        <v>2</v>
      </c>
      <c r="K182" s="19" t="s">
        <v>141</v>
      </c>
      <c r="L182" s="19" t="s">
        <v>946</v>
      </c>
      <c r="M182" s="19" t="s">
        <v>143</v>
      </c>
      <c r="N182" s="20" t="s">
        <v>947</v>
      </c>
      <c r="O182" s="19" t="s">
        <v>3</v>
      </c>
      <c r="P182" s="56" t="s">
        <v>778</v>
      </c>
      <c r="Q182" s="19" t="s">
        <v>149</v>
      </c>
      <c r="R182" s="20" t="s">
        <v>130</v>
      </c>
      <c r="S182" s="3" t="s">
        <v>157</v>
      </c>
      <c r="T182" s="3" t="s">
        <v>148</v>
      </c>
      <c r="U182" s="3" t="s">
        <v>148</v>
      </c>
      <c r="V182" s="19" t="s">
        <v>80</v>
      </c>
      <c r="W182" s="97" t="s">
        <v>948</v>
      </c>
      <c r="X182" s="97" t="s">
        <v>949</v>
      </c>
      <c r="Y182" s="97" t="s">
        <v>950</v>
      </c>
      <c r="Z182" s="97" t="s">
        <v>167</v>
      </c>
      <c r="AA182" s="97" t="s">
        <v>942</v>
      </c>
      <c r="AB182" s="97" t="s">
        <v>191</v>
      </c>
      <c r="AC182" s="42" t="str">
        <f t="shared" si="69"/>
        <v>Media</v>
      </c>
      <c r="AD182" s="42">
        <f t="shared" si="77"/>
        <v>2</v>
      </c>
      <c r="AE182" s="26" t="s">
        <v>158</v>
      </c>
      <c r="AF182" s="42">
        <f t="shared" si="78"/>
        <v>2</v>
      </c>
      <c r="AG182" s="26" t="s">
        <v>158</v>
      </c>
      <c r="AH182" s="129">
        <f t="shared" si="79"/>
        <v>2</v>
      </c>
      <c r="AI182" s="26" t="s">
        <v>158</v>
      </c>
      <c r="AJ182" s="42">
        <f t="shared" si="80"/>
        <v>2</v>
      </c>
      <c r="AK182" s="42">
        <f t="shared" si="81"/>
        <v>4</v>
      </c>
      <c r="AL182" s="42" t="str">
        <f t="shared" si="82"/>
        <v>Media</v>
      </c>
      <c r="AM182" s="42">
        <f t="shared" si="83"/>
        <v>2</v>
      </c>
      <c r="AN182" s="42">
        <f t="shared" si="84"/>
        <v>6</v>
      </c>
      <c r="AO182" s="131" t="str">
        <f t="shared" si="85"/>
        <v>MEDIA</v>
      </c>
    </row>
    <row r="183" spans="1:41" ht="50" customHeight="1">
      <c r="A183" s="88" t="s">
        <v>824</v>
      </c>
      <c r="B183" s="21" t="s">
        <v>84</v>
      </c>
      <c r="C183" s="2" t="s">
        <v>111</v>
      </c>
      <c r="D183" s="2" t="s">
        <v>951</v>
      </c>
      <c r="E183" s="22" t="s">
        <v>952</v>
      </c>
      <c r="F183" s="84" t="s">
        <v>953</v>
      </c>
      <c r="G183" s="19" t="s">
        <v>140</v>
      </c>
      <c r="H183" s="2" t="s">
        <v>2</v>
      </c>
      <c r="I183" s="19" t="s">
        <v>2</v>
      </c>
      <c r="J183" s="19" t="s">
        <v>2</v>
      </c>
      <c r="K183" s="19" t="s">
        <v>954</v>
      </c>
      <c r="L183" s="19" t="s">
        <v>688</v>
      </c>
      <c r="M183" s="19" t="s">
        <v>143</v>
      </c>
      <c r="N183" s="20" t="s">
        <v>910</v>
      </c>
      <c r="O183" s="19" t="s">
        <v>145</v>
      </c>
      <c r="P183" s="56" t="s">
        <v>955</v>
      </c>
      <c r="Q183" s="85" t="s">
        <v>956</v>
      </c>
      <c r="R183" s="20" t="s">
        <v>130</v>
      </c>
      <c r="S183" s="3" t="s">
        <v>157</v>
      </c>
      <c r="T183" s="3" t="s">
        <v>148</v>
      </c>
      <c r="U183" s="3" t="s">
        <v>148</v>
      </c>
      <c r="V183" s="19" t="s">
        <v>76</v>
      </c>
      <c r="W183" s="20" t="s">
        <v>187</v>
      </c>
      <c r="X183" s="20" t="s">
        <v>187</v>
      </c>
      <c r="Y183" s="20" t="s">
        <v>187</v>
      </c>
      <c r="Z183" s="20" t="s">
        <v>187</v>
      </c>
      <c r="AA183" s="20" t="s">
        <v>187</v>
      </c>
      <c r="AB183" s="20" t="s">
        <v>187</v>
      </c>
      <c r="AC183" s="42" t="str">
        <f t="shared" si="69"/>
        <v>Baja</v>
      </c>
      <c r="AD183" s="42">
        <f t="shared" si="77"/>
        <v>1</v>
      </c>
      <c r="AE183" s="26" t="s">
        <v>158</v>
      </c>
      <c r="AF183" s="42">
        <f t="shared" si="78"/>
        <v>2</v>
      </c>
      <c r="AG183" s="26" t="s">
        <v>158</v>
      </c>
      <c r="AH183" s="129">
        <f t="shared" si="79"/>
        <v>2</v>
      </c>
      <c r="AI183" s="26" t="s">
        <v>158</v>
      </c>
      <c r="AJ183" s="42">
        <f t="shared" si="80"/>
        <v>2</v>
      </c>
      <c r="AK183" s="42">
        <f t="shared" si="81"/>
        <v>4</v>
      </c>
      <c r="AL183" s="42" t="str">
        <f t="shared" si="82"/>
        <v>Media</v>
      </c>
      <c r="AM183" s="42">
        <f t="shared" si="83"/>
        <v>2</v>
      </c>
      <c r="AN183" s="42">
        <f t="shared" si="84"/>
        <v>5</v>
      </c>
      <c r="AO183" s="131" t="str">
        <f t="shared" si="85"/>
        <v>MEDIA</v>
      </c>
    </row>
    <row r="184" spans="1:41" ht="50" customHeight="1">
      <c r="A184" s="88" t="s">
        <v>828</v>
      </c>
      <c r="B184" s="21" t="s">
        <v>84</v>
      </c>
      <c r="C184" s="2" t="s">
        <v>111</v>
      </c>
      <c r="D184" s="2" t="s">
        <v>957</v>
      </c>
      <c r="E184" s="22" t="s">
        <v>958</v>
      </c>
      <c r="F184" s="84" t="s">
        <v>959</v>
      </c>
      <c r="G184" s="19" t="s">
        <v>140</v>
      </c>
      <c r="H184" s="2" t="s">
        <v>2</v>
      </c>
      <c r="I184" s="86"/>
      <c r="J184" s="19" t="s">
        <v>2</v>
      </c>
      <c r="K184" s="19" t="s">
        <v>954</v>
      </c>
      <c r="L184" s="19" t="s">
        <v>706</v>
      </c>
      <c r="M184" s="19" t="s">
        <v>143</v>
      </c>
      <c r="N184" s="20" t="s">
        <v>914</v>
      </c>
      <c r="O184" s="19" t="s">
        <v>3</v>
      </c>
      <c r="P184" s="56" t="s">
        <v>778</v>
      </c>
      <c r="Q184" s="19" t="s">
        <v>149</v>
      </c>
      <c r="R184" s="20" t="s">
        <v>130</v>
      </c>
      <c r="S184" s="3" t="s">
        <v>157</v>
      </c>
      <c r="T184" s="3" t="s">
        <v>148</v>
      </c>
      <c r="U184" s="3" t="s">
        <v>148</v>
      </c>
      <c r="V184" s="19" t="s">
        <v>80</v>
      </c>
      <c r="W184" s="97" t="s">
        <v>948</v>
      </c>
      <c r="X184" s="97" t="s">
        <v>949</v>
      </c>
      <c r="Y184" s="97" t="s">
        <v>960</v>
      </c>
      <c r="Z184" s="97" t="s">
        <v>178</v>
      </c>
      <c r="AA184" s="97" t="s">
        <v>942</v>
      </c>
      <c r="AB184" s="97" t="s">
        <v>191</v>
      </c>
      <c r="AC184" s="42" t="str">
        <f t="shared" si="69"/>
        <v>Media</v>
      </c>
      <c r="AD184" s="42">
        <f t="shared" si="77"/>
        <v>2</v>
      </c>
      <c r="AE184" s="26" t="s">
        <v>158</v>
      </c>
      <c r="AF184" s="42">
        <f t="shared" si="78"/>
        <v>2</v>
      </c>
      <c r="AG184" s="26" t="s">
        <v>158</v>
      </c>
      <c r="AH184" s="129">
        <f t="shared" si="79"/>
        <v>2</v>
      </c>
      <c r="AI184" s="26" t="s">
        <v>158</v>
      </c>
      <c r="AJ184" s="42">
        <f t="shared" si="80"/>
        <v>2</v>
      </c>
      <c r="AK184" s="42">
        <f t="shared" si="81"/>
        <v>4</v>
      </c>
      <c r="AL184" s="42" t="str">
        <f t="shared" si="82"/>
        <v>Media</v>
      </c>
      <c r="AM184" s="42">
        <f t="shared" si="83"/>
        <v>2</v>
      </c>
      <c r="AN184" s="42">
        <f t="shared" si="84"/>
        <v>6</v>
      </c>
      <c r="AO184" s="131" t="str">
        <f t="shared" si="85"/>
        <v>MEDIA</v>
      </c>
    </row>
    <row r="185" spans="1:41" ht="50" customHeight="1">
      <c r="A185" s="88" t="s">
        <v>834</v>
      </c>
      <c r="B185" s="21" t="s">
        <v>84</v>
      </c>
      <c r="C185" s="2" t="s">
        <v>111</v>
      </c>
      <c r="D185" s="2" t="s">
        <v>957</v>
      </c>
      <c r="E185" s="22" t="s">
        <v>961</v>
      </c>
      <c r="F185" s="84" t="s">
        <v>962</v>
      </c>
      <c r="G185" s="19" t="s">
        <v>140</v>
      </c>
      <c r="H185" s="2" t="s">
        <v>2</v>
      </c>
      <c r="I185" s="86"/>
      <c r="J185" s="19" t="s">
        <v>2</v>
      </c>
      <c r="K185" s="19" t="s">
        <v>954</v>
      </c>
      <c r="L185" s="19" t="s">
        <v>706</v>
      </c>
      <c r="M185" s="19" t="s">
        <v>143</v>
      </c>
      <c r="N185" s="20" t="s">
        <v>914</v>
      </c>
      <c r="O185" s="19" t="s">
        <v>3</v>
      </c>
      <c r="P185" s="56" t="s">
        <v>955</v>
      </c>
      <c r="Q185" s="19" t="s">
        <v>149</v>
      </c>
      <c r="R185" s="20" t="s">
        <v>130</v>
      </c>
      <c r="S185" s="3" t="s">
        <v>148</v>
      </c>
      <c r="T185" s="3" t="s">
        <v>148</v>
      </c>
      <c r="U185" s="3" t="s">
        <v>148</v>
      </c>
      <c r="V185" s="19" t="s">
        <v>80</v>
      </c>
      <c r="W185" s="97" t="s">
        <v>948</v>
      </c>
      <c r="X185" s="97" t="s">
        <v>949</v>
      </c>
      <c r="Y185" s="97" t="s">
        <v>963</v>
      </c>
      <c r="Z185" s="97" t="s">
        <v>167</v>
      </c>
      <c r="AA185" s="97" t="s">
        <v>942</v>
      </c>
      <c r="AB185" s="97" t="s">
        <v>191</v>
      </c>
      <c r="AC185" s="42" t="str">
        <f t="shared" si="69"/>
        <v>Media</v>
      </c>
      <c r="AD185" s="42">
        <f t="shared" si="77"/>
        <v>2</v>
      </c>
      <c r="AE185" s="26" t="s">
        <v>158</v>
      </c>
      <c r="AF185" s="42">
        <f t="shared" si="78"/>
        <v>2</v>
      </c>
      <c r="AG185" s="26" t="s">
        <v>158</v>
      </c>
      <c r="AH185" s="129">
        <f t="shared" si="79"/>
        <v>2</v>
      </c>
      <c r="AI185" s="26" t="s">
        <v>158</v>
      </c>
      <c r="AJ185" s="42">
        <f t="shared" si="80"/>
        <v>2</v>
      </c>
      <c r="AK185" s="42">
        <f t="shared" si="81"/>
        <v>4</v>
      </c>
      <c r="AL185" s="42" t="str">
        <f t="shared" si="82"/>
        <v>Media</v>
      </c>
      <c r="AM185" s="42">
        <f t="shared" si="83"/>
        <v>2</v>
      </c>
      <c r="AN185" s="42">
        <f t="shared" si="84"/>
        <v>6</v>
      </c>
      <c r="AO185" s="131" t="str">
        <f t="shared" si="85"/>
        <v>MEDIA</v>
      </c>
    </row>
    <row r="186" spans="1:41" ht="50" customHeight="1">
      <c r="A186" s="88" t="s">
        <v>838</v>
      </c>
      <c r="B186" s="21" t="s">
        <v>84</v>
      </c>
      <c r="C186" s="2" t="s">
        <v>111</v>
      </c>
      <c r="D186" s="2" t="s">
        <v>409</v>
      </c>
      <c r="E186" s="22" t="s">
        <v>410</v>
      </c>
      <c r="F186" s="84" t="s">
        <v>964</v>
      </c>
      <c r="G186" s="19" t="s">
        <v>140</v>
      </c>
      <c r="H186" s="2" t="s">
        <v>2</v>
      </c>
      <c r="I186" s="86"/>
      <c r="J186" s="19" t="s">
        <v>2</v>
      </c>
      <c r="K186" s="19" t="s">
        <v>511</v>
      </c>
      <c r="L186" s="19" t="s">
        <v>965</v>
      </c>
      <c r="M186" s="19" t="s">
        <v>143</v>
      </c>
      <c r="N186" s="20" t="s">
        <v>910</v>
      </c>
      <c r="O186" s="19" t="s">
        <v>3</v>
      </c>
      <c r="P186" s="56" t="s">
        <v>778</v>
      </c>
      <c r="Q186" s="19" t="s">
        <v>149</v>
      </c>
      <c r="R186" s="20" t="s">
        <v>130</v>
      </c>
      <c r="S186" s="3" t="s">
        <v>157</v>
      </c>
      <c r="T186" s="3" t="s">
        <v>148</v>
      </c>
      <c r="U186" s="3" t="s">
        <v>148</v>
      </c>
      <c r="V186" s="19" t="s">
        <v>76</v>
      </c>
      <c r="W186" s="20" t="s">
        <v>187</v>
      </c>
      <c r="X186" s="20" t="s">
        <v>187</v>
      </c>
      <c r="Y186" s="20" t="s">
        <v>187</v>
      </c>
      <c r="Z186" s="20" t="s">
        <v>187</v>
      </c>
      <c r="AA186" s="20" t="s">
        <v>187</v>
      </c>
      <c r="AB186" s="20" t="s">
        <v>187</v>
      </c>
      <c r="AC186" s="42" t="str">
        <f t="shared" si="69"/>
        <v>Baja</v>
      </c>
      <c r="AD186" s="42">
        <f t="shared" si="77"/>
        <v>1</v>
      </c>
      <c r="AE186" s="26" t="s">
        <v>158</v>
      </c>
      <c r="AF186" s="42">
        <f t="shared" si="78"/>
        <v>2</v>
      </c>
      <c r="AG186" s="26" t="s">
        <v>158</v>
      </c>
      <c r="AH186" s="129">
        <f t="shared" si="79"/>
        <v>2</v>
      </c>
      <c r="AI186" s="26" t="s">
        <v>158</v>
      </c>
      <c r="AJ186" s="42">
        <f t="shared" si="80"/>
        <v>2</v>
      </c>
      <c r="AK186" s="42">
        <f t="shared" si="81"/>
        <v>4</v>
      </c>
      <c r="AL186" s="42" t="str">
        <f t="shared" si="82"/>
        <v>Media</v>
      </c>
      <c r="AM186" s="42">
        <f t="shared" si="83"/>
        <v>2</v>
      </c>
      <c r="AN186" s="42">
        <f t="shared" si="84"/>
        <v>5</v>
      </c>
      <c r="AO186" s="131" t="str">
        <f t="shared" si="85"/>
        <v>MEDIA</v>
      </c>
    </row>
    <row r="187" spans="1:41" ht="50" customHeight="1">
      <c r="A187" s="88" t="s">
        <v>842</v>
      </c>
      <c r="B187" s="21" t="s">
        <v>84</v>
      </c>
      <c r="C187" s="2" t="s">
        <v>111</v>
      </c>
      <c r="D187" s="2" t="s">
        <v>409</v>
      </c>
      <c r="E187" s="22" t="s">
        <v>966</v>
      </c>
      <c r="F187" s="84" t="s">
        <v>967</v>
      </c>
      <c r="G187" s="19" t="s">
        <v>140</v>
      </c>
      <c r="H187" s="2" t="s">
        <v>2</v>
      </c>
      <c r="I187" s="86"/>
      <c r="J187" s="19" t="s">
        <v>2</v>
      </c>
      <c r="K187" s="19" t="s">
        <v>511</v>
      </c>
      <c r="L187" s="19" t="s">
        <v>965</v>
      </c>
      <c r="M187" s="19" t="s">
        <v>143</v>
      </c>
      <c r="N187" s="20" t="s">
        <v>910</v>
      </c>
      <c r="O187" s="19" t="s">
        <v>3</v>
      </c>
      <c r="P187" s="56" t="s">
        <v>778</v>
      </c>
      <c r="Q187" s="19" t="s">
        <v>149</v>
      </c>
      <c r="R187" s="20" t="s">
        <v>130</v>
      </c>
      <c r="S187" s="3" t="s">
        <v>157</v>
      </c>
      <c r="T187" s="3" t="s">
        <v>148</v>
      </c>
      <c r="U187" s="3" t="s">
        <v>148</v>
      </c>
      <c r="V187" s="19" t="s">
        <v>76</v>
      </c>
      <c r="W187" s="20" t="s">
        <v>187</v>
      </c>
      <c r="X187" s="20" t="s">
        <v>187</v>
      </c>
      <c r="Y187" s="20" t="s">
        <v>187</v>
      </c>
      <c r="Z187" s="20" t="s">
        <v>187</v>
      </c>
      <c r="AA187" s="20" t="s">
        <v>187</v>
      </c>
      <c r="AB187" s="20" t="s">
        <v>187</v>
      </c>
      <c r="AC187" s="42" t="str">
        <f t="shared" si="69"/>
        <v>Baja</v>
      </c>
      <c r="AD187" s="42">
        <f t="shared" si="77"/>
        <v>1</v>
      </c>
      <c r="AE187" s="26" t="s">
        <v>158</v>
      </c>
      <c r="AF187" s="42">
        <f t="shared" si="78"/>
        <v>2</v>
      </c>
      <c r="AG187" s="26" t="s">
        <v>158</v>
      </c>
      <c r="AH187" s="129">
        <f t="shared" si="79"/>
        <v>2</v>
      </c>
      <c r="AI187" s="26" t="s">
        <v>158</v>
      </c>
      <c r="AJ187" s="42">
        <f t="shared" si="80"/>
        <v>2</v>
      </c>
      <c r="AK187" s="42">
        <f t="shared" si="81"/>
        <v>4</v>
      </c>
      <c r="AL187" s="42" t="str">
        <f t="shared" si="82"/>
        <v>Media</v>
      </c>
      <c r="AM187" s="42">
        <f t="shared" si="83"/>
        <v>2</v>
      </c>
      <c r="AN187" s="42">
        <f t="shared" si="84"/>
        <v>5</v>
      </c>
      <c r="AO187" s="131" t="str">
        <f t="shared" si="85"/>
        <v>MEDIA</v>
      </c>
    </row>
    <row r="188" spans="1:41" ht="50" customHeight="1">
      <c r="A188" s="88" t="s">
        <v>846</v>
      </c>
      <c r="B188" s="21" t="s">
        <v>84</v>
      </c>
      <c r="C188" s="2" t="s">
        <v>111</v>
      </c>
      <c r="D188" s="2" t="s">
        <v>409</v>
      </c>
      <c r="E188" s="22" t="s">
        <v>968</v>
      </c>
      <c r="F188" s="84" t="s">
        <v>969</v>
      </c>
      <c r="G188" s="19" t="s">
        <v>140</v>
      </c>
      <c r="H188" s="2" t="s">
        <v>2</v>
      </c>
      <c r="I188" s="86"/>
      <c r="J188" s="19" t="s">
        <v>2</v>
      </c>
      <c r="K188" s="19" t="s">
        <v>511</v>
      </c>
      <c r="L188" s="19" t="s">
        <v>965</v>
      </c>
      <c r="M188" s="19" t="s">
        <v>143</v>
      </c>
      <c r="N188" s="20" t="s">
        <v>914</v>
      </c>
      <c r="O188" s="19" t="s">
        <v>3</v>
      </c>
      <c r="P188" s="56" t="s">
        <v>778</v>
      </c>
      <c r="Q188" s="19" t="s">
        <v>149</v>
      </c>
      <c r="R188" s="20" t="s">
        <v>130</v>
      </c>
      <c r="S188" s="3" t="s">
        <v>148</v>
      </c>
      <c r="T188" s="3" t="s">
        <v>148</v>
      </c>
      <c r="U188" s="3" t="s">
        <v>148</v>
      </c>
      <c r="V188" s="19" t="s">
        <v>76</v>
      </c>
      <c r="W188" s="20" t="s">
        <v>187</v>
      </c>
      <c r="X188" s="20" t="s">
        <v>187</v>
      </c>
      <c r="Y188" s="20" t="s">
        <v>187</v>
      </c>
      <c r="Z188" s="20" t="s">
        <v>187</v>
      </c>
      <c r="AA188" s="20" t="s">
        <v>187</v>
      </c>
      <c r="AB188" s="20" t="s">
        <v>187</v>
      </c>
      <c r="AC188" s="42" t="str">
        <f t="shared" si="69"/>
        <v>Baja</v>
      </c>
      <c r="AD188" s="42">
        <f t="shared" si="77"/>
        <v>1</v>
      </c>
      <c r="AE188" s="26" t="s">
        <v>150</v>
      </c>
      <c r="AF188" s="42">
        <f t="shared" si="78"/>
        <v>1</v>
      </c>
      <c r="AG188" s="26" t="s">
        <v>150</v>
      </c>
      <c r="AH188" s="129">
        <f t="shared" si="79"/>
        <v>1</v>
      </c>
      <c r="AI188" s="26" t="s">
        <v>150</v>
      </c>
      <c r="AJ188" s="42">
        <f t="shared" si="80"/>
        <v>1</v>
      </c>
      <c r="AK188" s="42">
        <f t="shared" si="81"/>
        <v>2</v>
      </c>
      <c r="AL188" s="42" t="str">
        <f t="shared" si="82"/>
        <v>Baja</v>
      </c>
      <c r="AM188" s="42">
        <f t="shared" si="83"/>
        <v>1</v>
      </c>
      <c r="AN188" s="42">
        <f t="shared" si="84"/>
        <v>3</v>
      </c>
      <c r="AO188" s="131" t="str">
        <f t="shared" si="85"/>
        <v>BAJA</v>
      </c>
    </row>
    <row r="189" spans="1:41" ht="50" customHeight="1">
      <c r="A189" s="88" t="s">
        <v>849</v>
      </c>
      <c r="B189" s="21" t="s">
        <v>84</v>
      </c>
      <c r="C189" s="2" t="s">
        <v>111</v>
      </c>
      <c r="D189" s="2" t="s">
        <v>970</v>
      </c>
      <c r="E189" s="22" t="s">
        <v>971</v>
      </c>
      <c r="F189" s="84" t="s">
        <v>972</v>
      </c>
      <c r="G189" s="19" t="s">
        <v>140</v>
      </c>
      <c r="H189" s="2" t="s">
        <v>2</v>
      </c>
      <c r="I189" s="19" t="s">
        <v>2</v>
      </c>
      <c r="J189" s="19" t="s">
        <v>2</v>
      </c>
      <c r="K189" s="19" t="s">
        <v>511</v>
      </c>
      <c r="L189" s="19" t="s">
        <v>706</v>
      </c>
      <c r="M189" s="19" t="s">
        <v>143</v>
      </c>
      <c r="N189" s="20" t="s">
        <v>910</v>
      </c>
      <c r="O189" s="19" t="s">
        <v>3</v>
      </c>
      <c r="P189" s="56" t="s">
        <v>778</v>
      </c>
      <c r="Q189" s="19" t="s">
        <v>149</v>
      </c>
      <c r="R189" s="20" t="s">
        <v>130</v>
      </c>
      <c r="S189" s="3" t="s">
        <v>157</v>
      </c>
      <c r="T189" s="3" t="s">
        <v>148</v>
      </c>
      <c r="U189" s="3" t="s">
        <v>148</v>
      </c>
      <c r="V189" s="19" t="s">
        <v>76</v>
      </c>
      <c r="W189" s="20" t="s">
        <v>187</v>
      </c>
      <c r="X189" s="20" t="s">
        <v>187</v>
      </c>
      <c r="Y189" s="20" t="s">
        <v>187</v>
      </c>
      <c r="Z189" s="20" t="s">
        <v>187</v>
      </c>
      <c r="AA189" s="20" t="s">
        <v>187</v>
      </c>
      <c r="AB189" s="20" t="s">
        <v>187</v>
      </c>
      <c r="AC189" s="42" t="str">
        <f t="shared" si="69"/>
        <v>Baja</v>
      </c>
      <c r="AD189" s="42">
        <f t="shared" si="77"/>
        <v>1</v>
      </c>
      <c r="AE189" s="26" t="s">
        <v>158</v>
      </c>
      <c r="AF189" s="42">
        <f t="shared" si="78"/>
        <v>2</v>
      </c>
      <c r="AG189" s="26" t="s">
        <v>158</v>
      </c>
      <c r="AH189" s="129">
        <f t="shared" si="79"/>
        <v>2</v>
      </c>
      <c r="AI189" s="26" t="s">
        <v>158</v>
      </c>
      <c r="AJ189" s="42">
        <f t="shared" si="80"/>
        <v>2</v>
      </c>
      <c r="AK189" s="42">
        <f t="shared" si="81"/>
        <v>4</v>
      </c>
      <c r="AL189" s="42" t="str">
        <f t="shared" si="82"/>
        <v>Media</v>
      </c>
      <c r="AM189" s="42">
        <f t="shared" si="83"/>
        <v>2</v>
      </c>
      <c r="AN189" s="42">
        <f t="shared" si="84"/>
        <v>5</v>
      </c>
      <c r="AO189" s="131" t="str">
        <f t="shared" si="85"/>
        <v>MEDIA</v>
      </c>
    </row>
    <row r="190" spans="1:41" ht="50" customHeight="1">
      <c r="A190" s="88" t="s">
        <v>973</v>
      </c>
      <c r="B190" s="21" t="s">
        <v>84</v>
      </c>
      <c r="C190" s="2" t="s">
        <v>111</v>
      </c>
      <c r="D190" s="2" t="s">
        <v>970</v>
      </c>
      <c r="E190" s="22" t="s">
        <v>974</v>
      </c>
      <c r="F190" s="84" t="s">
        <v>975</v>
      </c>
      <c r="G190" s="19" t="s">
        <v>140</v>
      </c>
      <c r="H190" s="2" t="s">
        <v>2</v>
      </c>
      <c r="I190" s="19" t="s">
        <v>2</v>
      </c>
      <c r="J190" s="19" t="s">
        <v>2</v>
      </c>
      <c r="K190" s="19" t="s">
        <v>511</v>
      </c>
      <c r="L190" s="19" t="s">
        <v>706</v>
      </c>
      <c r="M190" s="19" t="s">
        <v>143</v>
      </c>
      <c r="N190" s="20" t="s">
        <v>910</v>
      </c>
      <c r="O190" s="19" t="s">
        <v>3</v>
      </c>
      <c r="P190" s="56" t="s">
        <v>778</v>
      </c>
      <c r="Q190" s="19" t="s">
        <v>149</v>
      </c>
      <c r="R190" s="20" t="s">
        <v>130</v>
      </c>
      <c r="S190" s="3" t="s">
        <v>148</v>
      </c>
      <c r="T190" s="3" t="s">
        <v>148</v>
      </c>
      <c r="U190" s="3" t="s">
        <v>148</v>
      </c>
      <c r="V190" s="19" t="s">
        <v>76</v>
      </c>
      <c r="W190" s="20" t="s">
        <v>187</v>
      </c>
      <c r="X190" s="20" t="s">
        <v>187</v>
      </c>
      <c r="Y190" s="20" t="s">
        <v>187</v>
      </c>
      <c r="Z190" s="20" t="s">
        <v>187</v>
      </c>
      <c r="AA190" s="20" t="s">
        <v>187</v>
      </c>
      <c r="AB190" s="20" t="s">
        <v>187</v>
      </c>
      <c r="AC190" s="42" t="str">
        <f t="shared" si="69"/>
        <v>Baja</v>
      </c>
      <c r="AD190" s="42">
        <f t="shared" si="77"/>
        <v>1</v>
      </c>
      <c r="AE190" s="26" t="s">
        <v>158</v>
      </c>
      <c r="AF190" s="42">
        <f t="shared" si="78"/>
        <v>2</v>
      </c>
      <c r="AG190" s="26" t="s">
        <v>158</v>
      </c>
      <c r="AH190" s="129">
        <f t="shared" si="79"/>
        <v>2</v>
      </c>
      <c r="AI190" s="26" t="s">
        <v>158</v>
      </c>
      <c r="AJ190" s="42">
        <f t="shared" si="80"/>
        <v>2</v>
      </c>
      <c r="AK190" s="42">
        <f t="shared" si="81"/>
        <v>4</v>
      </c>
      <c r="AL190" s="42" t="str">
        <f t="shared" si="82"/>
        <v>Media</v>
      </c>
      <c r="AM190" s="42">
        <f t="shared" si="83"/>
        <v>2</v>
      </c>
      <c r="AN190" s="42">
        <f t="shared" si="84"/>
        <v>5</v>
      </c>
      <c r="AO190" s="131" t="str">
        <f t="shared" si="85"/>
        <v>MEDIA</v>
      </c>
    </row>
    <row r="191" spans="1:41" ht="50" customHeight="1">
      <c r="A191" s="88" t="s">
        <v>976</v>
      </c>
      <c r="B191" s="21" t="s">
        <v>84</v>
      </c>
      <c r="C191" s="2" t="s">
        <v>111</v>
      </c>
      <c r="D191" s="2" t="s">
        <v>970</v>
      </c>
      <c r="E191" s="22" t="s">
        <v>977</v>
      </c>
      <c r="F191" s="84" t="s">
        <v>978</v>
      </c>
      <c r="G191" s="19" t="s">
        <v>140</v>
      </c>
      <c r="H191" s="2" t="s">
        <v>2</v>
      </c>
      <c r="I191" s="19" t="s">
        <v>2</v>
      </c>
      <c r="J191" s="19" t="s">
        <v>2</v>
      </c>
      <c r="K191" s="19" t="s">
        <v>511</v>
      </c>
      <c r="L191" s="19" t="s">
        <v>706</v>
      </c>
      <c r="M191" s="19" t="s">
        <v>143</v>
      </c>
      <c r="N191" s="20" t="s">
        <v>910</v>
      </c>
      <c r="O191" s="19" t="s">
        <v>3</v>
      </c>
      <c r="P191" s="56" t="s">
        <v>778</v>
      </c>
      <c r="Q191" s="19" t="s">
        <v>149</v>
      </c>
      <c r="R191" s="20" t="s">
        <v>130</v>
      </c>
      <c r="S191" s="3" t="s">
        <v>148</v>
      </c>
      <c r="T191" s="3" t="s">
        <v>148</v>
      </c>
      <c r="U191" s="3" t="s">
        <v>148</v>
      </c>
      <c r="V191" s="19" t="s">
        <v>76</v>
      </c>
      <c r="W191" s="20" t="s">
        <v>187</v>
      </c>
      <c r="X191" s="20" t="s">
        <v>187</v>
      </c>
      <c r="Y191" s="20" t="s">
        <v>187</v>
      </c>
      <c r="Z191" s="20" t="s">
        <v>187</v>
      </c>
      <c r="AA191" s="20" t="s">
        <v>187</v>
      </c>
      <c r="AB191" s="20" t="s">
        <v>187</v>
      </c>
      <c r="AC191" s="42" t="str">
        <f t="shared" si="69"/>
        <v>Baja</v>
      </c>
      <c r="AD191" s="42">
        <f t="shared" si="77"/>
        <v>1</v>
      </c>
      <c r="AE191" s="26" t="s">
        <v>158</v>
      </c>
      <c r="AF191" s="42">
        <f t="shared" si="78"/>
        <v>2</v>
      </c>
      <c r="AG191" s="26" t="s">
        <v>158</v>
      </c>
      <c r="AH191" s="129">
        <f t="shared" si="79"/>
        <v>2</v>
      </c>
      <c r="AI191" s="26" t="s">
        <v>158</v>
      </c>
      <c r="AJ191" s="42">
        <f t="shared" si="80"/>
        <v>2</v>
      </c>
      <c r="AK191" s="42">
        <f t="shared" si="81"/>
        <v>4</v>
      </c>
      <c r="AL191" s="42" t="str">
        <f t="shared" si="82"/>
        <v>Media</v>
      </c>
      <c r="AM191" s="42">
        <f t="shared" si="83"/>
        <v>2</v>
      </c>
      <c r="AN191" s="42">
        <f t="shared" si="84"/>
        <v>5</v>
      </c>
      <c r="AO191" s="131" t="str">
        <f t="shared" si="85"/>
        <v>MEDIA</v>
      </c>
    </row>
    <row r="192" spans="1:41" ht="50" customHeight="1">
      <c r="A192" s="88" t="s">
        <v>979</v>
      </c>
      <c r="B192" s="21" t="s">
        <v>84</v>
      </c>
      <c r="C192" s="2" t="s">
        <v>111</v>
      </c>
      <c r="D192" s="2" t="s">
        <v>980</v>
      </c>
      <c r="E192" s="22" t="s">
        <v>981</v>
      </c>
      <c r="F192" s="84" t="s">
        <v>982</v>
      </c>
      <c r="G192" s="19" t="s">
        <v>140</v>
      </c>
      <c r="H192" s="2" t="s">
        <v>2</v>
      </c>
      <c r="I192" s="86"/>
      <c r="J192" s="19" t="s">
        <v>2</v>
      </c>
      <c r="K192" s="19" t="s">
        <v>511</v>
      </c>
      <c r="L192" s="19" t="s">
        <v>706</v>
      </c>
      <c r="M192" s="19" t="s">
        <v>143</v>
      </c>
      <c r="N192" s="20" t="s">
        <v>914</v>
      </c>
      <c r="O192" s="19" t="s">
        <v>3</v>
      </c>
      <c r="P192" s="56" t="s">
        <v>955</v>
      </c>
      <c r="Q192" s="19" t="s">
        <v>149</v>
      </c>
      <c r="R192" s="20" t="s">
        <v>130</v>
      </c>
      <c r="S192" s="3" t="s">
        <v>148</v>
      </c>
      <c r="T192" s="3" t="s">
        <v>148</v>
      </c>
      <c r="U192" s="3" t="s">
        <v>148</v>
      </c>
      <c r="V192" s="19" t="s">
        <v>76</v>
      </c>
      <c r="W192" s="20" t="s">
        <v>187</v>
      </c>
      <c r="X192" s="20" t="s">
        <v>187</v>
      </c>
      <c r="Y192" s="20" t="s">
        <v>187</v>
      </c>
      <c r="Z192" s="20" t="s">
        <v>187</v>
      </c>
      <c r="AA192" s="20" t="s">
        <v>187</v>
      </c>
      <c r="AB192" s="20" t="s">
        <v>187</v>
      </c>
      <c r="AC192" s="42" t="str">
        <f t="shared" si="69"/>
        <v>Baja</v>
      </c>
      <c r="AD192" s="42">
        <f t="shared" si="77"/>
        <v>1</v>
      </c>
      <c r="AE192" s="26" t="s">
        <v>158</v>
      </c>
      <c r="AF192" s="42">
        <f t="shared" si="78"/>
        <v>2</v>
      </c>
      <c r="AG192" s="26" t="s">
        <v>158</v>
      </c>
      <c r="AH192" s="129">
        <f t="shared" si="79"/>
        <v>2</v>
      </c>
      <c r="AI192" s="26" t="s">
        <v>158</v>
      </c>
      <c r="AJ192" s="42">
        <f t="shared" si="80"/>
        <v>2</v>
      </c>
      <c r="AK192" s="42">
        <f t="shared" si="81"/>
        <v>4</v>
      </c>
      <c r="AL192" s="42" t="str">
        <f t="shared" si="82"/>
        <v>Media</v>
      </c>
      <c r="AM192" s="42">
        <f t="shared" si="83"/>
        <v>2</v>
      </c>
      <c r="AN192" s="42">
        <f t="shared" si="84"/>
        <v>5</v>
      </c>
      <c r="AO192" s="131" t="str">
        <f t="shared" si="85"/>
        <v>MEDIA</v>
      </c>
    </row>
    <row r="193" spans="1:41" ht="50" customHeight="1">
      <c r="A193" s="88" t="s">
        <v>983</v>
      </c>
      <c r="B193" s="21" t="s">
        <v>84</v>
      </c>
      <c r="C193" s="2" t="s">
        <v>111</v>
      </c>
      <c r="D193" s="2" t="s">
        <v>980</v>
      </c>
      <c r="E193" s="22" t="s">
        <v>984</v>
      </c>
      <c r="F193" s="84" t="s">
        <v>985</v>
      </c>
      <c r="G193" s="19" t="s">
        <v>140</v>
      </c>
      <c r="H193" s="2" t="s">
        <v>2</v>
      </c>
      <c r="I193" s="86"/>
      <c r="J193" s="19" t="s">
        <v>2</v>
      </c>
      <c r="K193" s="19" t="s">
        <v>511</v>
      </c>
      <c r="L193" s="19" t="s">
        <v>706</v>
      </c>
      <c r="M193" s="19" t="s">
        <v>143</v>
      </c>
      <c r="N193" s="20" t="s">
        <v>914</v>
      </c>
      <c r="O193" s="19" t="s">
        <v>3</v>
      </c>
      <c r="P193" s="56" t="s">
        <v>955</v>
      </c>
      <c r="Q193" s="19" t="s">
        <v>149</v>
      </c>
      <c r="R193" s="20" t="s">
        <v>130</v>
      </c>
      <c r="S193" s="3" t="s">
        <v>148</v>
      </c>
      <c r="T193" s="3" t="s">
        <v>148</v>
      </c>
      <c r="U193" s="3" t="s">
        <v>148</v>
      </c>
      <c r="V193" s="19" t="s">
        <v>76</v>
      </c>
      <c r="W193" s="20" t="s">
        <v>187</v>
      </c>
      <c r="X193" s="20" t="s">
        <v>187</v>
      </c>
      <c r="Y193" s="20" t="s">
        <v>187</v>
      </c>
      <c r="Z193" s="20" t="s">
        <v>187</v>
      </c>
      <c r="AA193" s="20" t="s">
        <v>187</v>
      </c>
      <c r="AB193" s="20" t="s">
        <v>187</v>
      </c>
      <c r="AC193" s="42" t="str">
        <f t="shared" si="69"/>
        <v>Baja</v>
      </c>
      <c r="AD193" s="42">
        <f t="shared" si="77"/>
        <v>1</v>
      </c>
      <c r="AE193" s="26" t="s">
        <v>158</v>
      </c>
      <c r="AF193" s="42">
        <f t="shared" si="78"/>
        <v>2</v>
      </c>
      <c r="AG193" s="26" t="s">
        <v>158</v>
      </c>
      <c r="AH193" s="129">
        <f t="shared" si="79"/>
        <v>2</v>
      </c>
      <c r="AI193" s="26" t="s">
        <v>158</v>
      </c>
      <c r="AJ193" s="42">
        <f t="shared" si="80"/>
        <v>2</v>
      </c>
      <c r="AK193" s="42">
        <f t="shared" si="81"/>
        <v>4</v>
      </c>
      <c r="AL193" s="42" t="str">
        <f t="shared" si="82"/>
        <v>Media</v>
      </c>
      <c r="AM193" s="42">
        <f t="shared" si="83"/>
        <v>2</v>
      </c>
      <c r="AN193" s="42">
        <f t="shared" si="84"/>
        <v>5</v>
      </c>
      <c r="AO193" s="131" t="str">
        <f t="shared" si="85"/>
        <v>MEDIA</v>
      </c>
    </row>
    <row r="194" spans="1:41" ht="50" customHeight="1">
      <c r="A194" s="88" t="s">
        <v>986</v>
      </c>
      <c r="B194" s="21" t="s">
        <v>84</v>
      </c>
      <c r="C194" s="2" t="s">
        <v>111</v>
      </c>
      <c r="D194" s="2" t="s">
        <v>980</v>
      </c>
      <c r="E194" s="22" t="s">
        <v>987</v>
      </c>
      <c r="F194" s="84" t="s">
        <v>988</v>
      </c>
      <c r="G194" s="19" t="s">
        <v>140</v>
      </c>
      <c r="H194" s="2" t="s">
        <v>2</v>
      </c>
      <c r="I194" s="86"/>
      <c r="J194" s="19" t="s">
        <v>2</v>
      </c>
      <c r="K194" s="19" t="s">
        <v>511</v>
      </c>
      <c r="L194" s="19" t="s">
        <v>706</v>
      </c>
      <c r="M194" s="19" t="s">
        <v>143</v>
      </c>
      <c r="N194" s="20" t="s">
        <v>914</v>
      </c>
      <c r="O194" s="19" t="s">
        <v>3</v>
      </c>
      <c r="P194" s="56" t="s">
        <v>955</v>
      </c>
      <c r="Q194" s="19" t="s">
        <v>149</v>
      </c>
      <c r="R194" s="20" t="s">
        <v>130</v>
      </c>
      <c r="S194" s="3" t="s">
        <v>148</v>
      </c>
      <c r="T194" s="3" t="s">
        <v>148</v>
      </c>
      <c r="U194" s="3" t="s">
        <v>148</v>
      </c>
      <c r="V194" s="19" t="s">
        <v>76</v>
      </c>
      <c r="W194" s="56" t="s">
        <v>187</v>
      </c>
      <c r="X194" s="56" t="s">
        <v>187</v>
      </c>
      <c r="Y194" s="56" t="s">
        <v>187</v>
      </c>
      <c r="Z194" s="56" t="s">
        <v>187</v>
      </c>
      <c r="AA194" s="56" t="s">
        <v>187</v>
      </c>
      <c r="AB194" s="56" t="s">
        <v>187</v>
      </c>
      <c r="AC194" s="42" t="str">
        <f t="shared" si="69"/>
        <v>Baja</v>
      </c>
      <c r="AD194" s="42">
        <f t="shared" si="77"/>
        <v>1</v>
      </c>
      <c r="AE194" s="26" t="s">
        <v>158</v>
      </c>
      <c r="AF194" s="42">
        <f t="shared" si="78"/>
        <v>2</v>
      </c>
      <c r="AG194" s="26" t="s">
        <v>158</v>
      </c>
      <c r="AH194" s="129">
        <f t="shared" si="79"/>
        <v>2</v>
      </c>
      <c r="AI194" s="26" t="s">
        <v>158</v>
      </c>
      <c r="AJ194" s="42">
        <f t="shared" si="80"/>
        <v>2</v>
      </c>
      <c r="AK194" s="42">
        <f t="shared" si="81"/>
        <v>4</v>
      </c>
      <c r="AL194" s="42" t="str">
        <f t="shared" si="82"/>
        <v>Media</v>
      </c>
      <c r="AM194" s="42">
        <f t="shared" si="83"/>
        <v>2</v>
      </c>
      <c r="AN194" s="42">
        <f t="shared" si="84"/>
        <v>5</v>
      </c>
      <c r="AO194" s="131" t="str">
        <f t="shared" si="85"/>
        <v>MEDIA</v>
      </c>
    </row>
    <row r="195" spans="1:41" ht="50" customHeight="1">
      <c r="A195" s="88" t="s">
        <v>989</v>
      </c>
      <c r="B195" s="21" t="s">
        <v>84</v>
      </c>
      <c r="C195" s="2" t="s">
        <v>111</v>
      </c>
      <c r="D195" s="2" t="s">
        <v>980</v>
      </c>
      <c r="E195" s="22" t="s">
        <v>990</v>
      </c>
      <c r="F195" s="84" t="s">
        <v>991</v>
      </c>
      <c r="G195" s="19" t="s">
        <v>140</v>
      </c>
      <c r="H195" s="2" t="s">
        <v>2</v>
      </c>
      <c r="I195" s="86"/>
      <c r="J195" s="19" t="s">
        <v>2</v>
      </c>
      <c r="K195" s="19" t="s">
        <v>511</v>
      </c>
      <c r="L195" s="19" t="s">
        <v>706</v>
      </c>
      <c r="M195" s="19" t="s">
        <v>143</v>
      </c>
      <c r="N195" s="20" t="s">
        <v>914</v>
      </c>
      <c r="O195" s="19" t="s">
        <v>3</v>
      </c>
      <c r="P195" s="56" t="s">
        <v>955</v>
      </c>
      <c r="Q195" s="19" t="s">
        <v>149</v>
      </c>
      <c r="R195" s="20" t="s">
        <v>130</v>
      </c>
      <c r="S195" s="3" t="s">
        <v>148</v>
      </c>
      <c r="T195" s="3" t="s">
        <v>148</v>
      </c>
      <c r="U195" s="3" t="s">
        <v>148</v>
      </c>
      <c r="V195" s="19" t="s">
        <v>76</v>
      </c>
      <c r="W195" s="56" t="s">
        <v>187</v>
      </c>
      <c r="X195" s="56" t="s">
        <v>187</v>
      </c>
      <c r="Y195" s="56" t="s">
        <v>187</v>
      </c>
      <c r="Z195" s="56" t="s">
        <v>187</v>
      </c>
      <c r="AA195" s="56" t="s">
        <v>187</v>
      </c>
      <c r="AB195" s="56" t="s">
        <v>187</v>
      </c>
      <c r="AC195" s="42" t="str">
        <f t="shared" si="69"/>
        <v>Baja</v>
      </c>
      <c r="AD195" s="42">
        <f t="shared" si="77"/>
        <v>1</v>
      </c>
      <c r="AE195" s="26" t="s">
        <v>158</v>
      </c>
      <c r="AF195" s="42">
        <f t="shared" si="78"/>
        <v>2</v>
      </c>
      <c r="AG195" s="26" t="s">
        <v>158</v>
      </c>
      <c r="AH195" s="129">
        <f t="shared" si="79"/>
        <v>2</v>
      </c>
      <c r="AI195" s="26" t="s">
        <v>158</v>
      </c>
      <c r="AJ195" s="42">
        <f t="shared" si="80"/>
        <v>2</v>
      </c>
      <c r="AK195" s="42">
        <f t="shared" si="81"/>
        <v>4</v>
      </c>
      <c r="AL195" s="42" t="str">
        <f t="shared" si="82"/>
        <v>Media</v>
      </c>
      <c r="AM195" s="42">
        <f t="shared" si="83"/>
        <v>2</v>
      </c>
      <c r="AN195" s="42">
        <f t="shared" si="84"/>
        <v>5</v>
      </c>
      <c r="AO195" s="131" t="str">
        <f t="shared" si="85"/>
        <v>MEDIA</v>
      </c>
    </row>
    <row r="196" spans="1:41" ht="50" customHeight="1">
      <c r="A196" s="89" t="s">
        <v>992</v>
      </c>
      <c r="B196" s="62" t="s">
        <v>84</v>
      </c>
      <c r="C196" s="2" t="s">
        <v>111</v>
      </c>
      <c r="D196" s="2" t="s">
        <v>993</v>
      </c>
      <c r="E196" s="56" t="s">
        <v>994</v>
      </c>
      <c r="F196" s="84" t="s">
        <v>995</v>
      </c>
      <c r="G196" s="2" t="s">
        <v>140</v>
      </c>
      <c r="H196" s="2" t="s">
        <v>2</v>
      </c>
      <c r="I196" s="19" t="s">
        <v>2</v>
      </c>
      <c r="J196" s="2" t="s">
        <v>2</v>
      </c>
      <c r="K196" s="19" t="s">
        <v>511</v>
      </c>
      <c r="L196" s="19" t="s">
        <v>688</v>
      </c>
      <c r="M196" s="2" t="s">
        <v>143</v>
      </c>
      <c r="N196" s="56" t="s">
        <v>996</v>
      </c>
      <c r="O196" s="2" t="s">
        <v>3</v>
      </c>
      <c r="P196" s="56" t="s">
        <v>778</v>
      </c>
      <c r="Q196" s="2" t="s">
        <v>149</v>
      </c>
      <c r="R196" s="56" t="s">
        <v>130</v>
      </c>
      <c r="S196" s="87" t="s">
        <v>148</v>
      </c>
      <c r="T196" s="87" t="s">
        <v>148</v>
      </c>
      <c r="U196" s="87" t="s">
        <v>148</v>
      </c>
      <c r="V196" s="19" t="s">
        <v>76</v>
      </c>
      <c r="W196" s="56" t="s">
        <v>187</v>
      </c>
      <c r="X196" s="56" t="s">
        <v>187</v>
      </c>
      <c r="Y196" s="56" t="s">
        <v>187</v>
      </c>
      <c r="Z196" s="56" t="s">
        <v>187</v>
      </c>
      <c r="AA196" s="56" t="s">
        <v>187</v>
      </c>
      <c r="AB196" s="56" t="s">
        <v>187</v>
      </c>
      <c r="AC196" s="42" t="str">
        <f t="shared" si="69"/>
        <v>Baja</v>
      </c>
      <c r="AD196" s="127">
        <f t="shared" si="77"/>
        <v>1</v>
      </c>
      <c r="AE196" s="62" t="s">
        <v>158</v>
      </c>
      <c r="AF196" s="127">
        <f t="shared" si="78"/>
        <v>2</v>
      </c>
      <c r="AG196" s="62" t="s">
        <v>158</v>
      </c>
      <c r="AH196" s="127">
        <f t="shared" si="79"/>
        <v>2</v>
      </c>
      <c r="AI196" s="62" t="s">
        <v>158</v>
      </c>
      <c r="AJ196" s="127">
        <f t="shared" si="80"/>
        <v>2</v>
      </c>
      <c r="AK196" s="127">
        <f t="shared" si="81"/>
        <v>4</v>
      </c>
      <c r="AL196" s="42" t="str">
        <f t="shared" si="82"/>
        <v>Media</v>
      </c>
      <c r="AM196" s="127">
        <f t="shared" si="83"/>
        <v>2</v>
      </c>
      <c r="AN196" s="127">
        <f t="shared" si="84"/>
        <v>5</v>
      </c>
      <c r="AO196" s="131" t="str">
        <f t="shared" si="85"/>
        <v>MEDIA</v>
      </c>
    </row>
    <row r="197" spans="1:41" ht="50" customHeight="1">
      <c r="A197" s="88" t="s">
        <v>997</v>
      </c>
      <c r="B197" s="21" t="s">
        <v>84</v>
      </c>
      <c r="C197" s="2" t="s">
        <v>111</v>
      </c>
      <c r="D197" s="2" t="s">
        <v>998</v>
      </c>
      <c r="E197" s="22" t="s">
        <v>999</v>
      </c>
      <c r="F197" s="84" t="s">
        <v>1000</v>
      </c>
      <c r="G197" s="19" t="s">
        <v>140</v>
      </c>
      <c r="H197" s="2" t="s">
        <v>2</v>
      </c>
      <c r="I197" s="19" t="s">
        <v>2</v>
      </c>
      <c r="J197" s="19" t="s">
        <v>2</v>
      </c>
      <c r="K197" s="19" t="s">
        <v>511</v>
      </c>
      <c r="L197" s="19" t="s">
        <v>1001</v>
      </c>
      <c r="M197" s="19" t="s">
        <v>143</v>
      </c>
      <c r="N197" s="20" t="s">
        <v>907</v>
      </c>
      <c r="O197" s="19" t="s">
        <v>3</v>
      </c>
      <c r="P197" s="56" t="s">
        <v>778</v>
      </c>
      <c r="Q197" s="19" t="s">
        <v>149</v>
      </c>
      <c r="R197" s="20" t="s">
        <v>130</v>
      </c>
      <c r="S197" s="3" t="s">
        <v>148</v>
      </c>
      <c r="T197" s="3" t="s">
        <v>148</v>
      </c>
      <c r="U197" s="3" t="s">
        <v>148</v>
      </c>
      <c r="V197" s="19" t="s">
        <v>76</v>
      </c>
      <c r="W197" s="20" t="s">
        <v>187</v>
      </c>
      <c r="X197" s="20" t="s">
        <v>187</v>
      </c>
      <c r="Y197" s="20" t="s">
        <v>187</v>
      </c>
      <c r="Z197" s="20" t="s">
        <v>187</v>
      </c>
      <c r="AA197" s="20" t="s">
        <v>187</v>
      </c>
      <c r="AB197" s="20" t="s">
        <v>187</v>
      </c>
      <c r="AC197" s="42" t="str">
        <f t="shared" si="69"/>
        <v>Baja</v>
      </c>
      <c r="AD197" s="42">
        <f t="shared" si="77"/>
        <v>1</v>
      </c>
      <c r="AE197" s="26" t="s">
        <v>158</v>
      </c>
      <c r="AF197" s="42">
        <f t="shared" si="78"/>
        <v>2</v>
      </c>
      <c r="AG197" s="26" t="s">
        <v>158</v>
      </c>
      <c r="AH197" s="129">
        <f t="shared" si="79"/>
        <v>2</v>
      </c>
      <c r="AI197" s="26" t="s">
        <v>158</v>
      </c>
      <c r="AJ197" s="42">
        <f t="shared" si="80"/>
        <v>2</v>
      </c>
      <c r="AK197" s="42">
        <f t="shared" si="81"/>
        <v>4</v>
      </c>
      <c r="AL197" s="42" t="str">
        <f t="shared" si="82"/>
        <v>Media</v>
      </c>
      <c r="AM197" s="42">
        <f t="shared" si="83"/>
        <v>2</v>
      </c>
      <c r="AN197" s="42">
        <f t="shared" si="84"/>
        <v>5</v>
      </c>
      <c r="AO197" s="131" t="str">
        <f t="shared" si="85"/>
        <v>MEDIA</v>
      </c>
    </row>
    <row r="198" spans="1:41" ht="50" customHeight="1">
      <c r="A198" s="88" t="s">
        <v>1002</v>
      </c>
      <c r="B198" s="21" t="s">
        <v>84</v>
      </c>
      <c r="C198" s="2" t="s">
        <v>111</v>
      </c>
      <c r="D198" s="2" t="s">
        <v>1003</v>
      </c>
      <c r="E198" s="22" t="s">
        <v>1004</v>
      </c>
      <c r="F198" s="84" t="s">
        <v>1005</v>
      </c>
      <c r="G198" s="19" t="s">
        <v>140</v>
      </c>
      <c r="H198" s="2" t="s">
        <v>2</v>
      </c>
      <c r="I198" s="19" t="s">
        <v>2</v>
      </c>
      <c r="J198" s="19" t="s">
        <v>2</v>
      </c>
      <c r="K198" s="19" t="s">
        <v>511</v>
      </c>
      <c r="L198" s="19" t="s">
        <v>688</v>
      </c>
      <c r="M198" s="19" t="s">
        <v>143</v>
      </c>
      <c r="N198" s="20" t="s">
        <v>910</v>
      </c>
      <c r="O198" s="19" t="s">
        <v>3</v>
      </c>
      <c r="P198" s="56" t="s">
        <v>778</v>
      </c>
      <c r="Q198" s="19" t="s">
        <v>149</v>
      </c>
      <c r="R198" s="20" t="s">
        <v>130</v>
      </c>
      <c r="S198" s="3" t="s">
        <v>157</v>
      </c>
      <c r="T198" s="3" t="s">
        <v>148</v>
      </c>
      <c r="U198" s="3" t="s">
        <v>148</v>
      </c>
      <c r="V198" s="19" t="s">
        <v>76</v>
      </c>
      <c r="W198" s="20" t="s">
        <v>187</v>
      </c>
      <c r="X198" s="20" t="s">
        <v>187</v>
      </c>
      <c r="Y198" s="20" t="s">
        <v>187</v>
      </c>
      <c r="Z198" s="20" t="s">
        <v>187</v>
      </c>
      <c r="AA198" s="20" t="s">
        <v>187</v>
      </c>
      <c r="AB198" s="20" t="s">
        <v>187</v>
      </c>
      <c r="AC198" s="42" t="str">
        <f t="shared" si="69"/>
        <v>Baja</v>
      </c>
      <c r="AD198" s="42">
        <f t="shared" si="77"/>
        <v>1</v>
      </c>
      <c r="AE198" s="26" t="s">
        <v>158</v>
      </c>
      <c r="AF198" s="42">
        <f t="shared" si="78"/>
        <v>2</v>
      </c>
      <c r="AG198" s="26" t="s">
        <v>158</v>
      </c>
      <c r="AH198" s="129">
        <f t="shared" si="79"/>
        <v>2</v>
      </c>
      <c r="AI198" s="26" t="s">
        <v>158</v>
      </c>
      <c r="AJ198" s="42">
        <f t="shared" si="80"/>
        <v>2</v>
      </c>
      <c r="AK198" s="42">
        <f t="shared" si="81"/>
        <v>4</v>
      </c>
      <c r="AL198" s="42" t="str">
        <f t="shared" si="82"/>
        <v>Media</v>
      </c>
      <c r="AM198" s="42">
        <f t="shared" si="83"/>
        <v>2</v>
      </c>
      <c r="AN198" s="42">
        <f t="shared" si="84"/>
        <v>5</v>
      </c>
      <c r="AO198" s="131" t="str">
        <f t="shared" si="85"/>
        <v>MEDIA</v>
      </c>
    </row>
    <row r="199" spans="1:41" ht="50" customHeight="1">
      <c r="A199" s="88" t="s">
        <v>1006</v>
      </c>
      <c r="B199" s="21" t="s">
        <v>84</v>
      </c>
      <c r="C199" s="2" t="s">
        <v>111</v>
      </c>
      <c r="D199" s="2" t="s">
        <v>1007</v>
      </c>
      <c r="E199" s="22" t="s">
        <v>1008</v>
      </c>
      <c r="F199" s="84" t="s">
        <v>1009</v>
      </c>
      <c r="G199" s="19" t="s">
        <v>140</v>
      </c>
      <c r="H199" s="2" t="s">
        <v>2</v>
      </c>
      <c r="I199" s="19" t="s">
        <v>2</v>
      </c>
      <c r="J199" s="19" t="s">
        <v>2</v>
      </c>
      <c r="K199" s="19" t="s">
        <v>511</v>
      </c>
      <c r="L199" s="19" t="s">
        <v>688</v>
      </c>
      <c r="M199" s="19" t="s">
        <v>143</v>
      </c>
      <c r="N199" s="20" t="s">
        <v>1010</v>
      </c>
      <c r="O199" s="19" t="s">
        <v>3</v>
      </c>
      <c r="P199" s="56" t="s">
        <v>778</v>
      </c>
      <c r="Q199" s="19" t="s">
        <v>149</v>
      </c>
      <c r="R199" s="20" t="s">
        <v>130</v>
      </c>
      <c r="S199" s="3" t="s">
        <v>157</v>
      </c>
      <c r="T199" s="3" t="s">
        <v>148</v>
      </c>
      <c r="U199" s="3" t="s">
        <v>148</v>
      </c>
      <c r="V199" s="19" t="s">
        <v>76</v>
      </c>
      <c r="W199" s="20" t="s">
        <v>187</v>
      </c>
      <c r="X199" s="20" t="s">
        <v>187</v>
      </c>
      <c r="Y199" s="20" t="s">
        <v>187</v>
      </c>
      <c r="Z199" s="20" t="s">
        <v>187</v>
      </c>
      <c r="AA199" s="20" t="s">
        <v>187</v>
      </c>
      <c r="AB199" s="20" t="s">
        <v>187</v>
      </c>
      <c r="AC199" s="42" t="str">
        <f t="shared" si="69"/>
        <v>Baja</v>
      </c>
      <c r="AD199" s="42">
        <f t="shared" si="77"/>
        <v>1</v>
      </c>
      <c r="AE199" s="26" t="s">
        <v>158</v>
      </c>
      <c r="AF199" s="42">
        <f t="shared" si="78"/>
        <v>2</v>
      </c>
      <c r="AG199" s="26" t="s">
        <v>158</v>
      </c>
      <c r="AH199" s="129">
        <f t="shared" si="79"/>
        <v>2</v>
      </c>
      <c r="AI199" s="26" t="s">
        <v>158</v>
      </c>
      <c r="AJ199" s="42">
        <f t="shared" si="80"/>
        <v>2</v>
      </c>
      <c r="AK199" s="42">
        <f t="shared" si="81"/>
        <v>4</v>
      </c>
      <c r="AL199" s="42" t="str">
        <f t="shared" si="82"/>
        <v>Media</v>
      </c>
      <c r="AM199" s="42">
        <f t="shared" si="83"/>
        <v>2</v>
      </c>
      <c r="AN199" s="42">
        <f t="shared" si="84"/>
        <v>5</v>
      </c>
      <c r="AO199" s="131" t="str">
        <f t="shared" si="85"/>
        <v>MEDIA</v>
      </c>
    </row>
    <row r="200" spans="1:41" ht="50" customHeight="1">
      <c r="A200" s="88" t="s">
        <v>1011</v>
      </c>
      <c r="B200" s="21" t="s">
        <v>84</v>
      </c>
      <c r="C200" s="2" t="s">
        <v>111</v>
      </c>
      <c r="D200" s="2" t="s">
        <v>1012</v>
      </c>
      <c r="E200" s="22" t="s">
        <v>1013</v>
      </c>
      <c r="F200" s="84" t="s">
        <v>1014</v>
      </c>
      <c r="G200" s="19" t="s">
        <v>140</v>
      </c>
      <c r="H200" s="2" t="s">
        <v>2</v>
      </c>
      <c r="I200" s="19" t="s">
        <v>2</v>
      </c>
      <c r="J200" s="19" t="s">
        <v>2</v>
      </c>
      <c r="K200" s="19" t="s">
        <v>511</v>
      </c>
      <c r="L200" s="19" t="s">
        <v>1015</v>
      </c>
      <c r="M200" s="19" t="s">
        <v>143</v>
      </c>
      <c r="N200" s="20" t="s">
        <v>947</v>
      </c>
      <c r="O200" s="19" t="s">
        <v>3</v>
      </c>
      <c r="P200" s="56" t="s">
        <v>778</v>
      </c>
      <c r="Q200" s="19" t="s">
        <v>149</v>
      </c>
      <c r="R200" s="20" t="s">
        <v>130</v>
      </c>
      <c r="S200" s="3" t="s">
        <v>148</v>
      </c>
      <c r="T200" s="3" t="s">
        <v>148</v>
      </c>
      <c r="U200" s="3" t="s">
        <v>148</v>
      </c>
      <c r="V200" s="19" t="s">
        <v>76</v>
      </c>
      <c r="W200" s="20" t="s">
        <v>187</v>
      </c>
      <c r="X200" s="20" t="s">
        <v>187</v>
      </c>
      <c r="Y200" s="20" t="s">
        <v>187</v>
      </c>
      <c r="Z200" s="20" t="s">
        <v>187</v>
      </c>
      <c r="AA200" s="20" t="s">
        <v>187</v>
      </c>
      <c r="AB200" s="20" t="s">
        <v>187</v>
      </c>
      <c r="AC200" s="42" t="str">
        <f t="shared" si="69"/>
        <v>Baja</v>
      </c>
      <c r="AD200" s="42">
        <f t="shared" si="77"/>
        <v>1</v>
      </c>
      <c r="AE200" s="26" t="s">
        <v>158</v>
      </c>
      <c r="AF200" s="42">
        <f t="shared" si="78"/>
        <v>2</v>
      </c>
      <c r="AG200" s="26" t="s">
        <v>158</v>
      </c>
      <c r="AH200" s="129">
        <f t="shared" si="79"/>
        <v>2</v>
      </c>
      <c r="AI200" s="26" t="s">
        <v>158</v>
      </c>
      <c r="AJ200" s="42">
        <f t="shared" si="80"/>
        <v>2</v>
      </c>
      <c r="AK200" s="42">
        <f t="shared" si="81"/>
        <v>4</v>
      </c>
      <c r="AL200" s="42" t="str">
        <f t="shared" si="82"/>
        <v>Media</v>
      </c>
      <c r="AM200" s="42">
        <f t="shared" si="83"/>
        <v>2</v>
      </c>
      <c r="AN200" s="42">
        <f t="shared" si="84"/>
        <v>5</v>
      </c>
      <c r="AO200" s="131" t="str">
        <f t="shared" si="85"/>
        <v>MEDIA</v>
      </c>
    </row>
    <row r="201" spans="1:41" ht="50" customHeight="1">
      <c r="A201" s="88" t="s">
        <v>1016</v>
      </c>
      <c r="B201" s="21" t="s">
        <v>84</v>
      </c>
      <c r="C201" s="2" t="s">
        <v>111</v>
      </c>
      <c r="D201" s="2" t="s">
        <v>1017</v>
      </c>
      <c r="E201" s="22" t="s">
        <v>1018</v>
      </c>
      <c r="F201" s="84" t="s">
        <v>1019</v>
      </c>
      <c r="G201" s="19" t="s">
        <v>140</v>
      </c>
      <c r="H201" s="2" t="s">
        <v>2</v>
      </c>
      <c r="I201" s="19" t="s">
        <v>2</v>
      </c>
      <c r="J201" s="19" t="s">
        <v>2</v>
      </c>
      <c r="K201" s="19" t="s">
        <v>511</v>
      </c>
      <c r="L201" s="19" t="s">
        <v>1015</v>
      </c>
      <c r="M201" s="19" t="s">
        <v>143</v>
      </c>
      <c r="N201" s="20" t="s">
        <v>910</v>
      </c>
      <c r="O201" s="19" t="s">
        <v>3</v>
      </c>
      <c r="P201" s="56" t="s">
        <v>778</v>
      </c>
      <c r="Q201" s="19" t="s">
        <v>149</v>
      </c>
      <c r="R201" s="20" t="s">
        <v>130</v>
      </c>
      <c r="S201" s="3" t="s">
        <v>157</v>
      </c>
      <c r="T201" s="3" t="s">
        <v>148</v>
      </c>
      <c r="U201" s="3" t="s">
        <v>148</v>
      </c>
      <c r="V201" s="19" t="s">
        <v>76</v>
      </c>
      <c r="W201" s="20" t="s">
        <v>187</v>
      </c>
      <c r="X201" s="20" t="s">
        <v>187</v>
      </c>
      <c r="Y201" s="20" t="s">
        <v>187</v>
      </c>
      <c r="Z201" s="20" t="s">
        <v>187</v>
      </c>
      <c r="AA201" s="20" t="s">
        <v>187</v>
      </c>
      <c r="AB201" s="20" t="s">
        <v>187</v>
      </c>
      <c r="AC201" s="42" t="str">
        <f t="shared" si="69"/>
        <v>Baja</v>
      </c>
      <c r="AD201" s="42">
        <f t="shared" si="77"/>
        <v>1</v>
      </c>
      <c r="AE201" s="26" t="s">
        <v>158</v>
      </c>
      <c r="AF201" s="42">
        <f t="shared" si="78"/>
        <v>2</v>
      </c>
      <c r="AG201" s="26" t="s">
        <v>158</v>
      </c>
      <c r="AH201" s="129">
        <f t="shared" si="79"/>
        <v>2</v>
      </c>
      <c r="AI201" s="26" t="s">
        <v>158</v>
      </c>
      <c r="AJ201" s="42">
        <f t="shared" si="80"/>
        <v>2</v>
      </c>
      <c r="AK201" s="42">
        <f t="shared" si="81"/>
        <v>4</v>
      </c>
      <c r="AL201" s="42" t="str">
        <f t="shared" si="82"/>
        <v>Media</v>
      </c>
      <c r="AM201" s="42">
        <f t="shared" si="83"/>
        <v>2</v>
      </c>
      <c r="AN201" s="42">
        <f t="shared" si="84"/>
        <v>5</v>
      </c>
      <c r="AO201" s="131" t="str">
        <f t="shared" si="85"/>
        <v>MEDIA</v>
      </c>
    </row>
    <row r="202" spans="1:41" ht="50" customHeight="1">
      <c r="A202" s="88" t="s">
        <v>1020</v>
      </c>
      <c r="B202" s="21" t="s">
        <v>84</v>
      </c>
      <c r="C202" s="2" t="s">
        <v>111</v>
      </c>
      <c r="D202" s="19" t="s">
        <v>1021</v>
      </c>
      <c r="E202" s="22" t="s">
        <v>1022</v>
      </c>
      <c r="F202" s="84" t="s">
        <v>1023</v>
      </c>
      <c r="G202" s="19" t="s">
        <v>140</v>
      </c>
      <c r="H202" s="2" t="s">
        <v>2</v>
      </c>
      <c r="I202" s="86"/>
      <c r="J202" s="19" t="s">
        <v>2</v>
      </c>
      <c r="K202" s="19" t="s">
        <v>511</v>
      </c>
      <c r="L202" s="19" t="s">
        <v>706</v>
      </c>
      <c r="M202" s="19" t="s">
        <v>143</v>
      </c>
      <c r="N202" s="20" t="s">
        <v>914</v>
      </c>
      <c r="O202" s="19" t="s">
        <v>3</v>
      </c>
      <c r="P202" s="56" t="s">
        <v>778</v>
      </c>
      <c r="Q202" s="19" t="s">
        <v>149</v>
      </c>
      <c r="R202" s="20" t="s">
        <v>130</v>
      </c>
      <c r="S202" s="3" t="s">
        <v>157</v>
      </c>
      <c r="T202" s="3" t="s">
        <v>157</v>
      </c>
      <c r="U202" s="3" t="s">
        <v>157</v>
      </c>
      <c r="V202" s="19" t="s">
        <v>66</v>
      </c>
      <c r="W202" s="97" t="s">
        <v>1024</v>
      </c>
      <c r="X202" s="97" t="s">
        <v>1025</v>
      </c>
      <c r="Y202" s="97" t="s">
        <v>1026</v>
      </c>
      <c r="Z202" s="97" t="s">
        <v>178</v>
      </c>
      <c r="AA202" s="97" t="s">
        <v>942</v>
      </c>
      <c r="AB202" s="97" t="s">
        <v>168</v>
      </c>
      <c r="AC202" s="42" t="str">
        <f t="shared" si="69"/>
        <v>Alta</v>
      </c>
      <c r="AD202" s="42">
        <f t="shared" si="77"/>
        <v>3</v>
      </c>
      <c r="AE202" s="26" t="s">
        <v>158</v>
      </c>
      <c r="AF202" s="42">
        <f t="shared" si="78"/>
        <v>2</v>
      </c>
      <c r="AG202" s="26" t="s">
        <v>192</v>
      </c>
      <c r="AH202" s="129">
        <f t="shared" si="79"/>
        <v>3</v>
      </c>
      <c r="AI202" s="26" t="s">
        <v>158</v>
      </c>
      <c r="AJ202" s="42">
        <f t="shared" si="80"/>
        <v>2</v>
      </c>
      <c r="AK202" s="42">
        <f t="shared" si="81"/>
        <v>5</v>
      </c>
      <c r="AL202" s="42" t="str">
        <f t="shared" si="82"/>
        <v>Alta</v>
      </c>
      <c r="AM202" s="42">
        <f t="shared" si="83"/>
        <v>3</v>
      </c>
      <c r="AN202" s="42">
        <f t="shared" si="84"/>
        <v>8</v>
      </c>
      <c r="AO202" s="131" t="str">
        <f t="shared" si="85"/>
        <v>ALTA</v>
      </c>
    </row>
    <row r="203" spans="1:41" ht="50" customHeight="1">
      <c r="A203" s="88" t="s">
        <v>1027</v>
      </c>
      <c r="B203" s="98" t="s">
        <v>84</v>
      </c>
      <c r="C203" s="99" t="s">
        <v>111</v>
      </c>
      <c r="D203" s="99" t="s">
        <v>409</v>
      </c>
      <c r="E203" s="100" t="s">
        <v>1028</v>
      </c>
      <c r="F203" s="84" t="s">
        <v>1029</v>
      </c>
      <c r="G203" s="101" t="s">
        <v>140</v>
      </c>
      <c r="H203" s="2" t="s">
        <v>2</v>
      </c>
      <c r="I203" s="102" t="s">
        <v>1030</v>
      </c>
      <c r="J203" s="101" t="s">
        <v>2</v>
      </c>
      <c r="K203" s="19" t="s">
        <v>511</v>
      </c>
      <c r="L203" s="19" t="s">
        <v>1015</v>
      </c>
      <c r="M203" s="101" t="s">
        <v>143</v>
      </c>
      <c r="N203" s="20" t="s">
        <v>907</v>
      </c>
      <c r="O203" s="101" t="s">
        <v>3</v>
      </c>
      <c r="P203" s="56" t="s">
        <v>778</v>
      </c>
      <c r="Q203" s="101" t="s">
        <v>149</v>
      </c>
      <c r="R203" s="103" t="s">
        <v>130</v>
      </c>
      <c r="S203" s="104" t="s">
        <v>148</v>
      </c>
      <c r="T203" s="104" t="s">
        <v>148</v>
      </c>
      <c r="U203" s="104" t="s">
        <v>148</v>
      </c>
      <c r="V203" s="19" t="s">
        <v>76</v>
      </c>
      <c r="W203" s="103" t="s">
        <v>187</v>
      </c>
      <c r="X203" s="103" t="s">
        <v>187</v>
      </c>
      <c r="Y203" s="103" t="s">
        <v>187</v>
      </c>
      <c r="Z203" s="103" t="s">
        <v>187</v>
      </c>
      <c r="AA203" s="103" t="s">
        <v>187</v>
      </c>
      <c r="AB203" s="103" t="s">
        <v>187</v>
      </c>
      <c r="AC203" s="42" t="str">
        <f t="shared" si="69"/>
        <v>Baja</v>
      </c>
      <c r="AD203" s="42">
        <f>IF(AC203="Baja",1,IF(AC203="Media",2,IF(AC203="Alta",3,"")))</f>
        <v>1</v>
      </c>
      <c r="AE203" s="26" t="s">
        <v>158</v>
      </c>
      <c r="AF203" s="42">
        <f>IF(AE203="Baja",1,IF(AE203="Media",2,IF(AE203="Alta",3,"")))</f>
        <v>2</v>
      </c>
      <c r="AG203" s="26" t="s">
        <v>158</v>
      </c>
      <c r="AH203" s="129">
        <f>IF(AG203="Baja",1,IF(AG203="Media",2,IF(AG203="Alta",3,IF(AG203="No Clasificada",0,""))))</f>
        <v>2</v>
      </c>
      <c r="AI203" s="26" t="s">
        <v>158</v>
      </c>
      <c r="AJ203" s="42">
        <f>IF(AI203="Baja",1,IF(AI203="Media",2,IF(AI203="Alta",3,IF(AI203="No Clasificada",0,""))))</f>
        <v>2</v>
      </c>
      <c r="AK203" s="42">
        <f>IFERROR(SUM(AH203+AJ203)," ")</f>
        <v>4</v>
      </c>
      <c r="AL203" s="42" t="str">
        <f t="shared" si="82"/>
        <v>Media</v>
      </c>
      <c r="AM203" s="42">
        <f>IF(AL203="Baja",1,IF(AL203="Media",2,IF(AL203="Alta",3,"0")))</f>
        <v>2</v>
      </c>
      <c r="AN203" s="42">
        <f>IFERROR(SUM(+AD203+AF203+AM203),"")</f>
        <v>5</v>
      </c>
      <c r="AO203" s="131" t="str">
        <f t="shared" si="85"/>
        <v>MEDIA</v>
      </c>
    </row>
    <row r="204" spans="1:41" ht="50" customHeight="1">
      <c r="A204" s="114" t="s">
        <v>1048</v>
      </c>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23"/>
      <c r="AD204" s="123"/>
      <c r="AE204" s="115"/>
      <c r="AF204" s="123"/>
      <c r="AG204" s="115"/>
      <c r="AH204" s="123"/>
      <c r="AI204" s="115"/>
      <c r="AJ204" s="123"/>
      <c r="AK204" s="123"/>
      <c r="AL204" s="123"/>
      <c r="AM204" s="123"/>
      <c r="AN204" s="123"/>
      <c r="AO204" s="134"/>
    </row>
    <row r="205" spans="1:41" ht="50" customHeight="1">
      <c r="A205" s="21" t="s">
        <v>1032</v>
      </c>
      <c r="B205" s="21" t="s">
        <v>84</v>
      </c>
      <c r="C205" s="2" t="s">
        <v>114</v>
      </c>
      <c r="D205" s="2" t="s">
        <v>1033</v>
      </c>
      <c r="E205" s="22" t="s">
        <v>1034</v>
      </c>
      <c r="F205" s="2" t="s">
        <v>1035</v>
      </c>
      <c r="G205" s="19" t="s">
        <v>140</v>
      </c>
      <c r="H205" s="19" t="s">
        <v>2</v>
      </c>
      <c r="I205" s="19" t="s">
        <v>2</v>
      </c>
      <c r="J205" s="19" t="s">
        <v>2</v>
      </c>
      <c r="K205" s="19" t="s">
        <v>1036</v>
      </c>
      <c r="L205" s="19" t="s">
        <v>1037</v>
      </c>
      <c r="M205" s="19" t="s">
        <v>143</v>
      </c>
      <c r="N205" s="20" t="s">
        <v>1038</v>
      </c>
      <c r="O205" s="19" t="s">
        <v>145</v>
      </c>
      <c r="P205" s="20" t="s">
        <v>1039</v>
      </c>
      <c r="Q205" s="19" t="s">
        <v>1040</v>
      </c>
      <c r="R205" s="20" t="s">
        <v>132</v>
      </c>
      <c r="S205" s="3" t="s">
        <v>157</v>
      </c>
      <c r="T205" s="3" t="s">
        <v>148</v>
      </c>
      <c r="U205" s="3" t="s">
        <v>157</v>
      </c>
      <c r="V205" s="19" t="s">
        <v>66</v>
      </c>
      <c r="W205" s="20" t="s">
        <v>1041</v>
      </c>
      <c r="X205" s="20" t="s">
        <v>1041</v>
      </c>
      <c r="Y205" s="20" t="s">
        <v>1042</v>
      </c>
      <c r="Z205" s="20" t="s">
        <v>178</v>
      </c>
      <c r="AA205" s="23">
        <v>44026</v>
      </c>
      <c r="AB205" s="20" t="s">
        <v>168</v>
      </c>
      <c r="AC205" s="42" t="str">
        <f t="shared" ref="AC205:AC206" si="86">IF(V205="Información Pública Reservada","Alta",IF(V205="Información Pública Clasificada","Media",IF(V205="Información Pública","Baja")))</f>
        <v>Alta</v>
      </c>
      <c r="AD205" s="42">
        <f t="shared" ref="AD205:AD206" si="87">IF(AC205="Baja",1,IF(AC205="Media",2,IF(AC205="Alta",3,"")))</f>
        <v>3</v>
      </c>
      <c r="AE205" s="26" t="s">
        <v>192</v>
      </c>
      <c r="AF205" s="42">
        <f>IF(AE205="Baja",1,IF(AE205="Media",2,IF(AE205="Alta",3,"")))</f>
        <v>3</v>
      </c>
      <c r="AG205" s="26" t="s">
        <v>192</v>
      </c>
      <c r="AH205" s="129">
        <f>IF(AG205="Baja",1,IF(AG205="Media",2,IF(AG205="Alta",3,IF(AG205="No Clasificada",0,""))))</f>
        <v>3</v>
      </c>
      <c r="AI205" s="26" t="s">
        <v>158</v>
      </c>
      <c r="AJ205" s="42">
        <f>IF(AI205="Baja",1,IF(AI205="Media",2,IF(AI205="Alta",3,IF(AI205="No Clasificada",0,""))))</f>
        <v>2</v>
      </c>
      <c r="AK205" s="42">
        <f>IFERROR(SUM(AH205+AJ205)," ")</f>
        <v>5</v>
      </c>
      <c r="AL205" s="42" t="str">
        <f>IF(AK205=3,"Baja",IF(AK205=2,"Baja",IF(AK205=1,"Baja",IF(AK205=4,"Media",IF(AK205&gt;=5,"Alta")))))</f>
        <v>Alta</v>
      </c>
      <c r="AM205" s="42">
        <f>IF(AL205="Baja",1,IF(AL205="Media",2,IF(AL205="Alta",3,"0")))</f>
        <v>3</v>
      </c>
      <c r="AN205" s="42">
        <f>IFERROR(SUM(+AD205+AF205+AM205),"")</f>
        <v>9</v>
      </c>
      <c r="AO205" s="131" t="str">
        <f>IF(AND(AC205="ALTA"),"ALTA",IF(AND(AE205="ALTA",AL205="ALTA"),"ALTA",IF(AND(AC205="MEDIA",AE205="ALTA",AL205="MEDIA"),"MEDIA",IF(AND(AC205="MEDIA",AE205="MEDIA",AL205="ALTA"),"MEDIA",IF(AND(AC205="MEDIA",AE205="MEDIA",AL205="BAJA"),"MEDIA",IF(AND(AC205="MEDIA",AE205="MEDIA",AL205="MEDIA"),"MEDIA",IF(AND(AC205="MEDIA",AE205="BAJA",AL205="MEDIA"),"MEDIA",IF(AND(AC205="BAJA",AE205="MEDIA",AL205="MEDIA"),"MEDIA",IF(AND(AC205="BAJA",AE205="BAJA",AL205="MEDIA"),"MEDIA",IF(AND(AC205="BAJA",AE205="MEDIA",AL205="BAJA"),"MEDIA",IF(AND(AC205="MEDIA",AE205="BAJA",AL205="BAJA"),"MEDIA",IF(AND(AC205="BAJA",AE205="ALTA",AL205="BAJA"),"MEDIA",IF(AND(AC205="BAJA",AE205="BAJA",AL205="ALTA"),"MEDIA",IF(AND(AC205="MEDIA",AE205="ALTA",AL205="BAJA"),"MEDIA",IF(AND(AC205="MEDIA",AE205="BAJA",AL205="ALTA"),"MEDIA",IF(AND(AC205="BAJA",AE205="ALTA",AL205="MEDIA"),"MEDIA",IF(AND(AC205="BAJA",AE205="MEDIA",AL205="ALTA"),"MEDIA",IF(AND(AC205="BAJA",AE205="BAJA",AL205="BAJA"),"BAJA","Por Clasificar"))))))))))))))))))</f>
        <v>ALTA</v>
      </c>
    </row>
    <row r="206" spans="1:41" ht="50" customHeight="1">
      <c r="A206" s="21" t="s">
        <v>1043</v>
      </c>
      <c r="B206" s="21" t="s">
        <v>84</v>
      </c>
      <c r="C206" s="2" t="s">
        <v>114</v>
      </c>
      <c r="D206" s="2" t="s">
        <v>589</v>
      </c>
      <c r="E206" s="22" t="s">
        <v>1044</v>
      </c>
      <c r="F206" s="2" t="s">
        <v>1045</v>
      </c>
      <c r="G206" s="19" t="s">
        <v>140</v>
      </c>
      <c r="H206" s="19"/>
      <c r="I206" s="19" t="s">
        <v>2</v>
      </c>
      <c r="J206" s="19" t="s">
        <v>2</v>
      </c>
      <c r="K206" s="19" t="s">
        <v>1036</v>
      </c>
      <c r="L206" s="19" t="s">
        <v>1046</v>
      </c>
      <c r="M206" s="19" t="s">
        <v>143</v>
      </c>
      <c r="N206" s="20" t="s">
        <v>132</v>
      </c>
      <c r="O206" s="19" t="s">
        <v>145</v>
      </c>
      <c r="P206" s="20" t="s">
        <v>1047</v>
      </c>
      <c r="Q206" s="19" t="s">
        <v>1040</v>
      </c>
      <c r="R206" s="20" t="s">
        <v>132</v>
      </c>
      <c r="S206" s="3" t="s">
        <v>148</v>
      </c>
      <c r="T206" s="3" t="s">
        <v>148</v>
      </c>
      <c r="U206" s="3" t="s">
        <v>148</v>
      </c>
      <c r="V206" s="19" t="s">
        <v>76</v>
      </c>
      <c r="W206" s="20" t="s">
        <v>187</v>
      </c>
      <c r="X206" s="20" t="s">
        <v>187</v>
      </c>
      <c r="Y206" s="20" t="s">
        <v>187</v>
      </c>
      <c r="Z206" s="20" t="s">
        <v>187</v>
      </c>
      <c r="AA206" s="20" t="s">
        <v>187</v>
      </c>
      <c r="AB206" s="20" t="s">
        <v>187</v>
      </c>
      <c r="AC206" s="42" t="str">
        <f t="shared" si="86"/>
        <v>Baja</v>
      </c>
      <c r="AD206" s="42">
        <f t="shared" si="87"/>
        <v>1</v>
      </c>
      <c r="AE206" s="26" t="s">
        <v>158</v>
      </c>
      <c r="AF206" s="42">
        <f t="shared" ref="AF206" si="88">IF(AE206="Baja",1,IF(AE206="Media",2,IF(AE206="Alta",3,"")))</f>
        <v>2</v>
      </c>
      <c r="AG206" s="26" t="s">
        <v>192</v>
      </c>
      <c r="AH206" s="129">
        <f t="shared" ref="AH206" si="89">IF(AG206="Baja",1,IF(AG206="Media",2,IF(AG206="Alta",3,IF(AG206="No Clasificada",0,""))))</f>
        <v>3</v>
      </c>
      <c r="AI206" s="26" t="s">
        <v>158</v>
      </c>
      <c r="AJ206" s="42">
        <f t="shared" ref="AJ206" si="90">IF(AI206="Baja",1,IF(AI206="Media",2,IF(AI206="Alta",3,IF(AI206="No Clasificada",0,""))))</f>
        <v>2</v>
      </c>
      <c r="AK206" s="42">
        <f t="shared" ref="AK206" si="91">IFERROR(SUM(AH206+AJ206)," ")</f>
        <v>5</v>
      </c>
      <c r="AL206" s="42" t="str">
        <f t="shared" ref="AL206" si="92">IF(AK206=3,"Baja",IF(AK206=2,"Baja",IF(AK206=1,"Baja",IF(AK206=4,"Media",IF(AK206&gt;=5,"Alta")))))</f>
        <v>Alta</v>
      </c>
      <c r="AM206" s="42">
        <f t="shared" ref="AM206" si="93">IF(AL206="Baja",1,IF(AL206="Media",2,IF(AL206="Alta",3,"0")))</f>
        <v>3</v>
      </c>
      <c r="AN206" s="42">
        <f t="shared" ref="AN206" si="94">IFERROR(SUM(+AD206+AF206+AM206),"")</f>
        <v>6</v>
      </c>
      <c r="AO206" s="131" t="str">
        <f t="shared" ref="AO206" si="95">IF(AND(AC206="ALTA"),"ALTA",IF(AND(AE206="ALTA",AL206="ALTA"),"ALTA",IF(AND(AC206="MEDIA",AE206="ALTA",AL206="MEDIA"),"MEDIA",IF(AND(AC206="MEDIA",AE206="MEDIA",AL206="ALTA"),"MEDIA",IF(AND(AC206="MEDIA",AE206="MEDIA",AL206="BAJA"),"MEDIA",IF(AND(AC206="MEDIA",AE206="MEDIA",AL206="MEDIA"),"MEDIA",IF(AND(AC206="MEDIA",AE206="BAJA",AL206="MEDIA"),"MEDIA",IF(AND(AC206="BAJA",AE206="MEDIA",AL206="MEDIA"),"MEDIA",IF(AND(AC206="BAJA",AE206="BAJA",AL206="MEDIA"),"MEDIA",IF(AND(AC206="BAJA",AE206="MEDIA",AL206="BAJA"),"MEDIA",IF(AND(AC206="MEDIA",AE206="BAJA",AL206="BAJA"),"MEDIA",IF(AND(AC206="BAJA",AE206="ALTA",AL206="BAJA"),"MEDIA",IF(AND(AC206="BAJA",AE206="BAJA",AL206="ALTA"),"MEDIA",IF(AND(AC206="MEDIA",AE206="ALTA",AL206="BAJA"),"MEDIA",IF(AND(AC206="MEDIA",AE206="BAJA",AL206="ALTA"),"MEDIA",IF(AND(AC206="BAJA",AE206="ALTA",AL206="MEDIA"),"MEDIA",IF(AND(AC206="BAJA",AE206="MEDIA",AL206="ALTA"),"MEDIA",IF(AND(AC206="BAJA",AE206="BAJA",AL206="BAJA"),"BAJA","Por Clasificar"))))))))))))))))))</f>
        <v>MEDIA</v>
      </c>
    </row>
    <row r="207" spans="1:41" ht="50" customHeight="1">
      <c r="A207" s="114" t="s">
        <v>1082</v>
      </c>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23"/>
      <c r="AD207" s="123"/>
      <c r="AE207" s="115"/>
      <c r="AF207" s="123"/>
      <c r="AG207" s="115"/>
      <c r="AH207" s="123"/>
      <c r="AI207" s="115"/>
      <c r="AJ207" s="123"/>
      <c r="AK207" s="123"/>
      <c r="AL207" s="123"/>
      <c r="AM207" s="123"/>
      <c r="AN207" s="123"/>
      <c r="AO207" s="134"/>
    </row>
    <row r="208" spans="1:41" ht="50" customHeight="1">
      <c r="A208" s="21" t="s">
        <v>1049</v>
      </c>
      <c r="B208" s="21" t="s">
        <v>63</v>
      </c>
      <c r="C208" s="2" t="s">
        <v>100</v>
      </c>
      <c r="D208" s="2" t="s">
        <v>382</v>
      </c>
      <c r="E208" s="22" t="s">
        <v>1050</v>
      </c>
      <c r="F208" s="2" t="s">
        <v>467</v>
      </c>
      <c r="G208" s="19" t="s">
        <v>140</v>
      </c>
      <c r="H208" s="19" t="s">
        <v>2</v>
      </c>
      <c r="I208" s="19"/>
      <c r="J208" s="19" t="s">
        <v>2</v>
      </c>
      <c r="K208" s="19" t="s">
        <v>141</v>
      </c>
      <c r="L208" s="19" t="s">
        <v>184</v>
      </c>
      <c r="M208" s="19" t="s">
        <v>143</v>
      </c>
      <c r="N208" s="20" t="s">
        <v>645</v>
      </c>
      <c r="O208" s="19" t="s">
        <v>3</v>
      </c>
      <c r="P208" s="20" t="s">
        <v>1051</v>
      </c>
      <c r="Q208" s="19" t="s">
        <v>187</v>
      </c>
      <c r="R208" s="20" t="s">
        <v>1052</v>
      </c>
      <c r="S208" s="3" t="s">
        <v>157</v>
      </c>
      <c r="T208" s="3" t="s">
        <v>148</v>
      </c>
      <c r="U208" s="3" t="s">
        <v>148</v>
      </c>
      <c r="V208" s="19" t="s">
        <v>80</v>
      </c>
      <c r="W208" s="20" t="s">
        <v>633</v>
      </c>
      <c r="X208" s="20" t="s">
        <v>189</v>
      </c>
      <c r="Y208" s="20" t="s">
        <v>1053</v>
      </c>
      <c r="Z208" s="20" t="s">
        <v>178</v>
      </c>
      <c r="AA208" s="23">
        <v>44028</v>
      </c>
      <c r="AB208" s="20" t="s">
        <v>475</v>
      </c>
      <c r="AC208" s="42" t="str">
        <f>IF(V208="Información Pública Reservada","Alta",IF(V208="Información Pública Clasificada","Media",IF(V208="Información Pública","Baja")))</f>
        <v>Media</v>
      </c>
      <c r="AD208" s="42">
        <f>IF(AC208="Baja",1,IF(AC208="Media",2,IF(AC208="Alta",3,"")))</f>
        <v>2</v>
      </c>
      <c r="AE208" s="26" t="s">
        <v>192</v>
      </c>
      <c r="AF208" s="42">
        <v>3</v>
      </c>
      <c r="AG208" s="26" t="s">
        <v>150</v>
      </c>
      <c r="AH208" s="129">
        <v>1</v>
      </c>
      <c r="AI208" s="26" t="s">
        <v>158</v>
      </c>
      <c r="AJ208" s="42">
        <v>2</v>
      </c>
      <c r="AK208" s="42">
        <v>3</v>
      </c>
      <c r="AL208" s="42" t="s">
        <v>150</v>
      </c>
      <c r="AM208" s="42">
        <f>IF(AL208="Baja",1,IF(AL208="Media",2,IF(AL208="Alta",3,"0")))</f>
        <v>1</v>
      </c>
      <c r="AN208" s="42">
        <f>IFERROR(SUM(+AD208+AF208+AM208),"")</f>
        <v>6</v>
      </c>
      <c r="AO208" s="131" t="str">
        <f>IF(AND(AC208="ALTA"),"ALTA",IF(AND(AE208="ALTA",AL208="ALTA"),"ALTA",IF(AND(AC208="MEDIA",AE208="ALTA",AL208="MEDIA"),"MEDIA",IF(AND(AC208="MEDIA",AE208="MEDIA",AL208="ALTA"),"MEDIA",IF(AND(AC208="MEDIA",AE208="MEDIA",AL208="BAJA"),"MEDIA",IF(AND(AC208="MEDIA",AE208="MEDIA",AL208="MEDIA"),"MEDIA",IF(AND(AC208="MEDIA",AE208="BAJA",AL208="MEDIA"),"MEDIA",IF(AND(AC208="BAJA",AE208="MEDIA",AL208="MEDIA"),"MEDIA",IF(AND(AC208="BAJA",AE208="BAJA",AL208="MEDIA"),"MEDIA",IF(AND(AC208="BAJA",AE208="MEDIA",AL208="BAJA"),"MEDIA",IF(AND(AC208="MEDIA",AE208="BAJA",AL208="BAJA"),"MEDIA",IF(AND(AC208="BAJA",AE208="ALTA",AL208="BAJA"),"MEDIA",IF(AND(AC208="BAJA",AE208="BAJA",AL208="ALTA"),"MEDIA",IF(AND(AC208="MEDIA",AE208="ALTA",AL208="BAJA"),"MEDIA",IF(AND(AC208="MEDIA",AE208="BAJA",AL208="ALTA"),"MEDIA",IF(AND(AC208="BAJA",AE208="ALTA",AL208="MEDIA"),"MEDIA",IF(AND(AC208="BAJA",AE208="MEDIA",AL208="ALTA"),"MEDIA",IF(AND(AC208="BAJA",AE208="BAJA",AL208="BAJA"),"BAJA","Por Clasificar"))))))))))))))))))</f>
        <v>MEDIA</v>
      </c>
    </row>
    <row r="209" spans="1:41" ht="50" customHeight="1">
      <c r="A209" s="21" t="s">
        <v>1054</v>
      </c>
      <c r="B209" s="21" t="s">
        <v>63</v>
      </c>
      <c r="C209" s="2" t="s">
        <v>100</v>
      </c>
      <c r="D209" s="2" t="s">
        <v>382</v>
      </c>
      <c r="E209" s="22" t="s">
        <v>1055</v>
      </c>
      <c r="F209" s="2" t="s">
        <v>1056</v>
      </c>
      <c r="G209" s="19" t="s">
        <v>140</v>
      </c>
      <c r="H209" s="19" t="s">
        <v>2</v>
      </c>
      <c r="I209" s="19" t="s">
        <v>2</v>
      </c>
      <c r="J209" s="19" t="s">
        <v>2</v>
      </c>
      <c r="K209" s="19" t="s">
        <v>141</v>
      </c>
      <c r="L209" s="19" t="s">
        <v>184</v>
      </c>
      <c r="M209" s="19" t="s">
        <v>143</v>
      </c>
      <c r="N209" s="20" t="s">
        <v>645</v>
      </c>
      <c r="O209" s="19" t="s">
        <v>3</v>
      </c>
      <c r="P209" s="20" t="s">
        <v>1051</v>
      </c>
      <c r="Q209" s="19" t="s">
        <v>187</v>
      </c>
      <c r="R209" s="20" t="s">
        <v>1052</v>
      </c>
      <c r="S209" s="3" t="s">
        <v>157</v>
      </c>
      <c r="T209" s="3" t="s">
        <v>148</v>
      </c>
      <c r="U209" s="3" t="s">
        <v>148</v>
      </c>
      <c r="V209" s="19" t="s">
        <v>80</v>
      </c>
      <c r="W209" s="20" t="s">
        <v>633</v>
      </c>
      <c r="X209" s="20" t="s">
        <v>189</v>
      </c>
      <c r="Y209" s="20" t="s">
        <v>1057</v>
      </c>
      <c r="Z209" s="20" t="s">
        <v>178</v>
      </c>
      <c r="AA209" s="23">
        <v>44034</v>
      </c>
      <c r="AB209" s="20" t="s">
        <v>475</v>
      </c>
      <c r="AC209" s="42" t="str">
        <f>IF(V209="Información Pública Reservada","Alta",IF(V209="Información Pública Clasificada","Media",IF(V209="Información Pública","Baja")))</f>
        <v>Media</v>
      </c>
      <c r="AD209" s="42">
        <f>IF(AC209="Baja",1,IF(AC209="Media",2,IF(AC209="Alta",3,"")))</f>
        <v>2</v>
      </c>
      <c r="AE209" s="26" t="s">
        <v>192</v>
      </c>
      <c r="AF209" s="42">
        <v>3</v>
      </c>
      <c r="AG209" s="26" t="s">
        <v>150</v>
      </c>
      <c r="AH209" s="129">
        <v>1</v>
      </c>
      <c r="AI209" s="26" t="s">
        <v>158</v>
      </c>
      <c r="AJ209" s="42">
        <v>2</v>
      </c>
      <c r="AK209" s="42">
        <v>3</v>
      </c>
      <c r="AL209" s="42" t="s">
        <v>150</v>
      </c>
      <c r="AM209" s="42">
        <f>IF(AL209="Baja",1,IF(AL209="Media",2,IF(AL209="Alta",3,"0")))</f>
        <v>1</v>
      </c>
      <c r="AN209" s="42">
        <f>IFERROR(SUM(+AD209+AF209+AM209),"")</f>
        <v>6</v>
      </c>
      <c r="AO209" s="131" t="str">
        <f>IF(AND(AC209="ALTA"),"ALTA",IF(AND(AE209="ALTA",AL209="ALTA"),"ALTA",IF(AND(AC209="MEDIA",AE209="ALTA",AL209="MEDIA"),"MEDIA",IF(AND(AC209="MEDIA",AE209="MEDIA",AL209="ALTA"),"MEDIA",IF(AND(AC209="MEDIA",AE209="MEDIA",AL209="BAJA"),"MEDIA",IF(AND(AC209="MEDIA",AE209="MEDIA",AL209="MEDIA"),"MEDIA",IF(AND(AC209="MEDIA",AE209="BAJA",AL209="MEDIA"),"MEDIA",IF(AND(AC209="BAJA",AE209="MEDIA",AL209="MEDIA"),"MEDIA",IF(AND(AC209="BAJA",AE209="BAJA",AL209="MEDIA"),"MEDIA",IF(AND(AC209="BAJA",AE209="MEDIA",AL209="BAJA"),"MEDIA",IF(AND(AC209="MEDIA",AE209="BAJA",AL209="BAJA"),"MEDIA",IF(AND(AC209="BAJA",AE209="ALTA",AL209="BAJA"),"MEDIA",IF(AND(AC209="BAJA",AE209="BAJA",AL209="ALTA"),"MEDIA",IF(AND(AC209="MEDIA",AE209="ALTA",AL209="BAJA"),"MEDIA",IF(AND(AC209="MEDIA",AE209="BAJA",AL209="ALTA"),"MEDIA",IF(AND(AC209="BAJA",AE209="ALTA",AL209="MEDIA"),"MEDIA",IF(AND(AC209="BAJA",AE209="MEDIA",AL209="ALTA"),"MEDIA",IF(AND(AC209="BAJA",AE209="BAJA",AL209="BAJA"),"BAJA","Por Clasificar"))))))))))))))))))</f>
        <v>MEDIA</v>
      </c>
    </row>
    <row r="210" spans="1:41" ht="50" customHeight="1">
      <c r="A210" s="21" t="s">
        <v>1058</v>
      </c>
      <c r="B210" s="21" t="s">
        <v>63</v>
      </c>
      <c r="C210" s="2" t="s">
        <v>100</v>
      </c>
      <c r="D210" s="2" t="s">
        <v>409</v>
      </c>
      <c r="E210" s="22" t="s">
        <v>459</v>
      </c>
      <c r="F210" s="2" t="s">
        <v>1059</v>
      </c>
      <c r="G210" s="19" t="s">
        <v>140</v>
      </c>
      <c r="H210" s="19" t="s">
        <v>2</v>
      </c>
      <c r="I210" s="19"/>
      <c r="J210" s="19" t="s">
        <v>2</v>
      </c>
      <c r="K210" s="19" t="s">
        <v>141</v>
      </c>
      <c r="L210" s="19" t="s">
        <v>184</v>
      </c>
      <c r="M210" s="19" t="s">
        <v>143</v>
      </c>
      <c r="N210" s="20" t="s">
        <v>645</v>
      </c>
      <c r="O210" s="19" t="s">
        <v>3</v>
      </c>
      <c r="P210" s="20" t="s">
        <v>1060</v>
      </c>
      <c r="Q210" s="19" t="s">
        <v>187</v>
      </c>
      <c r="R210" s="20" t="s">
        <v>1052</v>
      </c>
      <c r="S210" s="3" t="s">
        <v>148</v>
      </c>
      <c r="T210" s="3" t="s">
        <v>148</v>
      </c>
      <c r="U210" s="3" t="s">
        <v>148</v>
      </c>
      <c r="V210" s="19" t="s">
        <v>80</v>
      </c>
      <c r="W210" s="20" t="s">
        <v>633</v>
      </c>
      <c r="X210" s="20" t="s">
        <v>189</v>
      </c>
      <c r="Y210" s="20" t="s">
        <v>1061</v>
      </c>
      <c r="Z210" s="20" t="s">
        <v>178</v>
      </c>
      <c r="AA210" s="23">
        <v>44034</v>
      </c>
      <c r="AB210" s="20" t="s">
        <v>475</v>
      </c>
      <c r="AC210" s="42" t="str">
        <f>IF(V210="Información Pública Reservada","Alta",IF(V210="Información Pública Clasificada","Media",IF(V210="Información Pública","Baja")))</f>
        <v>Media</v>
      </c>
      <c r="AD210" s="42">
        <f>IF(AC210="Baja",1,IF(AC210="Media",2,IF(AC210="Alta",3,"")))</f>
        <v>2</v>
      </c>
      <c r="AE210" s="26" t="s">
        <v>192</v>
      </c>
      <c r="AF210" s="42">
        <v>3</v>
      </c>
      <c r="AG210" s="26" t="s">
        <v>150</v>
      </c>
      <c r="AH210" s="129">
        <v>1</v>
      </c>
      <c r="AI210" s="26" t="s">
        <v>150</v>
      </c>
      <c r="AJ210" s="42">
        <v>1</v>
      </c>
      <c r="AK210" s="42">
        <v>2</v>
      </c>
      <c r="AL210" s="42" t="s">
        <v>150</v>
      </c>
      <c r="AM210" s="42">
        <f>IF(AL210="Baja",1,IF(AL210="Media",2,IF(AL210="Alta",3,"0")))</f>
        <v>1</v>
      </c>
      <c r="AN210" s="42">
        <f>IFERROR(SUM(+AD210+AF210+AM210),"")</f>
        <v>6</v>
      </c>
      <c r="AO210" s="131" t="str">
        <f>IF(AND(AC210="ALTA"),"ALTA",IF(AND(AE210="ALTA",AL210="ALTA"),"ALTA",IF(AND(AC210="MEDIA",AE210="ALTA",AL210="MEDIA"),"MEDIA",IF(AND(AC210="MEDIA",AE210="MEDIA",AL210="ALTA"),"MEDIA",IF(AND(AC210="MEDIA",AE210="MEDIA",AL210="BAJA"),"MEDIA",IF(AND(AC210="MEDIA",AE210="MEDIA",AL210="MEDIA"),"MEDIA",IF(AND(AC210="MEDIA",AE210="BAJA",AL210="MEDIA"),"MEDIA",IF(AND(AC210="BAJA",AE210="MEDIA",AL210="MEDIA"),"MEDIA",IF(AND(AC210="BAJA",AE210="BAJA",AL210="MEDIA"),"MEDIA",IF(AND(AC210="BAJA",AE210="MEDIA",AL210="BAJA"),"MEDIA",IF(AND(AC210="MEDIA",AE210="BAJA",AL210="BAJA"),"MEDIA",IF(AND(AC210="BAJA",AE210="ALTA",AL210="BAJA"),"MEDIA",IF(AND(AC210="BAJA",AE210="BAJA",AL210="ALTA"),"MEDIA",IF(AND(AC210="MEDIA",AE210="ALTA",AL210="BAJA"),"MEDIA",IF(AND(AC210="MEDIA",AE210="BAJA",AL210="ALTA"),"MEDIA",IF(AND(AC210="BAJA",AE210="ALTA",AL210="MEDIA"),"MEDIA",IF(AND(AC210="BAJA",AE210="MEDIA",AL210="ALTA"),"MEDIA",IF(AND(AC210="BAJA",AE210="BAJA",AL210="BAJA"),"BAJA","Por Clasificar"))))))))))))))))))</f>
        <v>MEDIA</v>
      </c>
    </row>
    <row r="211" spans="1:41" ht="50" customHeight="1">
      <c r="A211" s="21" t="s">
        <v>1062</v>
      </c>
      <c r="B211" s="21" t="s">
        <v>63</v>
      </c>
      <c r="C211" s="2" t="s">
        <v>100</v>
      </c>
      <c r="D211" s="2" t="s">
        <v>866</v>
      </c>
      <c r="E211" s="2" t="s">
        <v>1063</v>
      </c>
      <c r="F211" s="2" t="s">
        <v>1064</v>
      </c>
      <c r="G211" s="19" t="s">
        <v>140</v>
      </c>
      <c r="H211" s="19"/>
      <c r="I211" s="19"/>
      <c r="J211" s="19" t="s">
        <v>2</v>
      </c>
      <c r="K211" s="19" t="s">
        <v>198</v>
      </c>
      <c r="L211" s="19" t="s">
        <v>1065</v>
      </c>
      <c r="M211" s="19" t="s">
        <v>143</v>
      </c>
      <c r="N211" s="20" t="s">
        <v>645</v>
      </c>
      <c r="O211" s="19" t="s">
        <v>3</v>
      </c>
      <c r="P211" s="20" t="s">
        <v>1066</v>
      </c>
      <c r="Q211" s="19" t="s">
        <v>187</v>
      </c>
      <c r="R211" s="20" t="s">
        <v>1052</v>
      </c>
      <c r="S211" s="3" t="s">
        <v>148</v>
      </c>
      <c r="T211" s="3" t="s">
        <v>148</v>
      </c>
      <c r="U211" s="3" t="s">
        <v>148</v>
      </c>
      <c r="V211" s="19" t="s">
        <v>76</v>
      </c>
      <c r="W211" s="20" t="s">
        <v>149</v>
      </c>
      <c r="X211" s="20" t="s">
        <v>149</v>
      </c>
      <c r="Y211" s="20" t="s">
        <v>149</v>
      </c>
      <c r="Z211" s="20" t="s">
        <v>149</v>
      </c>
      <c r="AA211" s="23" t="s">
        <v>149</v>
      </c>
      <c r="AB211" s="20" t="s">
        <v>149</v>
      </c>
      <c r="AC211" s="42" t="str">
        <f>IF(V211="Información Pública Reservada","Alta",IF(V211="Información Pública Clasificada","Media",IF(V211="Información Pública","Baja")))</f>
        <v>Baja</v>
      </c>
      <c r="AD211" s="42">
        <f>IF(AC211="Baja",1,IF(AC211="Media",2,IF(AC211="Alta",3,"")))</f>
        <v>1</v>
      </c>
      <c r="AE211" s="26" t="s">
        <v>158</v>
      </c>
      <c r="AF211" s="42">
        <v>2</v>
      </c>
      <c r="AG211" s="26" t="s">
        <v>150</v>
      </c>
      <c r="AH211" s="129">
        <v>1</v>
      </c>
      <c r="AI211" s="26" t="s">
        <v>150</v>
      </c>
      <c r="AJ211" s="42">
        <v>1</v>
      </c>
      <c r="AK211" s="42">
        <v>2</v>
      </c>
      <c r="AL211" s="42" t="s">
        <v>150</v>
      </c>
      <c r="AM211" s="42">
        <f>IF(AL211="Baja",1,IF(AL211="Media",2,IF(AL211="Alta",3,"0")))</f>
        <v>1</v>
      </c>
      <c r="AN211" s="42">
        <f>IFERROR(SUM(+AD211+AF211+AM211),"")</f>
        <v>4</v>
      </c>
      <c r="AO211" s="131" t="str">
        <f>IF(AND(AC211="ALTA"),"ALTA",IF(AND(AE211="ALTA",AL211="ALTA"),"ALTA",IF(AND(AC211="MEDIA",AE211="ALTA",AL211="MEDIA"),"MEDIA",IF(AND(AC211="MEDIA",AE211="MEDIA",AL211="ALTA"),"MEDIA",IF(AND(AC211="MEDIA",AE211="MEDIA",AL211="BAJA"),"MEDIA",IF(AND(AC211="MEDIA",AE211="MEDIA",AL211="MEDIA"),"MEDIA",IF(AND(AC211="MEDIA",AE211="BAJA",AL211="MEDIA"),"MEDIA",IF(AND(AC211="BAJA",AE211="MEDIA",AL211="MEDIA"),"MEDIA",IF(AND(AC211="BAJA",AE211="BAJA",AL211="MEDIA"),"MEDIA",IF(AND(AC211="BAJA",AE211="MEDIA",AL211="BAJA"),"MEDIA",IF(AND(AC211="MEDIA",AE211="BAJA",AL211="BAJA"),"MEDIA",IF(AND(AC211="BAJA",AE211="ALTA",AL211="BAJA"),"MEDIA",IF(AND(AC211="BAJA",AE211="BAJA",AL211="ALTA"),"MEDIA",IF(AND(AC211="MEDIA",AE211="ALTA",AL211="BAJA"),"MEDIA",IF(AND(AC211="MEDIA",AE211="BAJA",AL211="ALTA"),"MEDIA",IF(AND(AC211="BAJA",AE211="ALTA",AL211="MEDIA"),"MEDIA",IF(AND(AC211="BAJA",AE211="MEDIA",AL211="ALTA"),"MEDIA",IF(AND(AC211="BAJA",AE211="BAJA",AL211="BAJA"),"BAJA","Por Clasificar"))))))))))))))))))</f>
        <v>MEDIA</v>
      </c>
    </row>
    <row r="212" spans="1:41" ht="50" customHeight="1">
      <c r="A212" s="21" t="s">
        <v>1067</v>
      </c>
      <c r="B212" s="21" t="s">
        <v>63</v>
      </c>
      <c r="C212" s="2" t="s">
        <v>100</v>
      </c>
      <c r="D212" s="2" t="s">
        <v>1068</v>
      </c>
      <c r="E212" s="27" t="s">
        <v>1069</v>
      </c>
      <c r="F212" s="2" t="s">
        <v>1070</v>
      </c>
      <c r="G212" s="19" t="s">
        <v>140</v>
      </c>
      <c r="H212" s="19" t="s">
        <v>2</v>
      </c>
      <c r="I212" s="19" t="s">
        <v>2</v>
      </c>
      <c r="J212" s="19" t="s">
        <v>2</v>
      </c>
      <c r="K212" s="19" t="s">
        <v>141</v>
      </c>
      <c r="L212" s="19" t="s">
        <v>184</v>
      </c>
      <c r="M212" s="19" t="s">
        <v>143</v>
      </c>
      <c r="N212" s="20" t="s">
        <v>1071</v>
      </c>
      <c r="O212" s="19" t="s">
        <v>1072</v>
      </c>
      <c r="P212" s="20" t="s">
        <v>1073</v>
      </c>
      <c r="Q212" s="19" t="s">
        <v>1074</v>
      </c>
      <c r="R212" s="20" t="s">
        <v>1052</v>
      </c>
      <c r="S212" s="3" t="s">
        <v>157</v>
      </c>
      <c r="T212" s="3" t="s">
        <v>148</v>
      </c>
      <c r="U212" s="3" t="s">
        <v>148</v>
      </c>
      <c r="V212" s="19" t="s">
        <v>80</v>
      </c>
      <c r="W212" s="20" t="s">
        <v>633</v>
      </c>
      <c r="X212" s="20" t="s">
        <v>189</v>
      </c>
      <c r="Y212" s="20" t="s">
        <v>1075</v>
      </c>
      <c r="Z212" s="20" t="s">
        <v>178</v>
      </c>
      <c r="AA212" s="23">
        <v>44034</v>
      </c>
      <c r="AB212" s="20" t="s">
        <v>475</v>
      </c>
      <c r="AC212" s="42" t="str">
        <f>IF(V212="Información Pública Reservada","Alta",IF(V212="Información Pública Clasificada","Media",IF(V212="Información Pública","Baja")))</f>
        <v>Media</v>
      </c>
      <c r="AD212" s="42">
        <f>IF(AC212="Baja",1,IF(AC212="Media",2,IF(AC212="Alta",3,"")))</f>
        <v>2</v>
      </c>
      <c r="AE212" s="26" t="s">
        <v>192</v>
      </c>
      <c r="AF212" s="42">
        <v>3</v>
      </c>
      <c r="AG212" s="26" t="s">
        <v>150</v>
      </c>
      <c r="AH212" s="129">
        <v>1</v>
      </c>
      <c r="AI212" s="26" t="s">
        <v>158</v>
      </c>
      <c r="AJ212" s="42">
        <v>2</v>
      </c>
      <c r="AK212" s="42">
        <v>3</v>
      </c>
      <c r="AL212" s="42" t="s">
        <v>150</v>
      </c>
      <c r="AM212" s="42">
        <f>IF(AL212="Baja",1,IF(AL212="Media",2,IF(AL212="Alta",3,"0")))</f>
        <v>1</v>
      </c>
      <c r="AN212" s="42">
        <f>IFERROR(SUM(+AD212+AF212+AM212),"")</f>
        <v>6</v>
      </c>
      <c r="AO212" s="131" t="str">
        <f>IF(AND(AC212="ALTA"),"ALTA",IF(AND(AE212="ALTA",AL212="ALTA"),"ALTA",IF(AND(AC212="MEDIA",AE212="ALTA",AL212="MEDIA"),"MEDIA",IF(AND(AC212="MEDIA",AE212="MEDIA",AL212="ALTA"),"MEDIA",IF(AND(AC212="MEDIA",AE212="MEDIA",AL212="BAJA"),"MEDIA",IF(AND(AC212="MEDIA",AE212="MEDIA",AL212="MEDIA"),"MEDIA",IF(AND(AC212="MEDIA",AE212="BAJA",AL212="MEDIA"),"MEDIA",IF(AND(AC212="BAJA",AE212="MEDIA",AL212="MEDIA"),"MEDIA",IF(AND(AC212="BAJA",AE212="BAJA",AL212="MEDIA"),"MEDIA",IF(AND(AC212="BAJA",AE212="MEDIA",AL212="BAJA"),"MEDIA",IF(AND(AC212="MEDIA",AE212="BAJA",AL212="BAJA"),"MEDIA",IF(AND(AC212="BAJA",AE212="ALTA",AL212="BAJA"),"MEDIA",IF(AND(AC212="BAJA",AE212="BAJA",AL212="ALTA"),"MEDIA",IF(AND(AC212="MEDIA",AE212="ALTA",AL212="BAJA"),"MEDIA",IF(AND(AC212="MEDIA",AE212="BAJA",AL212="ALTA"),"MEDIA",IF(AND(AC212="BAJA",AE212="ALTA",AL212="MEDIA"),"MEDIA",IF(AND(AC212="BAJA",AE212="MEDIA",AL212="ALTA"),"MEDIA",IF(AND(AC212="BAJA",AE212="BAJA",AL212="BAJA"),"BAJA","Por Clasificar"))))))))))))))))))</f>
        <v>MEDIA</v>
      </c>
    </row>
    <row r="213" spans="1:41" ht="50" customHeight="1">
      <c r="A213" s="21" t="s">
        <v>1076</v>
      </c>
      <c r="B213" s="21" t="s">
        <v>63</v>
      </c>
      <c r="C213" s="2" t="s">
        <v>100</v>
      </c>
      <c r="D213" s="2" t="s">
        <v>382</v>
      </c>
      <c r="E213" s="22" t="s">
        <v>1077</v>
      </c>
      <c r="F213" s="2" t="s">
        <v>1078</v>
      </c>
      <c r="G213" s="19" t="s">
        <v>140</v>
      </c>
      <c r="H213" s="19"/>
      <c r="I213" s="19"/>
      <c r="J213" s="19" t="s">
        <v>2</v>
      </c>
      <c r="K213" s="19" t="s">
        <v>198</v>
      </c>
      <c r="L213" s="19" t="s">
        <v>706</v>
      </c>
      <c r="M213" s="19" t="s">
        <v>143</v>
      </c>
      <c r="N213" s="20" t="s">
        <v>1079</v>
      </c>
      <c r="O213" s="19" t="s">
        <v>3</v>
      </c>
      <c r="P213" s="20" t="s">
        <v>1080</v>
      </c>
      <c r="Q213" s="19" t="s">
        <v>187</v>
      </c>
      <c r="R213" s="20" t="s">
        <v>1052</v>
      </c>
      <c r="S213" s="3" t="s">
        <v>157</v>
      </c>
      <c r="T213" s="3" t="s">
        <v>148</v>
      </c>
      <c r="U213" s="3" t="s">
        <v>148</v>
      </c>
      <c r="V213" s="19" t="s">
        <v>80</v>
      </c>
      <c r="W213" s="20" t="s">
        <v>633</v>
      </c>
      <c r="X213" s="20" t="s">
        <v>189</v>
      </c>
      <c r="Y213" s="20" t="s">
        <v>1081</v>
      </c>
      <c r="Z213" s="20" t="s">
        <v>178</v>
      </c>
      <c r="AA213" s="23">
        <v>44714</v>
      </c>
      <c r="AB213" s="20" t="s">
        <v>475</v>
      </c>
      <c r="AC213" s="42" t="str">
        <f t="shared" ref="AC213:AC222" si="96">IF(V213="Información Pública Reservada","Alta",IF(V213="Información Pública Clasificada","Media",IF(V213="Información Pública","Baja")))</f>
        <v>Media</v>
      </c>
      <c r="AD213" s="42">
        <f t="shared" ref="AD213:AD222" si="97">IF(AC213="Baja",1,IF(AC213="Media",2,IF(AC213="Alta",3,"")))</f>
        <v>2</v>
      </c>
      <c r="AE213" s="26" t="s">
        <v>150</v>
      </c>
      <c r="AF213" s="42">
        <f t="shared" ref="AF213" si="98">IF(AE213="Baja",1,IF(AE213="Media",2,IF(AE213="Alta",3,"")))</f>
        <v>1</v>
      </c>
      <c r="AG213" s="26" t="s">
        <v>158</v>
      </c>
      <c r="AH213" s="129">
        <f t="shared" ref="AH213" si="99">IF(AG213="Baja",1,IF(AG213="Media",2,IF(AG213="Alta",3,IF(AG213="No Clasificada",0,""))))</f>
        <v>2</v>
      </c>
      <c r="AI213" s="26" t="s">
        <v>158</v>
      </c>
      <c r="AJ213" s="42">
        <f t="shared" ref="AJ213" si="100">IF(AI213="Baja",1,IF(AI213="Media",2,IF(AI213="Alta",3,IF(AI213="No Clasificada",0,""))))</f>
        <v>2</v>
      </c>
      <c r="AK213" s="42">
        <f t="shared" ref="AK213" si="101">IFERROR(SUM(AH213+AJ213)," ")</f>
        <v>4</v>
      </c>
      <c r="AL213" s="42" t="str">
        <f t="shared" ref="AL213" si="102">IF(AK213=3,"Baja",IF(AK213=2,"Baja",IF(AK213=1,"Baja",IF(AK213=4,"Media",IF(AK213&gt;=5,"Alta")))))</f>
        <v>Media</v>
      </c>
      <c r="AM213" s="42">
        <f t="shared" ref="AM213" si="103">IF(AL213="Baja",1,IF(AL213="Media",2,IF(AL213="Alta",3,"0")))</f>
        <v>2</v>
      </c>
      <c r="AN213" s="42">
        <f t="shared" ref="AN213" si="104">IFERROR(SUM(+AD213+AF213+AM213),"")</f>
        <v>5</v>
      </c>
      <c r="AO213" s="131" t="str">
        <f t="shared" ref="AO213" si="105">IF(AND(AC213="ALTA"),"ALTA",IF(AND(AE213="ALTA",AL213="ALTA"),"ALTA",IF(AND(AC213="MEDIA",AE213="ALTA",AL213="MEDIA"),"MEDIA",IF(AND(AC213="MEDIA",AE213="MEDIA",AL213="ALTA"),"MEDIA",IF(AND(AC213="MEDIA",AE213="MEDIA",AL213="BAJA"),"MEDIA",IF(AND(AC213="MEDIA",AE213="MEDIA",AL213="MEDIA"),"MEDIA",IF(AND(AC213="MEDIA",AE213="BAJA",AL213="MEDIA"),"MEDIA",IF(AND(AC213="BAJA",AE213="MEDIA",AL213="MEDIA"),"MEDIA",IF(AND(AC213="BAJA",AE213="BAJA",AL213="MEDIA"),"MEDIA",IF(AND(AC213="BAJA",AE213="MEDIA",AL213="BAJA"),"MEDIA",IF(AND(AC213="MEDIA",AE213="BAJA",AL213="BAJA"),"MEDIA",IF(AND(AC213="BAJA",AE213="ALTA",AL213="BAJA"),"MEDIA",IF(AND(AC213="BAJA",AE213="BAJA",AL213="ALTA"),"MEDIA",IF(AND(AC213="MEDIA",AE213="ALTA",AL213="BAJA"),"MEDIA",IF(AND(AC213="MEDIA",AE213="BAJA",AL213="ALTA"),"MEDIA",IF(AND(AC213="BAJA",AE213="ALTA",AL213="MEDIA"),"MEDIA",IF(AND(AC213="BAJA",AE213="MEDIA",AL213="ALTA"),"MEDIA",IF(AND(AC213="BAJA",AE213="BAJA",AL213="BAJA"),"BAJA","Por Clasificar"))))))))))))))))))</f>
        <v>MEDIA</v>
      </c>
    </row>
    <row r="214" spans="1:41" ht="50" customHeight="1">
      <c r="A214" s="114" t="s">
        <v>1118</v>
      </c>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23"/>
      <c r="AD214" s="123"/>
      <c r="AE214" s="115"/>
      <c r="AF214" s="123"/>
      <c r="AG214" s="115"/>
      <c r="AH214" s="123"/>
      <c r="AI214" s="115"/>
      <c r="AJ214" s="123"/>
      <c r="AK214" s="123"/>
      <c r="AL214" s="123"/>
      <c r="AM214" s="123"/>
      <c r="AN214" s="123"/>
      <c r="AO214" s="134"/>
    </row>
    <row r="215" spans="1:41" ht="50" customHeight="1">
      <c r="A215" s="21" t="s">
        <v>1083</v>
      </c>
      <c r="B215" s="21" t="s">
        <v>89</v>
      </c>
      <c r="C215" s="2" t="s">
        <v>121</v>
      </c>
      <c r="D215" s="2" t="s">
        <v>1084</v>
      </c>
      <c r="E215" s="22" t="s">
        <v>1085</v>
      </c>
      <c r="F215" s="2" t="s">
        <v>1086</v>
      </c>
      <c r="G215" s="19" t="s">
        <v>140</v>
      </c>
      <c r="H215" s="19"/>
      <c r="I215" s="19"/>
      <c r="J215" s="19" t="s">
        <v>2</v>
      </c>
      <c r="K215" s="19" t="s">
        <v>1087</v>
      </c>
      <c r="L215" s="19" t="s">
        <v>512</v>
      </c>
      <c r="M215" s="19" t="s">
        <v>143</v>
      </c>
      <c r="N215" s="20" t="s">
        <v>1088</v>
      </c>
      <c r="O215" s="19" t="s">
        <v>3</v>
      </c>
      <c r="P215" s="20" t="s">
        <v>1089</v>
      </c>
      <c r="Q215" s="19" t="s">
        <v>187</v>
      </c>
      <c r="R215" s="20" t="s">
        <v>92</v>
      </c>
      <c r="S215" s="3" t="s">
        <v>157</v>
      </c>
      <c r="T215" s="3" t="s">
        <v>157</v>
      </c>
      <c r="U215" s="3" t="s">
        <v>148</v>
      </c>
      <c r="V215" s="19" t="s">
        <v>66</v>
      </c>
      <c r="W215" s="20" t="s">
        <v>1090</v>
      </c>
      <c r="X215" s="20" t="s">
        <v>165</v>
      </c>
      <c r="Y215" s="20" t="s">
        <v>1091</v>
      </c>
      <c r="Z215" s="20" t="s">
        <v>167</v>
      </c>
      <c r="AA215" s="23">
        <v>44020</v>
      </c>
      <c r="AB215" s="20" t="s">
        <v>168</v>
      </c>
      <c r="AC215" s="42" t="str">
        <f t="shared" si="96"/>
        <v>Alta</v>
      </c>
      <c r="AD215" s="42">
        <f t="shared" si="97"/>
        <v>3</v>
      </c>
      <c r="AE215" s="26" t="s">
        <v>150</v>
      </c>
      <c r="AF215" s="42">
        <f>IF(AE215="Baja",1,IF(AE215="Media",2,IF(AE215="Alta",3,"")))</f>
        <v>1</v>
      </c>
      <c r="AG215" s="26" t="s">
        <v>158</v>
      </c>
      <c r="AH215" s="129">
        <f>IF(AG215="Baja",1,IF(AG215="Media",2,IF(AG215="Alta",3,IF(AG215="No Clasificada",0,""))))</f>
        <v>2</v>
      </c>
      <c r="AI215" s="26" t="s">
        <v>158</v>
      </c>
      <c r="AJ215" s="42">
        <f>IF(AI215="Baja",1,IF(AI215="Media",2,IF(AI215="Alta",3,IF(AI215="No Clasificada",0,""))))</f>
        <v>2</v>
      </c>
      <c r="AK215" s="42">
        <f>IFERROR(SUM(AH215+AJ215)," ")</f>
        <v>4</v>
      </c>
      <c r="AL215" s="42" t="str">
        <f>IF(AK215=3,"Baja",IF(AK215=2,"Baja",IF(AK215=1,"Baja",IF(AK215=4,"Media",IF(AK215&gt;=5,"Alta")))))</f>
        <v>Media</v>
      </c>
      <c r="AM215" s="42">
        <f>IF(AL215="Baja",1,IF(AL215="Media",2,IF(AL215="Alta",3,"0")))</f>
        <v>2</v>
      </c>
      <c r="AN215" s="42">
        <f>IFERROR(SUM(+AD215+AF215+AM215),"")</f>
        <v>6</v>
      </c>
      <c r="AO215" s="131" t="str">
        <f>IF(AND(AC215="ALTA"),"ALTA",IF(AND(AE215="ALTA",AL215="ALTA"),"ALTA",IF(AND(AC215="MEDIA",AE215="ALTA",AL215="MEDIA"),"MEDIA",IF(AND(AC215="MEDIA",AE215="MEDIA",AL215="ALTA"),"MEDIA",IF(AND(AC215="MEDIA",AE215="MEDIA",AL215="BAJA"),"MEDIA",IF(AND(AC215="MEDIA",AE215="MEDIA",AL215="MEDIA"),"MEDIA",IF(AND(AC215="MEDIA",AE215="BAJA",AL215="MEDIA"),"MEDIA",IF(AND(AC215="BAJA",AE215="MEDIA",AL215="MEDIA"),"MEDIA",IF(AND(AC215="BAJA",AE215="BAJA",AL215="MEDIA"),"MEDIA",IF(AND(AC215="BAJA",AE215="MEDIA",AL215="BAJA"),"MEDIA",IF(AND(AC215="MEDIA",AE215="BAJA",AL215="BAJA"),"MEDIA",IF(AND(AC215="BAJA",AE215="ALTA",AL215="BAJA"),"MEDIA",IF(AND(AC215="BAJA",AE215="BAJA",AL215="ALTA"),"MEDIA",IF(AND(AC215="MEDIA",AE215="ALTA",AL215="BAJA"),"MEDIA",IF(AND(AC215="MEDIA",AE215="BAJA",AL215="ALTA"),"MEDIA",IF(AND(AC215="BAJA",AE215="ALTA",AL215="MEDIA"),"MEDIA",IF(AND(AC215="BAJA",AE215="MEDIA",AL215="ALTA"),"MEDIA",IF(AND(AC215="BAJA",AE215="BAJA",AL215="BAJA"),"BAJA","Por Clasificar"))))))))))))))))))</f>
        <v>ALTA</v>
      </c>
    </row>
    <row r="216" spans="1:41" ht="50" customHeight="1">
      <c r="A216" s="21" t="s">
        <v>1092</v>
      </c>
      <c r="B216" s="21" t="s">
        <v>89</v>
      </c>
      <c r="C216" s="2" t="s">
        <v>121</v>
      </c>
      <c r="D216" s="2" t="s">
        <v>459</v>
      </c>
      <c r="E216" s="22" t="s">
        <v>1093</v>
      </c>
      <c r="F216" s="2" t="s">
        <v>1094</v>
      </c>
      <c r="G216" s="19" t="s">
        <v>140</v>
      </c>
      <c r="H216" s="19"/>
      <c r="I216" s="19"/>
      <c r="J216" s="19" t="s">
        <v>2</v>
      </c>
      <c r="K216" s="19" t="s">
        <v>1087</v>
      </c>
      <c r="L216" s="19" t="s">
        <v>512</v>
      </c>
      <c r="M216" s="19" t="s">
        <v>143</v>
      </c>
      <c r="N216" s="20" t="s">
        <v>1088</v>
      </c>
      <c r="O216" s="19" t="s">
        <v>3</v>
      </c>
      <c r="P216" s="20" t="s">
        <v>1089</v>
      </c>
      <c r="Q216" s="19" t="s">
        <v>187</v>
      </c>
      <c r="R216" s="20" t="s">
        <v>92</v>
      </c>
      <c r="S216" s="3" t="s">
        <v>148</v>
      </c>
      <c r="T216" s="3" t="s">
        <v>148</v>
      </c>
      <c r="U216" s="3" t="s">
        <v>148</v>
      </c>
      <c r="V216" s="19" t="s">
        <v>76</v>
      </c>
      <c r="W216" s="20" t="s">
        <v>187</v>
      </c>
      <c r="X216" s="20" t="s">
        <v>187</v>
      </c>
      <c r="Y216" s="20" t="s">
        <v>187</v>
      </c>
      <c r="Z216" s="20" t="s">
        <v>187</v>
      </c>
      <c r="AA216" s="20" t="s">
        <v>187</v>
      </c>
      <c r="AB216" s="20" t="s">
        <v>187</v>
      </c>
      <c r="AC216" s="42" t="str">
        <f t="shared" si="96"/>
        <v>Baja</v>
      </c>
      <c r="AD216" s="42">
        <f t="shared" si="97"/>
        <v>1</v>
      </c>
      <c r="AE216" s="26" t="s">
        <v>150</v>
      </c>
      <c r="AF216" s="42">
        <f t="shared" ref="AF216:AF222" si="106">IF(AE216="Baja",1,IF(AE216="Media",2,IF(AE216="Alta",3,"")))</f>
        <v>1</v>
      </c>
      <c r="AG216" s="26" t="s">
        <v>150</v>
      </c>
      <c r="AH216" s="129">
        <f t="shared" ref="AH216:AH222" si="107">IF(AG216="Baja",1,IF(AG216="Media",2,IF(AG216="Alta",3,IF(AG216="No Clasificada",0,""))))</f>
        <v>1</v>
      </c>
      <c r="AI216" s="26" t="s">
        <v>150</v>
      </c>
      <c r="AJ216" s="42">
        <f t="shared" ref="AJ216:AJ222" si="108">IF(AI216="Baja",1,IF(AI216="Media",2,IF(AI216="Alta",3,IF(AI216="No Clasificada",0,""))))</f>
        <v>1</v>
      </c>
      <c r="AK216" s="42">
        <f t="shared" ref="AK216:AK222" si="109">IFERROR(SUM(AH216+AJ216)," ")</f>
        <v>2</v>
      </c>
      <c r="AL216" s="42" t="str">
        <f t="shared" ref="AL216:AL230" si="110">IF(AK216=3,"Baja",IF(AK216=2,"Baja",IF(AK216=1,"Baja",IF(AK216=4,"Media",IF(AK216&gt;=5,"Alta")))))</f>
        <v>Baja</v>
      </c>
      <c r="AM216" s="42">
        <f t="shared" ref="AM216:AM230" si="111">IF(AL216="Baja",1,IF(AL216="Media",2,IF(AL216="Alta",3,"0")))</f>
        <v>1</v>
      </c>
      <c r="AN216" s="42">
        <f t="shared" ref="AN216:AN230" si="112">IFERROR(SUM(+AD216+AF216+AM216),"")</f>
        <v>3</v>
      </c>
      <c r="AO216" s="131" t="str">
        <f t="shared" ref="AO216:AO230" si="113">IF(AND(AC216="ALTA"),"ALTA",IF(AND(AE216="ALTA",AL216="ALTA"),"ALTA",IF(AND(AC216="MEDIA",AE216="ALTA",AL216="MEDIA"),"MEDIA",IF(AND(AC216="MEDIA",AE216="MEDIA",AL216="ALTA"),"MEDIA",IF(AND(AC216="MEDIA",AE216="MEDIA",AL216="BAJA"),"MEDIA",IF(AND(AC216="MEDIA",AE216="MEDIA",AL216="MEDIA"),"MEDIA",IF(AND(AC216="MEDIA",AE216="BAJA",AL216="MEDIA"),"MEDIA",IF(AND(AC216="BAJA",AE216="MEDIA",AL216="MEDIA"),"MEDIA",IF(AND(AC216="BAJA",AE216="BAJA",AL216="MEDIA"),"MEDIA",IF(AND(AC216="BAJA",AE216="MEDIA",AL216="BAJA"),"MEDIA",IF(AND(AC216="MEDIA",AE216="BAJA",AL216="BAJA"),"MEDIA",IF(AND(AC216="BAJA",AE216="ALTA",AL216="BAJA"),"MEDIA",IF(AND(AC216="BAJA",AE216="BAJA",AL216="ALTA"),"MEDIA",IF(AND(AC216="MEDIA",AE216="ALTA",AL216="BAJA"),"MEDIA",IF(AND(AC216="MEDIA",AE216="BAJA",AL216="ALTA"),"MEDIA",IF(AND(AC216="BAJA",AE216="ALTA",AL216="MEDIA"),"MEDIA",IF(AND(AC216="BAJA",AE216="MEDIA",AL216="ALTA"),"MEDIA",IF(AND(AC216="BAJA",AE216="BAJA",AL216="BAJA"),"BAJA","Por Clasificar"))))))))))))))))))</f>
        <v>BAJA</v>
      </c>
    </row>
    <row r="217" spans="1:41" ht="50" customHeight="1">
      <c r="A217" s="21" t="s">
        <v>1095</v>
      </c>
      <c r="B217" s="21" t="s">
        <v>89</v>
      </c>
      <c r="C217" s="2" t="s">
        <v>121</v>
      </c>
      <c r="D217" s="2" t="s">
        <v>1096</v>
      </c>
      <c r="E217" s="22" t="s">
        <v>1097</v>
      </c>
      <c r="F217" s="2" t="s">
        <v>1098</v>
      </c>
      <c r="G217" s="19" t="s">
        <v>140</v>
      </c>
      <c r="H217" s="19"/>
      <c r="I217" s="19"/>
      <c r="J217" s="19" t="s">
        <v>2</v>
      </c>
      <c r="K217" s="19" t="s">
        <v>1087</v>
      </c>
      <c r="L217" s="19" t="s">
        <v>1099</v>
      </c>
      <c r="M217" s="19" t="s">
        <v>143</v>
      </c>
      <c r="N217" s="20" t="s">
        <v>1088</v>
      </c>
      <c r="O217" s="19" t="s">
        <v>3</v>
      </c>
      <c r="P217" s="20" t="s">
        <v>1089</v>
      </c>
      <c r="Q217" s="19" t="s">
        <v>149</v>
      </c>
      <c r="R217" s="20" t="s">
        <v>92</v>
      </c>
      <c r="S217" s="3" t="s">
        <v>157</v>
      </c>
      <c r="T217" s="3" t="s">
        <v>157</v>
      </c>
      <c r="U217" s="3" t="s">
        <v>148</v>
      </c>
      <c r="V217" s="19" t="s">
        <v>66</v>
      </c>
      <c r="W217" s="20" t="s">
        <v>1090</v>
      </c>
      <c r="X217" s="20" t="s">
        <v>165</v>
      </c>
      <c r="Y217" s="20" t="s">
        <v>1091</v>
      </c>
      <c r="Z217" s="20" t="s">
        <v>167</v>
      </c>
      <c r="AA217" s="23">
        <v>44020</v>
      </c>
      <c r="AB217" s="20" t="s">
        <v>168</v>
      </c>
      <c r="AC217" s="42" t="str">
        <f t="shared" si="96"/>
        <v>Alta</v>
      </c>
      <c r="AD217" s="42">
        <f t="shared" si="97"/>
        <v>3</v>
      </c>
      <c r="AE217" s="26" t="s">
        <v>158</v>
      </c>
      <c r="AF217" s="42">
        <f t="shared" si="106"/>
        <v>2</v>
      </c>
      <c r="AG217" s="26" t="s">
        <v>158</v>
      </c>
      <c r="AH217" s="129">
        <f t="shared" si="107"/>
        <v>2</v>
      </c>
      <c r="AI217" s="26" t="s">
        <v>158</v>
      </c>
      <c r="AJ217" s="42">
        <f t="shared" si="108"/>
        <v>2</v>
      </c>
      <c r="AK217" s="42">
        <f t="shared" si="109"/>
        <v>4</v>
      </c>
      <c r="AL217" s="42" t="str">
        <f t="shared" si="110"/>
        <v>Media</v>
      </c>
      <c r="AM217" s="42">
        <f t="shared" si="111"/>
        <v>2</v>
      </c>
      <c r="AN217" s="42">
        <f t="shared" si="112"/>
        <v>7</v>
      </c>
      <c r="AO217" s="131" t="str">
        <f t="shared" si="113"/>
        <v>ALTA</v>
      </c>
    </row>
    <row r="218" spans="1:41" ht="50" customHeight="1">
      <c r="A218" s="21" t="s">
        <v>1100</v>
      </c>
      <c r="B218" s="21" t="s">
        <v>89</v>
      </c>
      <c r="C218" s="2" t="s">
        <v>121</v>
      </c>
      <c r="D218" s="2" t="s">
        <v>1096</v>
      </c>
      <c r="E218" s="22" t="s">
        <v>1101</v>
      </c>
      <c r="F218" s="2" t="s">
        <v>1102</v>
      </c>
      <c r="G218" s="19" t="s">
        <v>140</v>
      </c>
      <c r="H218" s="19"/>
      <c r="I218" s="19"/>
      <c r="J218" s="19" t="s">
        <v>2</v>
      </c>
      <c r="K218" s="19" t="s">
        <v>1087</v>
      </c>
      <c r="L218" s="19" t="s">
        <v>512</v>
      </c>
      <c r="M218" s="19" t="s">
        <v>143</v>
      </c>
      <c r="N218" s="20" t="s">
        <v>1088</v>
      </c>
      <c r="O218" s="19" t="s">
        <v>3</v>
      </c>
      <c r="P218" s="20" t="s">
        <v>1089</v>
      </c>
      <c r="Q218" s="19" t="s">
        <v>149</v>
      </c>
      <c r="R218" s="20" t="s">
        <v>92</v>
      </c>
      <c r="S218" s="3" t="s">
        <v>157</v>
      </c>
      <c r="T218" s="3" t="s">
        <v>157</v>
      </c>
      <c r="U218" s="3" t="s">
        <v>148</v>
      </c>
      <c r="V218" s="19" t="s">
        <v>66</v>
      </c>
      <c r="W218" s="20" t="s">
        <v>1090</v>
      </c>
      <c r="X218" s="20" t="s">
        <v>165</v>
      </c>
      <c r="Y218" s="20" t="s">
        <v>1091</v>
      </c>
      <c r="Z218" s="20" t="s">
        <v>167</v>
      </c>
      <c r="AA218" s="23">
        <v>44020</v>
      </c>
      <c r="AB218" s="20" t="s">
        <v>168</v>
      </c>
      <c r="AC218" s="42" t="str">
        <f t="shared" si="96"/>
        <v>Alta</v>
      </c>
      <c r="AD218" s="42">
        <f t="shared" si="97"/>
        <v>3</v>
      </c>
      <c r="AE218" s="26" t="s">
        <v>158</v>
      </c>
      <c r="AF218" s="42">
        <f t="shared" si="106"/>
        <v>2</v>
      </c>
      <c r="AG218" s="26" t="s">
        <v>158</v>
      </c>
      <c r="AH218" s="129">
        <f t="shared" si="107"/>
        <v>2</v>
      </c>
      <c r="AI218" s="26" t="s">
        <v>158</v>
      </c>
      <c r="AJ218" s="42">
        <f t="shared" si="108"/>
        <v>2</v>
      </c>
      <c r="AK218" s="42">
        <f t="shared" si="109"/>
        <v>4</v>
      </c>
      <c r="AL218" s="42" t="str">
        <f t="shared" si="110"/>
        <v>Media</v>
      </c>
      <c r="AM218" s="42">
        <f t="shared" si="111"/>
        <v>2</v>
      </c>
      <c r="AN218" s="42">
        <f t="shared" si="112"/>
        <v>7</v>
      </c>
      <c r="AO218" s="131" t="str">
        <f t="shared" si="113"/>
        <v>ALTA</v>
      </c>
    </row>
    <row r="219" spans="1:41" ht="50" customHeight="1">
      <c r="A219" s="21" t="s">
        <v>1103</v>
      </c>
      <c r="B219" s="21" t="s">
        <v>89</v>
      </c>
      <c r="C219" s="2" t="s">
        <v>121</v>
      </c>
      <c r="D219" s="2" t="s">
        <v>1104</v>
      </c>
      <c r="E219" s="22" t="s">
        <v>1105</v>
      </c>
      <c r="F219" s="2" t="s">
        <v>1106</v>
      </c>
      <c r="G219" s="19" t="s">
        <v>140</v>
      </c>
      <c r="H219" s="19"/>
      <c r="I219" s="19"/>
      <c r="J219" s="19" t="s">
        <v>2</v>
      </c>
      <c r="K219" s="19" t="s">
        <v>1087</v>
      </c>
      <c r="L219" s="19" t="s">
        <v>512</v>
      </c>
      <c r="M219" s="19" t="s">
        <v>143</v>
      </c>
      <c r="N219" s="20" t="s">
        <v>1088</v>
      </c>
      <c r="O219" s="19" t="s">
        <v>145</v>
      </c>
      <c r="P219" s="20" t="s">
        <v>1089</v>
      </c>
      <c r="Q219" s="19" t="s">
        <v>1107</v>
      </c>
      <c r="R219" s="20" t="s">
        <v>92</v>
      </c>
      <c r="S219" s="3" t="s">
        <v>157</v>
      </c>
      <c r="T219" s="3" t="s">
        <v>148</v>
      </c>
      <c r="U219" s="3" t="s">
        <v>148</v>
      </c>
      <c r="V219" s="19" t="s">
        <v>76</v>
      </c>
      <c r="W219" s="20" t="s">
        <v>187</v>
      </c>
      <c r="X219" s="20" t="s">
        <v>187</v>
      </c>
      <c r="Y219" s="20" t="s">
        <v>187</v>
      </c>
      <c r="Z219" s="20" t="s">
        <v>187</v>
      </c>
      <c r="AA219" s="20" t="s">
        <v>187</v>
      </c>
      <c r="AB219" s="20" t="s">
        <v>187</v>
      </c>
      <c r="AC219" s="42" t="str">
        <f t="shared" si="96"/>
        <v>Baja</v>
      </c>
      <c r="AD219" s="42">
        <f t="shared" si="97"/>
        <v>1</v>
      </c>
      <c r="AE219" s="26" t="s">
        <v>150</v>
      </c>
      <c r="AF219" s="42">
        <f t="shared" si="106"/>
        <v>1</v>
      </c>
      <c r="AG219" s="26" t="s">
        <v>150</v>
      </c>
      <c r="AH219" s="129">
        <f t="shared" si="107"/>
        <v>1</v>
      </c>
      <c r="AI219" s="26" t="s">
        <v>158</v>
      </c>
      <c r="AJ219" s="42">
        <f t="shared" si="108"/>
        <v>2</v>
      </c>
      <c r="AK219" s="42">
        <f t="shared" si="109"/>
        <v>3</v>
      </c>
      <c r="AL219" s="42" t="str">
        <f t="shared" si="110"/>
        <v>Baja</v>
      </c>
      <c r="AM219" s="42">
        <f t="shared" si="111"/>
        <v>1</v>
      </c>
      <c r="AN219" s="42">
        <f t="shared" si="112"/>
        <v>3</v>
      </c>
      <c r="AO219" s="131" t="str">
        <f t="shared" si="113"/>
        <v>BAJA</v>
      </c>
    </row>
    <row r="220" spans="1:41" ht="50" customHeight="1">
      <c r="A220" s="21" t="s">
        <v>1108</v>
      </c>
      <c r="B220" s="21" t="s">
        <v>89</v>
      </c>
      <c r="C220" s="2" t="s">
        <v>121</v>
      </c>
      <c r="D220" s="2" t="s">
        <v>287</v>
      </c>
      <c r="E220" s="22" t="s">
        <v>1109</v>
      </c>
      <c r="F220" s="2" t="s">
        <v>1110</v>
      </c>
      <c r="G220" s="19" t="s">
        <v>140</v>
      </c>
      <c r="H220" s="19"/>
      <c r="I220" s="19"/>
      <c r="J220" s="19" t="s">
        <v>2</v>
      </c>
      <c r="K220" s="19" t="s">
        <v>1087</v>
      </c>
      <c r="L220" s="19" t="s">
        <v>512</v>
      </c>
      <c r="M220" s="19" t="s">
        <v>143</v>
      </c>
      <c r="N220" s="20" t="s">
        <v>1088</v>
      </c>
      <c r="O220" s="19" t="s">
        <v>3</v>
      </c>
      <c r="P220" s="20" t="s">
        <v>1089</v>
      </c>
      <c r="Q220" s="19" t="s">
        <v>187</v>
      </c>
      <c r="R220" s="20" t="s">
        <v>92</v>
      </c>
      <c r="S220" s="3" t="s">
        <v>157</v>
      </c>
      <c r="T220" s="3" t="s">
        <v>148</v>
      </c>
      <c r="U220" s="3" t="s">
        <v>148</v>
      </c>
      <c r="V220" s="19" t="s">
        <v>76</v>
      </c>
      <c r="W220" s="20" t="s">
        <v>187</v>
      </c>
      <c r="X220" s="20" t="s">
        <v>187</v>
      </c>
      <c r="Y220" s="20" t="s">
        <v>187</v>
      </c>
      <c r="Z220" s="20" t="s">
        <v>187</v>
      </c>
      <c r="AA220" s="20" t="s">
        <v>187</v>
      </c>
      <c r="AB220" s="20" t="s">
        <v>187</v>
      </c>
      <c r="AC220" s="42" t="str">
        <f t="shared" si="96"/>
        <v>Baja</v>
      </c>
      <c r="AD220" s="42">
        <f t="shared" si="97"/>
        <v>1</v>
      </c>
      <c r="AE220" s="26" t="s">
        <v>150</v>
      </c>
      <c r="AF220" s="42">
        <f t="shared" si="106"/>
        <v>1</v>
      </c>
      <c r="AG220" s="26" t="s">
        <v>150</v>
      </c>
      <c r="AH220" s="129">
        <f t="shared" si="107"/>
        <v>1</v>
      </c>
      <c r="AI220" s="26" t="s">
        <v>150</v>
      </c>
      <c r="AJ220" s="42">
        <f t="shared" si="108"/>
        <v>1</v>
      </c>
      <c r="AK220" s="42">
        <f t="shared" si="109"/>
        <v>2</v>
      </c>
      <c r="AL220" s="42" t="str">
        <f t="shared" si="110"/>
        <v>Baja</v>
      </c>
      <c r="AM220" s="42">
        <f t="shared" si="111"/>
        <v>1</v>
      </c>
      <c r="AN220" s="42">
        <f t="shared" si="112"/>
        <v>3</v>
      </c>
      <c r="AO220" s="131" t="str">
        <f t="shared" si="113"/>
        <v>BAJA</v>
      </c>
    </row>
    <row r="221" spans="1:41" ht="50" customHeight="1">
      <c r="A221" s="21" t="s">
        <v>1111</v>
      </c>
      <c r="B221" s="21" t="s">
        <v>89</v>
      </c>
      <c r="C221" s="2" t="s">
        <v>121</v>
      </c>
      <c r="D221" s="2" t="s">
        <v>1112</v>
      </c>
      <c r="E221" s="22" t="s">
        <v>1113</v>
      </c>
      <c r="F221" s="2" t="s">
        <v>1114</v>
      </c>
      <c r="G221" s="19" t="s">
        <v>140</v>
      </c>
      <c r="H221" s="19"/>
      <c r="I221" s="19"/>
      <c r="J221" s="19" t="s">
        <v>2</v>
      </c>
      <c r="K221" s="19" t="s">
        <v>1087</v>
      </c>
      <c r="L221" s="19" t="s">
        <v>512</v>
      </c>
      <c r="M221" s="19" t="s">
        <v>413</v>
      </c>
      <c r="N221" s="20" t="s">
        <v>1088</v>
      </c>
      <c r="O221" s="19" t="s">
        <v>3</v>
      </c>
      <c r="P221" s="20" t="s">
        <v>1089</v>
      </c>
      <c r="Q221" s="19" t="s">
        <v>187</v>
      </c>
      <c r="R221" s="20" t="s">
        <v>92</v>
      </c>
      <c r="S221" s="3" t="s">
        <v>148</v>
      </c>
      <c r="T221" s="3" t="s">
        <v>148</v>
      </c>
      <c r="U221" s="3" t="s">
        <v>148</v>
      </c>
      <c r="V221" s="19" t="s">
        <v>76</v>
      </c>
      <c r="W221" s="20" t="s">
        <v>187</v>
      </c>
      <c r="X221" s="20" t="s">
        <v>187</v>
      </c>
      <c r="Y221" s="20" t="s">
        <v>187</v>
      </c>
      <c r="Z221" s="20" t="s">
        <v>187</v>
      </c>
      <c r="AA221" s="20" t="s">
        <v>187</v>
      </c>
      <c r="AB221" s="20" t="s">
        <v>187</v>
      </c>
      <c r="AC221" s="42" t="str">
        <f t="shared" si="96"/>
        <v>Baja</v>
      </c>
      <c r="AD221" s="42">
        <f t="shared" si="97"/>
        <v>1</v>
      </c>
      <c r="AE221" s="26" t="s">
        <v>150</v>
      </c>
      <c r="AF221" s="42">
        <f t="shared" si="106"/>
        <v>1</v>
      </c>
      <c r="AG221" s="26" t="s">
        <v>150</v>
      </c>
      <c r="AH221" s="129">
        <f t="shared" si="107"/>
        <v>1</v>
      </c>
      <c r="AI221" s="26" t="s">
        <v>150</v>
      </c>
      <c r="AJ221" s="42">
        <f t="shared" si="108"/>
        <v>1</v>
      </c>
      <c r="AK221" s="42">
        <f t="shared" si="109"/>
        <v>2</v>
      </c>
      <c r="AL221" s="42" t="str">
        <f t="shared" si="110"/>
        <v>Baja</v>
      </c>
      <c r="AM221" s="42">
        <f t="shared" si="111"/>
        <v>1</v>
      </c>
      <c r="AN221" s="42">
        <f t="shared" si="112"/>
        <v>3</v>
      </c>
      <c r="AO221" s="131" t="str">
        <f t="shared" si="113"/>
        <v>BAJA</v>
      </c>
    </row>
    <row r="222" spans="1:41" ht="50" customHeight="1">
      <c r="A222" s="21" t="s">
        <v>1115</v>
      </c>
      <c r="B222" s="21" t="s">
        <v>89</v>
      </c>
      <c r="C222" s="2" t="s">
        <v>121</v>
      </c>
      <c r="D222" s="2" t="s">
        <v>1084</v>
      </c>
      <c r="E222" s="22" t="s">
        <v>1116</v>
      </c>
      <c r="F222" s="2" t="s">
        <v>1117</v>
      </c>
      <c r="G222" s="19" t="s">
        <v>140</v>
      </c>
      <c r="H222" s="19"/>
      <c r="I222" s="19"/>
      <c r="J222" s="19" t="s">
        <v>2</v>
      </c>
      <c r="K222" s="19" t="s">
        <v>1087</v>
      </c>
      <c r="L222" s="19" t="s">
        <v>512</v>
      </c>
      <c r="M222" s="19" t="s">
        <v>143</v>
      </c>
      <c r="N222" s="20" t="s">
        <v>1088</v>
      </c>
      <c r="O222" s="19" t="s">
        <v>3</v>
      </c>
      <c r="P222" s="20" t="s">
        <v>1089</v>
      </c>
      <c r="Q222" s="19" t="s">
        <v>187</v>
      </c>
      <c r="R222" s="20" t="s">
        <v>92</v>
      </c>
      <c r="S222" s="3" t="s">
        <v>157</v>
      </c>
      <c r="T222" s="3" t="s">
        <v>148</v>
      </c>
      <c r="U222" s="3" t="s">
        <v>148</v>
      </c>
      <c r="V222" s="19" t="s">
        <v>66</v>
      </c>
      <c r="W222" s="20" t="s">
        <v>1090</v>
      </c>
      <c r="X222" s="20" t="s">
        <v>165</v>
      </c>
      <c r="Y222" s="20" t="s">
        <v>1091</v>
      </c>
      <c r="Z222" s="20" t="s">
        <v>167</v>
      </c>
      <c r="AA222" s="23">
        <v>44426</v>
      </c>
      <c r="AB222" s="20" t="s">
        <v>168</v>
      </c>
      <c r="AC222" s="42" t="str">
        <f t="shared" si="96"/>
        <v>Alta</v>
      </c>
      <c r="AD222" s="42">
        <f t="shared" si="97"/>
        <v>3</v>
      </c>
      <c r="AE222" s="26" t="s">
        <v>150</v>
      </c>
      <c r="AF222" s="42">
        <f t="shared" si="106"/>
        <v>1</v>
      </c>
      <c r="AG222" s="26" t="s">
        <v>150</v>
      </c>
      <c r="AH222" s="129">
        <f t="shared" si="107"/>
        <v>1</v>
      </c>
      <c r="AI222" s="26" t="s">
        <v>158</v>
      </c>
      <c r="AJ222" s="42">
        <f t="shared" si="108"/>
        <v>2</v>
      </c>
      <c r="AK222" s="42">
        <f t="shared" si="109"/>
        <v>3</v>
      </c>
      <c r="AL222" s="42" t="str">
        <f t="shared" si="110"/>
        <v>Baja</v>
      </c>
      <c r="AM222" s="42">
        <f t="shared" si="111"/>
        <v>1</v>
      </c>
      <c r="AN222" s="42">
        <f t="shared" si="112"/>
        <v>5</v>
      </c>
      <c r="AO222" s="131" t="str">
        <f t="shared" si="113"/>
        <v>ALTA</v>
      </c>
    </row>
    <row r="223" spans="1:41" ht="50" customHeight="1">
      <c r="A223" s="114" t="s">
        <v>1154</v>
      </c>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23"/>
      <c r="AD223" s="123"/>
      <c r="AE223" s="115"/>
      <c r="AF223" s="123"/>
      <c r="AG223" s="115"/>
      <c r="AH223" s="123"/>
      <c r="AI223" s="115"/>
      <c r="AJ223" s="123"/>
      <c r="AK223" s="123"/>
      <c r="AL223" s="123"/>
      <c r="AM223" s="123"/>
      <c r="AN223" s="123"/>
      <c r="AO223" s="134"/>
    </row>
    <row r="224" spans="1:41" ht="50" customHeight="1">
      <c r="A224" s="21" t="s">
        <v>1083</v>
      </c>
      <c r="B224" s="21" t="s">
        <v>89</v>
      </c>
      <c r="C224" s="19" t="s">
        <v>121</v>
      </c>
      <c r="D224" s="19" t="s">
        <v>375</v>
      </c>
      <c r="E224" s="20" t="s">
        <v>1119</v>
      </c>
      <c r="F224" s="19" t="s">
        <v>1120</v>
      </c>
      <c r="G224" s="19" t="s">
        <v>140</v>
      </c>
      <c r="H224" s="19"/>
      <c r="I224" s="19"/>
      <c r="J224" s="19" t="s">
        <v>2</v>
      </c>
      <c r="K224" s="19" t="s">
        <v>198</v>
      </c>
      <c r="L224" s="19" t="s">
        <v>706</v>
      </c>
      <c r="M224" s="19" t="s">
        <v>143</v>
      </c>
      <c r="N224" s="20" t="s">
        <v>1121</v>
      </c>
      <c r="O224" s="19" t="s">
        <v>3</v>
      </c>
      <c r="P224" s="20" t="s">
        <v>1122</v>
      </c>
      <c r="Q224" s="19" t="s">
        <v>187</v>
      </c>
      <c r="R224" s="20" t="s">
        <v>88</v>
      </c>
      <c r="S224" s="3" t="s">
        <v>157</v>
      </c>
      <c r="T224" s="3" t="s">
        <v>148</v>
      </c>
      <c r="U224" s="3" t="s">
        <v>148</v>
      </c>
      <c r="V224" s="19" t="s">
        <v>80</v>
      </c>
      <c r="W224" s="20" t="s">
        <v>659</v>
      </c>
      <c r="X224" s="20" t="s">
        <v>659</v>
      </c>
      <c r="Y224" s="20" t="s">
        <v>1123</v>
      </c>
      <c r="Z224" s="20" t="s">
        <v>167</v>
      </c>
      <c r="AA224" s="23">
        <v>44021</v>
      </c>
      <c r="AB224" s="20" t="s">
        <v>191</v>
      </c>
      <c r="AC224" s="129" t="str">
        <f>IF(V224="Información Pública Reservada","Alta",IF(V224="Información Pública Clasificada","Media",IF(V224="Información Pública","Baja")))</f>
        <v>Media</v>
      </c>
      <c r="AD224" s="129">
        <f>IF(AC224="Baja",1,IF(AC224="Media",2,IF(AC224="Alta",3,"")))</f>
        <v>2</v>
      </c>
      <c r="AE224" s="93" t="s">
        <v>158</v>
      </c>
      <c r="AF224" s="129">
        <f>IF(AE224="Baja",1,IF(AE224="Media",2,IF(AE224="Alta",3,"")))</f>
        <v>2</v>
      </c>
      <c r="AG224" s="93" t="s">
        <v>158</v>
      </c>
      <c r="AH224" s="129">
        <f>IF(AG224="Baja",1,IF(AG224="Media",2,IF(AG224="Alta",3,IF(AG224="No Clasificada",0,""))))</f>
        <v>2</v>
      </c>
      <c r="AI224" s="93" t="s">
        <v>150</v>
      </c>
      <c r="AJ224" s="129">
        <f>IF(AI224="Baja",1,IF(AI224="Media",2,IF(AI224="Alta",3,IF(AI224="No Clasificada",0,""))))</f>
        <v>1</v>
      </c>
      <c r="AK224" s="129">
        <f>IFERROR(SUM(AH224+AJ224)," ")</f>
        <v>3</v>
      </c>
      <c r="AL224" s="42" t="str">
        <f t="shared" si="110"/>
        <v>Baja</v>
      </c>
      <c r="AM224" s="129">
        <f t="shared" si="111"/>
        <v>1</v>
      </c>
      <c r="AN224" s="129">
        <f t="shared" si="112"/>
        <v>5</v>
      </c>
      <c r="AO224" s="140" t="str">
        <f t="shared" si="113"/>
        <v>MEDIA</v>
      </c>
    </row>
    <row r="225" spans="1:41" ht="50" customHeight="1">
      <c r="A225" s="21" t="s">
        <v>1092</v>
      </c>
      <c r="B225" s="21" t="s">
        <v>89</v>
      </c>
      <c r="C225" s="19" t="s">
        <v>121</v>
      </c>
      <c r="D225" s="19" t="s">
        <v>375</v>
      </c>
      <c r="E225" s="20" t="s">
        <v>1124</v>
      </c>
      <c r="F225" s="19" t="s">
        <v>1125</v>
      </c>
      <c r="G225" s="19" t="s">
        <v>140</v>
      </c>
      <c r="H225" s="19"/>
      <c r="I225" s="19"/>
      <c r="J225" s="19" t="s">
        <v>2</v>
      </c>
      <c r="K225" s="19" t="s">
        <v>198</v>
      </c>
      <c r="L225" s="19" t="s">
        <v>706</v>
      </c>
      <c r="M225" s="19" t="s">
        <v>143</v>
      </c>
      <c r="N225" s="20" t="s">
        <v>1121</v>
      </c>
      <c r="O225" s="19" t="s">
        <v>3</v>
      </c>
      <c r="P225" s="20" t="s">
        <v>1126</v>
      </c>
      <c r="Q225" s="19" t="s">
        <v>187</v>
      </c>
      <c r="R225" s="20" t="s">
        <v>88</v>
      </c>
      <c r="S225" s="3" t="s">
        <v>157</v>
      </c>
      <c r="T225" s="3" t="s">
        <v>148</v>
      </c>
      <c r="U225" s="3" t="s">
        <v>148</v>
      </c>
      <c r="V225" s="2" t="s">
        <v>80</v>
      </c>
      <c r="W225" s="105" t="s">
        <v>659</v>
      </c>
      <c r="X225" s="106" t="s">
        <v>659</v>
      </c>
      <c r="Y225" s="106" t="s">
        <v>1127</v>
      </c>
      <c r="Z225" s="106" t="s">
        <v>167</v>
      </c>
      <c r="AA225" s="66">
        <v>44021</v>
      </c>
      <c r="AB225" s="56" t="s">
        <v>191</v>
      </c>
      <c r="AC225" s="129" t="str">
        <f t="shared" ref="AC225:AC230" si="114">IF(V225="Información Pública Reservada","Alta",IF(V225="Información Pública Clasificada","Media",IF(V225="Información Pública","Baja")))</f>
        <v>Media</v>
      </c>
      <c r="AD225" s="129">
        <f t="shared" ref="AD225:AD230" si="115">IF(AC225="Baja",1,IF(AC225="Media",2,IF(AC225="Alta",3,"")))</f>
        <v>2</v>
      </c>
      <c r="AE225" s="93" t="s">
        <v>158</v>
      </c>
      <c r="AF225" s="129">
        <f t="shared" ref="AF225:AF230" si="116">IF(AE225="Baja",1,IF(AE225="Media",2,IF(AE225="Alta",3,"")))</f>
        <v>2</v>
      </c>
      <c r="AG225" s="93" t="s">
        <v>158</v>
      </c>
      <c r="AH225" s="129">
        <f t="shared" ref="AH225:AH230" si="117">IF(AG225="Baja",1,IF(AG225="Media",2,IF(AG225="Alta",3,IF(AG225="No Clasificada",0,""))))</f>
        <v>2</v>
      </c>
      <c r="AI225" s="93" t="s">
        <v>150</v>
      </c>
      <c r="AJ225" s="129">
        <f t="shared" ref="AJ225:AJ230" si="118">IF(AI225="Baja",1,IF(AI225="Media",2,IF(AI225="Alta",3,IF(AI225="No Clasificada",0,""))))</f>
        <v>1</v>
      </c>
      <c r="AK225" s="129">
        <f t="shared" ref="AK225:AK230" si="119">IFERROR(SUM(AH225+AJ225)," ")</f>
        <v>3</v>
      </c>
      <c r="AL225" s="42" t="str">
        <f t="shared" si="110"/>
        <v>Baja</v>
      </c>
      <c r="AM225" s="129">
        <f t="shared" si="111"/>
        <v>1</v>
      </c>
      <c r="AN225" s="129">
        <f t="shared" si="112"/>
        <v>5</v>
      </c>
      <c r="AO225" s="140" t="str">
        <f t="shared" si="113"/>
        <v>MEDIA</v>
      </c>
    </row>
    <row r="226" spans="1:41" ht="50" customHeight="1">
      <c r="A226" s="21" t="s">
        <v>1095</v>
      </c>
      <c r="B226" s="21" t="s">
        <v>89</v>
      </c>
      <c r="C226" s="19" t="s">
        <v>121</v>
      </c>
      <c r="D226" s="19" t="s">
        <v>1128</v>
      </c>
      <c r="E226" s="20" t="s">
        <v>1129</v>
      </c>
      <c r="F226" s="19" t="s">
        <v>1130</v>
      </c>
      <c r="G226" s="19" t="s">
        <v>140</v>
      </c>
      <c r="H226" s="19" t="s">
        <v>2</v>
      </c>
      <c r="I226" s="19"/>
      <c r="J226" s="19" t="s">
        <v>2</v>
      </c>
      <c r="K226" s="19" t="s">
        <v>1131</v>
      </c>
      <c r="L226" s="19" t="s">
        <v>1132</v>
      </c>
      <c r="M226" s="19" t="s">
        <v>143</v>
      </c>
      <c r="N226" s="20" t="s">
        <v>1133</v>
      </c>
      <c r="O226" s="19" t="s">
        <v>3</v>
      </c>
      <c r="P226" s="20" t="s">
        <v>1134</v>
      </c>
      <c r="Q226" s="19" t="s">
        <v>187</v>
      </c>
      <c r="R226" s="20" t="s">
        <v>88</v>
      </c>
      <c r="S226" s="3" t="s">
        <v>148</v>
      </c>
      <c r="T226" s="3" t="s">
        <v>148</v>
      </c>
      <c r="U226" s="3" t="s">
        <v>148</v>
      </c>
      <c r="V226" s="19" t="s">
        <v>76</v>
      </c>
      <c r="W226" s="20" t="s">
        <v>149</v>
      </c>
      <c r="X226" s="20" t="s">
        <v>149</v>
      </c>
      <c r="Y226" s="20" t="s">
        <v>149</v>
      </c>
      <c r="Z226" s="20" t="s">
        <v>149</v>
      </c>
      <c r="AA226" s="23" t="s">
        <v>187</v>
      </c>
      <c r="AB226" s="20" t="s">
        <v>149</v>
      </c>
      <c r="AC226" s="124" t="str">
        <f t="shared" si="114"/>
        <v>Baja</v>
      </c>
      <c r="AD226" s="124">
        <f t="shared" si="115"/>
        <v>1</v>
      </c>
      <c r="AE226" s="21" t="s">
        <v>192</v>
      </c>
      <c r="AF226" s="124">
        <f t="shared" si="116"/>
        <v>3</v>
      </c>
      <c r="AG226" s="21" t="s">
        <v>192</v>
      </c>
      <c r="AH226" s="124">
        <f t="shared" si="117"/>
        <v>3</v>
      </c>
      <c r="AI226" s="21" t="s">
        <v>158</v>
      </c>
      <c r="AJ226" s="124">
        <f t="shared" si="118"/>
        <v>2</v>
      </c>
      <c r="AK226" s="124">
        <f t="shared" si="119"/>
        <v>5</v>
      </c>
      <c r="AL226" s="124" t="str">
        <f t="shared" si="110"/>
        <v>Alta</v>
      </c>
      <c r="AM226" s="124">
        <f t="shared" si="111"/>
        <v>3</v>
      </c>
      <c r="AN226" s="124">
        <f t="shared" si="112"/>
        <v>7</v>
      </c>
      <c r="AO226" s="135" t="str">
        <f t="shared" si="113"/>
        <v>ALTA</v>
      </c>
    </row>
    <row r="227" spans="1:41" ht="50" customHeight="1">
      <c r="A227" s="21" t="s">
        <v>1100</v>
      </c>
      <c r="B227" s="21" t="s">
        <v>89</v>
      </c>
      <c r="C227" s="2" t="s">
        <v>121</v>
      </c>
      <c r="D227" s="2" t="s">
        <v>1128</v>
      </c>
      <c r="E227" s="22" t="s">
        <v>1135</v>
      </c>
      <c r="F227" s="2" t="s">
        <v>1136</v>
      </c>
      <c r="G227" s="19" t="s">
        <v>140</v>
      </c>
      <c r="H227" s="19"/>
      <c r="I227" s="19" t="s">
        <v>2</v>
      </c>
      <c r="J227" s="19" t="s">
        <v>2</v>
      </c>
      <c r="K227" s="19" t="s">
        <v>1137</v>
      </c>
      <c r="L227" s="19" t="s">
        <v>1138</v>
      </c>
      <c r="M227" s="19" t="s">
        <v>143</v>
      </c>
      <c r="N227" s="20" t="s">
        <v>1133</v>
      </c>
      <c r="O227" s="19" t="s">
        <v>145</v>
      </c>
      <c r="P227" s="20" t="s">
        <v>1139</v>
      </c>
      <c r="Q227" s="19" t="s">
        <v>708</v>
      </c>
      <c r="R227" s="20" t="s">
        <v>88</v>
      </c>
      <c r="S227" s="3" t="s">
        <v>148</v>
      </c>
      <c r="T227" s="3" t="s">
        <v>148</v>
      </c>
      <c r="U227" s="3" t="s">
        <v>148</v>
      </c>
      <c r="V227" s="19" t="s">
        <v>76</v>
      </c>
      <c r="W227" s="20" t="s">
        <v>149</v>
      </c>
      <c r="X227" s="20" t="s">
        <v>149</v>
      </c>
      <c r="Y227" s="20" t="s">
        <v>149</v>
      </c>
      <c r="Z227" s="20" t="s">
        <v>149</v>
      </c>
      <c r="AA227" s="23" t="s">
        <v>187</v>
      </c>
      <c r="AB227" s="20" t="s">
        <v>149</v>
      </c>
      <c r="AC227" s="42" t="str">
        <f t="shared" si="114"/>
        <v>Baja</v>
      </c>
      <c r="AD227" s="42">
        <f t="shared" si="115"/>
        <v>1</v>
      </c>
      <c r="AE227" s="26" t="s">
        <v>158</v>
      </c>
      <c r="AF227" s="42">
        <f t="shared" si="116"/>
        <v>2</v>
      </c>
      <c r="AG227" s="26" t="s">
        <v>158</v>
      </c>
      <c r="AH227" s="129">
        <f t="shared" si="117"/>
        <v>2</v>
      </c>
      <c r="AI227" s="26" t="s">
        <v>150</v>
      </c>
      <c r="AJ227" s="42">
        <f t="shared" si="118"/>
        <v>1</v>
      </c>
      <c r="AK227" s="42">
        <f t="shared" si="119"/>
        <v>3</v>
      </c>
      <c r="AL227" s="42" t="str">
        <f t="shared" si="110"/>
        <v>Baja</v>
      </c>
      <c r="AM227" s="42">
        <f t="shared" si="111"/>
        <v>1</v>
      </c>
      <c r="AN227" s="42">
        <f t="shared" si="112"/>
        <v>4</v>
      </c>
      <c r="AO227" s="131" t="str">
        <f t="shared" si="113"/>
        <v>MEDIA</v>
      </c>
    </row>
    <row r="228" spans="1:41" ht="50" customHeight="1">
      <c r="A228" s="21" t="s">
        <v>1103</v>
      </c>
      <c r="B228" s="21" t="s">
        <v>89</v>
      </c>
      <c r="C228" s="2" t="s">
        <v>121</v>
      </c>
      <c r="D228" s="2" t="s">
        <v>1128</v>
      </c>
      <c r="E228" s="22" t="s">
        <v>1140</v>
      </c>
      <c r="F228" s="2" t="s">
        <v>1141</v>
      </c>
      <c r="G228" s="19" t="s">
        <v>140</v>
      </c>
      <c r="H228" s="19" t="s">
        <v>2</v>
      </c>
      <c r="I228" s="19" t="s">
        <v>2</v>
      </c>
      <c r="J228" s="19" t="s">
        <v>2</v>
      </c>
      <c r="K228" s="19" t="s">
        <v>141</v>
      </c>
      <c r="L228" s="19" t="s">
        <v>512</v>
      </c>
      <c r="M228" s="19" t="s">
        <v>143</v>
      </c>
      <c r="N228" s="20" t="s">
        <v>1142</v>
      </c>
      <c r="O228" s="19" t="s">
        <v>3</v>
      </c>
      <c r="P228" s="20" t="s">
        <v>1143</v>
      </c>
      <c r="Q228" s="19" t="s">
        <v>187</v>
      </c>
      <c r="R228" s="20" t="s">
        <v>88</v>
      </c>
      <c r="S228" s="3" t="s">
        <v>157</v>
      </c>
      <c r="T228" s="3" t="s">
        <v>148</v>
      </c>
      <c r="U228" s="3" t="s">
        <v>148</v>
      </c>
      <c r="V228" s="19" t="s">
        <v>80</v>
      </c>
      <c r="W228" s="20" t="s">
        <v>1144</v>
      </c>
      <c r="X228" s="20" t="s">
        <v>1144</v>
      </c>
      <c r="Y228" s="20" t="s">
        <v>1145</v>
      </c>
      <c r="Z228" s="20" t="s">
        <v>178</v>
      </c>
      <c r="AA228" s="23">
        <v>44021</v>
      </c>
      <c r="AB228" s="20" t="s">
        <v>191</v>
      </c>
      <c r="AC228" s="42" t="str">
        <f t="shared" si="114"/>
        <v>Media</v>
      </c>
      <c r="AD228" s="42">
        <f t="shared" si="115"/>
        <v>2</v>
      </c>
      <c r="AE228" s="26" t="s">
        <v>158</v>
      </c>
      <c r="AF228" s="42">
        <f t="shared" si="116"/>
        <v>2</v>
      </c>
      <c r="AG228" s="26" t="s">
        <v>158</v>
      </c>
      <c r="AH228" s="129">
        <f t="shared" si="117"/>
        <v>2</v>
      </c>
      <c r="AI228" s="26" t="s">
        <v>150</v>
      </c>
      <c r="AJ228" s="42">
        <f t="shared" si="118"/>
        <v>1</v>
      </c>
      <c r="AK228" s="42">
        <f t="shared" si="119"/>
        <v>3</v>
      </c>
      <c r="AL228" s="42" t="str">
        <f t="shared" si="110"/>
        <v>Baja</v>
      </c>
      <c r="AM228" s="42">
        <f t="shared" si="111"/>
        <v>1</v>
      </c>
      <c r="AN228" s="42">
        <f t="shared" si="112"/>
        <v>5</v>
      </c>
      <c r="AO228" s="131" t="str">
        <f t="shared" si="113"/>
        <v>MEDIA</v>
      </c>
    </row>
    <row r="229" spans="1:41" ht="50" customHeight="1">
      <c r="A229" s="21" t="s">
        <v>1108</v>
      </c>
      <c r="B229" s="21" t="s">
        <v>89</v>
      </c>
      <c r="C229" s="2" t="s">
        <v>121</v>
      </c>
      <c r="D229" s="2" t="s">
        <v>409</v>
      </c>
      <c r="E229" s="22" t="s">
        <v>459</v>
      </c>
      <c r="F229" s="2" t="s">
        <v>1146</v>
      </c>
      <c r="G229" s="19" t="s">
        <v>140</v>
      </c>
      <c r="H229" s="19"/>
      <c r="I229" s="19" t="s">
        <v>2</v>
      </c>
      <c r="J229" s="19" t="s">
        <v>2</v>
      </c>
      <c r="K229" s="19" t="s">
        <v>1147</v>
      </c>
      <c r="L229" s="19" t="s">
        <v>1148</v>
      </c>
      <c r="M229" s="19" t="s">
        <v>143</v>
      </c>
      <c r="N229" s="20" t="s">
        <v>1142</v>
      </c>
      <c r="O229" s="19" t="s">
        <v>3</v>
      </c>
      <c r="P229" s="20" t="s">
        <v>1149</v>
      </c>
      <c r="Q229" s="19" t="s">
        <v>187</v>
      </c>
      <c r="R229" s="20" t="s">
        <v>88</v>
      </c>
      <c r="S229" s="3" t="s">
        <v>148</v>
      </c>
      <c r="T229" s="3" t="s">
        <v>148</v>
      </c>
      <c r="U229" s="3" t="s">
        <v>148</v>
      </c>
      <c r="V229" s="19" t="s">
        <v>76</v>
      </c>
      <c r="W229" s="20" t="s">
        <v>149</v>
      </c>
      <c r="X229" s="20" t="s">
        <v>149</v>
      </c>
      <c r="Y229" s="20" t="s">
        <v>149</v>
      </c>
      <c r="Z229" s="20" t="s">
        <v>149</v>
      </c>
      <c r="AA229" s="23">
        <v>44021</v>
      </c>
      <c r="AB229" s="20" t="s">
        <v>149</v>
      </c>
      <c r="AC229" s="42" t="str">
        <f t="shared" si="114"/>
        <v>Baja</v>
      </c>
      <c r="AD229" s="42">
        <f t="shared" si="115"/>
        <v>1</v>
      </c>
      <c r="AE229" s="26" t="s">
        <v>158</v>
      </c>
      <c r="AF229" s="42">
        <f t="shared" si="116"/>
        <v>2</v>
      </c>
      <c r="AG229" s="26" t="s">
        <v>158</v>
      </c>
      <c r="AH229" s="129">
        <f t="shared" si="117"/>
        <v>2</v>
      </c>
      <c r="AI229" s="26" t="s">
        <v>150</v>
      </c>
      <c r="AJ229" s="42">
        <f t="shared" si="118"/>
        <v>1</v>
      </c>
      <c r="AK229" s="42">
        <f t="shared" si="119"/>
        <v>3</v>
      </c>
      <c r="AL229" s="42" t="str">
        <f t="shared" si="110"/>
        <v>Baja</v>
      </c>
      <c r="AM229" s="42">
        <f t="shared" si="111"/>
        <v>1</v>
      </c>
      <c r="AN229" s="42">
        <f t="shared" si="112"/>
        <v>4</v>
      </c>
      <c r="AO229" s="131" t="str">
        <f t="shared" si="113"/>
        <v>MEDIA</v>
      </c>
    </row>
    <row r="230" spans="1:41" ht="50" customHeight="1">
      <c r="A230" s="21" t="s">
        <v>1111</v>
      </c>
      <c r="B230" s="21" t="s">
        <v>89</v>
      </c>
      <c r="C230" s="2" t="s">
        <v>121</v>
      </c>
      <c r="D230" s="2" t="s">
        <v>589</v>
      </c>
      <c r="E230" s="22" t="s">
        <v>1150</v>
      </c>
      <c r="F230" s="2" t="s">
        <v>1151</v>
      </c>
      <c r="G230" s="19" t="s">
        <v>140</v>
      </c>
      <c r="H230" s="19"/>
      <c r="I230" s="19"/>
      <c r="J230" s="19" t="s">
        <v>2</v>
      </c>
      <c r="K230" s="19" t="s">
        <v>1152</v>
      </c>
      <c r="L230" s="19" t="s">
        <v>1153</v>
      </c>
      <c r="M230" s="19" t="s">
        <v>143</v>
      </c>
      <c r="N230" s="20" t="s">
        <v>1142</v>
      </c>
      <c r="O230" s="19" t="s">
        <v>3</v>
      </c>
      <c r="P230" s="20" t="s">
        <v>1149</v>
      </c>
      <c r="Q230" s="19" t="s">
        <v>187</v>
      </c>
      <c r="R230" s="20" t="s">
        <v>88</v>
      </c>
      <c r="S230" s="3" t="s">
        <v>148</v>
      </c>
      <c r="T230" s="3" t="s">
        <v>148</v>
      </c>
      <c r="U230" s="3" t="s">
        <v>148</v>
      </c>
      <c r="V230" s="19" t="s">
        <v>76</v>
      </c>
      <c r="W230" s="20" t="s">
        <v>149</v>
      </c>
      <c r="X230" s="20" t="s">
        <v>149</v>
      </c>
      <c r="Y230" s="20" t="s">
        <v>149</v>
      </c>
      <c r="Z230" s="20" t="s">
        <v>149</v>
      </c>
      <c r="AA230" s="23">
        <v>44021</v>
      </c>
      <c r="AB230" s="20" t="s">
        <v>149</v>
      </c>
      <c r="AC230" s="42" t="str">
        <f t="shared" si="114"/>
        <v>Baja</v>
      </c>
      <c r="AD230" s="42">
        <f t="shared" si="115"/>
        <v>1</v>
      </c>
      <c r="AE230" s="26" t="s">
        <v>158</v>
      </c>
      <c r="AF230" s="42">
        <f t="shared" si="116"/>
        <v>2</v>
      </c>
      <c r="AG230" s="26" t="s">
        <v>158</v>
      </c>
      <c r="AH230" s="129">
        <f t="shared" si="117"/>
        <v>2</v>
      </c>
      <c r="AI230" s="26" t="s">
        <v>150</v>
      </c>
      <c r="AJ230" s="42">
        <f t="shared" si="118"/>
        <v>1</v>
      </c>
      <c r="AK230" s="42">
        <f t="shared" si="119"/>
        <v>3</v>
      </c>
      <c r="AL230" s="42" t="str">
        <f t="shared" si="110"/>
        <v>Baja</v>
      </c>
      <c r="AM230" s="42">
        <f t="shared" si="111"/>
        <v>1</v>
      </c>
      <c r="AN230" s="42">
        <f t="shared" si="112"/>
        <v>4</v>
      </c>
      <c r="AO230" s="131" t="str">
        <f t="shared" si="113"/>
        <v>MEDIA</v>
      </c>
    </row>
  </sheetData>
  <protectedRanges>
    <protectedRange algorithmName="SHA-512" hashValue="lpMy+OTuhcIqYZ/7hMt80GWpWIYVxVUykZGFJCBeoKwIKlAZBnIbXomwFvdz5raSUbuY6a1reyXs1CqtpWSFpw==" saltValue="QWtFNg+CBkwN8MDFxjDrtQ==" spinCount="100000" sqref="AD1:AD16 AF1:AF16 AH1:AH16 AJ1:AK16 AM1:AN16 AD231:AD1048576 AF231:AF1048576 AH231:AH1048576 AJ231:AK1048576 AM231:AN1048576" name="Rango1"/>
    <protectedRange algorithmName="SHA-512" hashValue="lpMy+OTuhcIqYZ/7hMt80GWpWIYVxVUykZGFJCBeoKwIKlAZBnIbXomwFvdz5raSUbuY6a1reyXs1CqtpWSFpw==" saltValue="QWtFNg+CBkwN8MDFxjDrtQ==" spinCount="100000" sqref="AM17:AN21" name="Rango1_1"/>
    <protectedRange algorithmName="SHA-512" hashValue="lpMy+OTuhcIqYZ/7hMt80GWpWIYVxVUykZGFJCBeoKwIKlAZBnIbXomwFvdz5raSUbuY6a1reyXs1CqtpWSFpw==" saltValue="QWtFNg+CBkwN8MDFxjDrtQ==" spinCount="100000" sqref="AD17:AD21 AF17:AF21 AH17:AH21 AJ17:AK21" name="Rango1_2"/>
    <protectedRange algorithmName="SHA-512" hashValue="lpMy+OTuhcIqYZ/7hMt80GWpWIYVxVUykZGFJCBeoKwIKlAZBnIbXomwFvdz5raSUbuY6a1reyXs1CqtpWSFpw==" saltValue="QWtFNg+CBkwN8MDFxjDrtQ==" spinCount="100000" sqref="AD22:AD23" name="Rango1_3"/>
    <protectedRange algorithmName="SHA-512" hashValue="lpMy+OTuhcIqYZ/7hMt80GWpWIYVxVUykZGFJCBeoKwIKlAZBnIbXomwFvdz5raSUbuY6a1reyXs1CqtpWSFpw==" saltValue="QWtFNg+CBkwN8MDFxjDrtQ==" spinCount="100000" sqref="AF22:AF23 AH22:AH23 AJ22:AK23 AM22:AN23" name="Rango1_1_1"/>
    <protectedRange algorithmName="SHA-512" hashValue="lpMy+OTuhcIqYZ/7hMt80GWpWIYVxVUykZGFJCBeoKwIKlAZBnIbXomwFvdz5raSUbuY6a1reyXs1CqtpWSFpw==" saltValue="QWtFNg+CBkwN8MDFxjDrtQ==" spinCount="100000" sqref="AM24:AN37 AJ24:AK37 AH24:AH37 AF24:AF37 AD24:AD37" name="Rango1_4"/>
    <protectedRange algorithmName="SHA-512" hashValue="lpMy+OTuhcIqYZ/7hMt80GWpWIYVxVUykZGFJCBeoKwIKlAZBnIbXomwFvdz5raSUbuY6a1reyXs1CqtpWSFpw==" saltValue="QWtFNg+CBkwN8MDFxjDrtQ==" spinCount="100000" sqref="AD38:AD43" name="Rango1_5"/>
    <protectedRange algorithmName="SHA-512" hashValue="lpMy+OTuhcIqYZ/7hMt80GWpWIYVxVUykZGFJCBeoKwIKlAZBnIbXomwFvdz5raSUbuY6a1reyXs1CqtpWSFpw==" saltValue="QWtFNg+CBkwN8MDFxjDrtQ==" spinCount="100000" sqref="AF38:AF43 AH38:AH43 AJ38:AK43 AM38:AN43" name="Rango1_1_2"/>
    <protectedRange algorithmName="SHA-512" hashValue="lpMy+OTuhcIqYZ/7hMt80GWpWIYVxVUykZGFJCBeoKwIKlAZBnIbXomwFvdz5raSUbuY6a1reyXs1CqtpWSFpw==" saltValue="QWtFNg+CBkwN8MDFxjDrtQ==" spinCount="100000" sqref="AD49:AD50 AF49:AF50 AH49:AH50 AJ49:AK50 AM49:AN50" name="Rango1_6"/>
    <protectedRange algorithmName="SHA-512" hashValue="lpMy+OTuhcIqYZ/7hMt80GWpWIYVxVUykZGFJCBeoKwIKlAZBnIbXomwFvdz5raSUbuY6a1reyXs1CqtpWSFpw==" saltValue="QWtFNg+CBkwN8MDFxjDrtQ==" spinCount="100000" sqref="AD44:AD48 AF44:AF48 AH44:AH48 AJ44:AK48 AM44:AN48" name="Rango1_2_1"/>
    <protectedRange algorithmName="SHA-512" hashValue="lpMy+OTuhcIqYZ/7hMt80GWpWIYVxVUykZGFJCBeoKwIKlAZBnIbXomwFvdz5raSUbuY6a1reyXs1CqtpWSFpw==" saltValue="QWtFNg+CBkwN8MDFxjDrtQ==" spinCount="100000" sqref="AD51:AD57 AF51:AF57 AH51:AH57 AJ51:AK57 AM51:AN57" name="Rango1_7"/>
    <protectedRange algorithmName="SHA-512" hashValue="lpMy+OTuhcIqYZ/7hMt80GWpWIYVxVUykZGFJCBeoKwIKlAZBnIbXomwFvdz5raSUbuY6a1reyXs1CqtpWSFpw==" saltValue="QWtFNg+CBkwN8MDFxjDrtQ==" spinCount="100000" sqref="AM58:AN71 AJ58:AK71 AH58:AH71 AF58:AF71 AD58:AD71" name="Rango1_8"/>
    <protectedRange algorithmName="SHA-512" hashValue="lpMy+OTuhcIqYZ/7hMt80GWpWIYVxVUykZGFJCBeoKwIKlAZBnIbXomwFvdz5raSUbuY6a1reyXs1CqtpWSFpw==" saltValue="QWtFNg+CBkwN8MDFxjDrtQ==" spinCount="100000" sqref="AD72:AD76" name="Rango1_9"/>
    <protectedRange algorithmName="SHA-512" hashValue="lpMy+OTuhcIqYZ/7hMt80GWpWIYVxVUykZGFJCBeoKwIKlAZBnIbXomwFvdz5raSUbuY6a1reyXs1CqtpWSFpw==" saltValue="QWtFNg+CBkwN8MDFxjDrtQ==" spinCount="100000" sqref="AF72:AF76 AH72:AH76 AJ72:AK76 AM72:AN76" name="Rango1_1_3"/>
    <protectedRange algorithmName="SHA-512" hashValue="lpMy+OTuhcIqYZ/7hMt80GWpWIYVxVUykZGFJCBeoKwIKlAZBnIbXomwFvdz5raSUbuY6a1reyXs1CqtpWSFpw==" saltValue="QWtFNg+CBkwN8MDFxjDrtQ==" spinCount="100000" sqref="AD77:AD86 AM77:AN86 AF85:AF86 AH85:AH86 AJ85:AK86" name="Rango1_10"/>
    <protectedRange algorithmName="SHA-512" hashValue="lpMy+OTuhcIqYZ/7hMt80GWpWIYVxVUykZGFJCBeoKwIKlAZBnIbXomwFvdz5raSUbuY6a1reyXs1CqtpWSFpw==" saltValue="QWtFNg+CBkwN8MDFxjDrtQ==" spinCount="100000" sqref="AF83:AF84 AH83:AH84 AJ83:AK84" name="Rango1_1_4"/>
    <protectedRange algorithmName="SHA-512" hashValue="lpMy+OTuhcIqYZ/7hMt80GWpWIYVxVUykZGFJCBeoKwIKlAZBnIbXomwFvdz5raSUbuY6a1reyXs1CqtpWSFpw==" saltValue="QWtFNg+CBkwN8MDFxjDrtQ==" spinCount="100000" sqref="AJ77:AK82 AH77:AH82 AF77:AF82" name="Rango1_1_1_1"/>
    <protectedRange algorithmName="SHA-512" hashValue="lpMy+OTuhcIqYZ/7hMt80GWpWIYVxVUykZGFJCBeoKwIKlAZBnIbXomwFvdz5raSUbuY6a1reyXs1CqtpWSFpw==" saltValue="QWtFNg+CBkwN8MDFxjDrtQ==" spinCount="100000" sqref="AD87:AD93" name="Rango1_11"/>
    <protectedRange algorithmName="SHA-512" hashValue="lpMy+OTuhcIqYZ/7hMt80GWpWIYVxVUykZGFJCBeoKwIKlAZBnIbXomwFvdz5raSUbuY6a1reyXs1CqtpWSFpw==" saltValue="QWtFNg+CBkwN8MDFxjDrtQ==" spinCount="100000" sqref="AF87:AF93 AH87:AH93 AJ87:AK93 AM87:AN93" name="Rango1_1_5"/>
    <protectedRange algorithmName="SHA-512" hashValue="lpMy+OTuhcIqYZ/7hMt80GWpWIYVxVUykZGFJCBeoKwIKlAZBnIbXomwFvdz5raSUbuY6a1reyXs1CqtpWSFpw==" saltValue="QWtFNg+CBkwN8MDFxjDrtQ==" spinCount="100000" sqref="AD94:AD111" name="Rango1_12"/>
    <protectedRange algorithmName="SHA-512" hashValue="lpMy+OTuhcIqYZ/7hMt80GWpWIYVxVUykZGFJCBeoKwIKlAZBnIbXomwFvdz5raSUbuY6a1reyXs1CqtpWSFpw==" saltValue="QWtFNg+CBkwN8MDFxjDrtQ==" spinCount="100000" sqref="AF94:AF111 AH94:AH111 AJ94:AK111 AM94:AN111" name="Rango1_1_6"/>
    <protectedRange algorithmName="SHA-512" hashValue="lpMy+OTuhcIqYZ/7hMt80GWpWIYVxVUykZGFJCBeoKwIKlAZBnIbXomwFvdz5raSUbuY6a1reyXs1CqtpWSFpw==" saltValue="QWtFNg+CBkwN8MDFxjDrtQ==" spinCount="100000" sqref="AM112:AN116 AJ112:AK116 AH112:AH116 AF112:AF116 AD112:AD116" name="Rango1_13"/>
    <protectedRange algorithmName="SHA-512" hashValue="lpMy+OTuhcIqYZ/7hMt80GWpWIYVxVUykZGFJCBeoKwIKlAZBnIbXomwFvdz5raSUbuY6a1reyXs1CqtpWSFpw==" saltValue="QWtFNg+CBkwN8MDFxjDrtQ==" spinCount="100000" sqref="AM117:AN129 AJ117:AK129 AH117:AH129 AF117:AF129 AD117:AD129" name="Rango1_14"/>
    <protectedRange algorithmName="SHA-512" hashValue="lpMy+OTuhcIqYZ/7hMt80GWpWIYVxVUykZGFJCBeoKwIKlAZBnIbXomwFvdz5raSUbuY6a1reyXs1CqtpWSFpw==" saltValue="QWtFNg+CBkwN8MDFxjDrtQ==" spinCount="100000" sqref="AD130:AD138" name="Rango1_15"/>
    <protectedRange algorithmName="SHA-512" hashValue="lpMy+OTuhcIqYZ/7hMt80GWpWIYVxVUykZGFJCBeoKwIKlAZBnIbXomwFvdz5raSUbuY6a1reyXs1CqtpWSFpw==" saltValue="QWtFNg+CBkwN8MDFxjDrtQ==" spinCount="100000" sqref="AF130:AF138 AH130:AH138 AJ130:AK138 AM130:AN138" name="Rango1_1_7"/>
    <protectedRange algorithmName="SHA-512" hashValue="lpMy+OTuhcIqYZ/7hMt80GWpWIYVxVUykZGFJCBeoKwIKlAZBnIbXomwFvdz5raSUbuY6a1reyXs1CqtpWSFpw==" saltValue="QWtFNg+CBkwN8MDFxjDrtQ==" spinCount="100000" sqref="AM139:AN158" name="Rango1_16"/>
    <protectedRange algorithmName="SHA-512" hashValue="lpMy+OTuhcIqYZ/7hMt80GWpWIYVxVUykZGFJCBeoKwIKlAZBnIbXomwFvdz5raSUbuY6a1reyXs1CqtpWSFpw==" saltValue="QWtFNg+CBkwN8MDFxjDrtQ==" spinCount="100000" sqref="AD139:AD158 AF139:AF158 AH139:AH158 AJ139:AK158" name="Rango1_1_8"/>
    <protectedRange algorithmName="SHA-512" hashValue="lpMy+OTuhcIqYZ/7hMt80GWpWIYVxVUykZGFJCBeoKwIKlAZBnIbXomwFvdz5raSUbuY6a1reyXs1CqtpWSFpw==" saltValue="QWtFNg+CBkwN8MDFxjDrtQ==" spinCount="100000" sqref="AD159:AD170 AF159:AF170 AH159:AH170 AJ159:AK170 AM159:AN170" name="Rango1_17"/>
    <protectedRange password="CE28" sqref="E169:H170" name="Rango1_2_2"/>
    <protectedRange algorithmName="SHA-512" hashValue="lpMy+OTuhcIqYZ/7hMt80GWpWIYVxVUykZGFJCBeoKwIKlAZBnIbXomwFvdz5raSUbuY6a1reyXs1CqtpWSFpw==" saltValue="QWtFNg+CBkwN8MDFxjDrtQ==" spinCount="100000" sqref="AD171:AD204" name="Rango1_18"/>
    <protectedRange algorithmName="SHA-512" hashValue="lpMy+OTuhcIqYZ/7hMt80GWpWIYVxVUykZGFJCBeoKwIKlAZBnIbXomwFvdz5raSUbuY6a1reyXs1CqtpWSFpw==" saltValue="QWtFNg+CBkwN8MDFxjDrtQ==" spinCount="100000" sqref="AF171:AF204 AH171:AH204 AJ171:AK204 AM171:AN204" name="Rango1_1_9"/>
    <protectedRange algorithmName="SHA-512" hashValue="lpMy+OTuhcIqYZ/7hMt80GWpWIYVxVUykZGFJCBeoKwIKlAZBnIbXomwFvdz5raSUbuY6a1reyXs1CqtpWSFpw==" saltValue="QWtFNg+CBkwN8MDFxjDrtQ==" spinCount="100000" sqref="AD205:AD207" name="Rango1_19"/>
    <protectedRange algorithmName="SHA-512" hashValue="lpMy+OTuhcIqYZ/7hMt80GWpWIYVxVUykZGFJCBeoKwIKlAZBnIbXomwFvdz5raSUbuY6a1reyXs1CqtpWSFpw==" saltValue="QWtFNg+CBkwN8MDFxjDrtQ==" spinCount="100000" sqref="AF205:AF207 AH205:AH207 AJ205:AK207 AM205:AN207" name="Rango1_1_10"/>
    <protectedRange algorithmName="SHA-512" hashValue="lpMy+OTuhcIqYZ/7hMt80GWpWIYVxVUykZGFJCBeoKwIKlAZBnIbXomwFvdz5raSUbuY6a1reyXs1CqtpWSFpw==" saltValue="QWtFNg+CBkwN8MDFxjDrtQ==" spinCount="100000" sqref="AD213:AD214 AF213:AF214 AH213:AH214 AJ213:AK214 AM213:AN214" name="Rango1_20"/>
    <protectedRange algorithmName="SHA-512" hashValue="lpMy+OTuhcIqYZ/7hMt80GWpWIYVxVUykZGFJCBeoKwIKlAZBnIbXomwFvdz5raSUbuY6a1reyXs1CqtpWSFpw==" saltValue="QWtFNg+CBkwN8MDFxjDrtQ==" spinCount="100000" sqref="AD208:AD212 AF208:AF212 AH208:AH212 AJ208:AK212 AM208:AN212" name="Rango1_1_11"/>
    <protectedRange algorithmName="SHA-512" hashValue="lpMy+OTuhcIqYZ/7hMt80GWpWIYVxVUykZGFJCBeoKwIKlAZBnIbXomwFvdz5raSUbuY6a1reyXs1CqtpWSFpw==" saltValue="QWtFNg+CBkwN8MDFxjDrtQ==" spinCount="100000" sqref="AD215:AD223" name="Rango1_21"/>
    <protectedRange algorithmName="SHA-512" hashValue="lpMy+OTuhcIqYZ/7hMt80GWpWIYVxVUykZGFJCBeoKwIKlAZBnIbXomwFvdz5raSUbuY6a1reyXs1CqtpWSFpw==" saltValue="QWtFNg+CBkwN8MDFxjDrtQ==" spinCount="100000" sqref="AM215:AN223 AJ215:AK223 AH215:AH223 AF215:AF223" name="Rango1_1_12"/>
    <protectedRange algorithmName="SHA-512" hashValue="lpMy+OTuhcIqYZ/7hMt80GWpWIYVxVUykZGFJCBeoKwIKlAZBnIbXomwFvdz5raSUbuY6a1reyXs1CqtpWSFpw==" saltValue="QWtFNg+CBkwN8MDFxjDrtQ==" spinCount="100000" sqref="AM224:AN230" name="Rango1_22"/>
    <protectedRange algorithmName="SHA-512" hashValue="lpMy+OTuhcIqYZ/7hMt80GWpWIYVxVUykZGFJCBeoKwIKlAZBnIbXomwFvdz5raSUbuY6a1reyXs1CqtpWSFpw==" saltValue="QWtFNg+CBkwN8MDFxjDrtQ==" spinCount="100000" sqref="AD224:AD230 AF224:AF230 AH224:AH230 AJ224:AK230" name="Rango1_1_13"/>
  </protectedRanges>
  <autoFilter ref="A15:AO230" xr:uid="{00000000-0001-0000-0000-000000000000}">
    <filterColumn colId="28" showButton="0"/>
    <filterColumn colId="30" showButton="0"/>
  </autoFilter>
  <sortState xmlns:xlrd2="http://schemas.microsoft.com/office/spreadsheetml/2017/richdata2" ref="A17:AO67">
    <sortCondition ref="Y17:Y67"/>
  </sortState>
  <mergeCells count="50">
    <mergeCell ref="A1:AO2"/>
    <mergeCell ref="V12:AB12"/>
    <mergeCell ref="F5:R5"/>
    <mergeCell ref="A7:R7"/>
    <mergeCell ref="A8:R8"/>
    <mergeCell ref="A9:R9"/>
    <mergeCell ref="A11:R11"/>
    <mergeCell ref="A5:C5"/>
    <mergeCell ref="S12:U12"/>
    <mergeCell ref="AO13:AO15"/>
    <mergeCell ref="O14:O15"/>
    <mergeCell ref="AC12:AO12"/>
    <mergeCell ref="L14:L15"/>
    <mergeCell ref="M14:M15"/>
    <mergeCell ref="H13:L13"/>
    <mergeCell ref="H14:H15"/>
    <mergeCell ref="AG13:AN14"/>
    <mergeCell ref="R14:R15"/>
    <mergeCell ref="N14:N15"/>
    <mergeCell ref="N13:R13"/>
    <mergeCell ref="I14:I15"/>
    <mergeCell ref="Y13:Y15"/>
    <mergeCell ref="T14:T15"/>
    <mergeCell ref="A12:R12"/>
    <mergeCell ref="W13:W15"/>
    <mergeCell ref="AC13:AD15"/>
    <mergeCell ref="AE13:AF15"/>
    <mergeCell ref="S13:U13"/>
    <mergeCell ref="S14:S15"/>
    <mergeCell ref="V14:V15"/>
    <mergeCell ref="X13:X15"/>
    <mergeCell ref="AB13:AB15"/>
    <mergeCell ref="U14:U15"/>
    <mergeCell ref="J14:J15"/>
    <mergeCell ref="K14:K15"/>
    <mergeCell ref="Z13:Z15"/>
    <mergeCell ref="AA13:AA15"/>
    <mergeCell ref="P14:P15"/>
    <mergeCell ref="Q14:Q15"/>
    <mergeCell ref="A138:D138"/>
    <mergeCell ref="D24:D25"/>
    <mergeCell ref="D28:D29"/>
    <mergeCell ref="A13:A15"/>
    <mergeCell ref="C13:C15"/>
    <mergeCell ref="B13:B15"/>
    <mergeCell ref="D13:G13"/>
    <mergeCell ref="E14:E15"/>
    <mergeCell ref="F14:F15"/>
    <mergeCell ref="G14:G15"/>
    <mergeCell ref="D14:D15"/>
  </mergeCells>
  <phoneticPr fontId="9" type="noConversion"/>
  <conditionalFormatting sqref="AN17:AN20">
    <cfRule type="containsText" dxfId="1899" priority="1898" operator="containsText" text="Baja">
      <formula>NOT(ISERROR(SEARCH("Baja",AN17)))</formula>
    </cfRule>
    <cfRule type="containsText" dxfId="1898" priority="1899" operator="containsText" text="Media">
      <formula>NOT(ISERROR(SEARCH("Media",AN17)))</formula>
    </cfRule>
    <cfRule type="containsText" dxfId="1897" priority="1900" operator="containsText" text="Alta">
      <formula>NOT(ISERROR(SEARCH("Alta",AN17)))</formula>
    </cfRule>
  </conditionalFormatting>
  <conditionalFormatting sqref="AO18:AO20">
    <cfRule type="cellIs" dxfId="1896" priority="1895" operator="equal">
      <formula>"BAJA"</formula>
    </cfRule>
    <cfRule type="cellIs" dxfId="1895" priority="1896" operator="equal">
      <formula>"MEDIA"</formula>
    </cfRule>
    <cfRule type="cellIs" dxfId="1894" priority="1897" operator="equal">
      <formula>"ALTA"</formula>
    </cfRule>
  </conditionalFormatting>
  <conditionalFormatting sqref="AO17">
    <cfRule type="cellIs" dxfId="1893" priority="1892" operator="equal">
      <formula>"BAJA"</formula>
    </cfRule>
    <cfRule type="cellIs" dxfId="1892" priority="1893" operator="equal">
      <formula>"MEDIA"</formula>
    </cfRule>
    <cfRule type="cellIs" dxfId="1891" priority="1894" operator="equal">
      <formula>"ALTA"</formula>
    </cfRule>
  </conditionalFormatting>
  <conditionalFormatting sqref="V17:V20">
    <cfRule type="cellIs" dxfId="1890" priority="1891" operator="equal">
      <formula>"baja"</formula>
    </cfRule>
  </conditionalFormatting>
  <conditionalFormatting sqref="W17:AB20">
    <cfRule type="cellIs" dxfId="1889" priority="1890" operator="equal">
      <formula>"baja"</formula>
    </cfRule>
  </conditionalFormatting>
  <conditionalFormatting sqref="AC18:AC20">
    <cfRule type="containsText" dxfId="1888" priority="1887" operator="containsText" text="Pública Reservada">
      <formula>NOT(ISERROR(SEARCH("Pública Reservada",AC18)))</formula>
    </cfRule>
    <cfRule type="containsText" dxfId="1887" priority="1888" operator="containsText" text="Pública Clasificada">
      <formula>NOT(ISERROR(SEARCH("Pública Clasificada",AC18)))</formula>
    </cfRule>
    <cfRule type="containsText" dxfId="1886" priority="1889" operator="containsText" text="Pública">
      <formula>NOT(ISERROR(SEARCH("Pública",AC18)))</formula>
    </cfRule>
  </conditionalFormatting>
  <conditionalFormatting sqref="AE19:AE20 AG19:AG20 AI18:AI20">
    <cfRule type="containsText" dxfId="1885" priority="1884" operator="containsText" text="Leve">
      <formula>NOT(ISERROR(SEARCH("Leve",AE18)))</formula>
    </cfRule>
    <cfRule type="containsText" dxfId="1884" priority="1885" operator="containsText" text="Importante">
      <formula>NOT(ISERROR(SEARCH("Importante",AE18)))</formula>
    </cfRule>
    <cfRule type="containsText" dxfId="1883" priority="1886" operator="containsText" text="Grave">
      <formula>NOT(ISERROR(SEARCH("Grave",AE18)))</formula>
    </cfRule>
  </conditionalFormatting>
  <conditionalFormatting sqref="AL18:AL20">
    <cfRule type="containsText" dxfId="1882" priority="1881" operator="containsText" text="Baja">
      <formula>NOT(ISERROR(SEARCH("Baja",AL18)))</formula>
    </cfRule>
    <cfRule type="containsText" dxfId="1881" priority="1882" operator="containsText" text="Media">
      <formula>NOT(ISERROR(SEARCH("Media",AL18)))</formula>
    </cfRule>
    <cfRule type="containsText" dxfId="1880" priority="1883" operator="containsText" text="Alta">
      <formula>NOT(ISERROR(SEARCH("Alta",AL18)))</formula>
    </cfRule>
  </conditionalFormatting>
  <conditionalFormatting sqref="AE19:AE20 AG19:AG20 AI18:AI20">
    <cfRule type="cellIs" dxfId="1879" priority="1872" operator="equal">
      <formula>"Baja"</formula>
    </cfRule>
    <cfRule type="cellIs" dxfId="1878" priority="1873" operator="equal">
      <formula>"Media"</formula>
    </cfRule>
    <cfRule type="cellIs" dxfId="1877" priority="1874" operator="equal">
      <formula>"Alta"</formula>
    </cfRule>
    <cfRule type="containsText" dxfId="1876" priority="1878" operator="containsText" text="Alto">
      <formula>NOT(ISERROR(SEARCH("Alto",AE18)))</formula>
    </cfRule>
    <cfRule type="containsText" dxfId="1875" priority="1879" operator="containsText" text="Medio">
      <formula>NOT(ISERROR(SEARCH("Medio",AE18)))</formula>
    </cfRule>
    <cfRule type="containsText" dxfId="1874" priority="1880" operator="containsText" text="Bajo">
      <formula>NOT(ISERROR(SEARCH("Bajo",AE18)))</formula>
    </cfRule>
  </conditionalFormatting>
  <conditionalFormatting sqref="AC18:AC20">
    <cfRule type="cellIs" dxfId="1873" priority="1875" operator="equal">
      <formula>"Baja"</formula>
    </cfRule>
    <cfRule type="cellIs" dxfId="1872" priority="1876" operator="equal">
      <formula>"media"</formula>
    </cfRule>
    <cfRule type="cellIs" dxfId="1871" priority="1877" operator="equal">
      <formula>"alta"</formula>
    </cfRule>
  </conditionalFormatting>
  <conditionalFormatting sqref="AC17">
    <cfRule type="containsText" dxfId="1870" priority="1869" operator="containsText" text="Pública Reservada">
      <formula>NOT(ISERROR(SEARCH("Pública Reservada",AC17)))</formula>
    </cfRule>
    <cfRule type="containsText" dxfId="1869" priority="1870" operator="containsText" text="Pública Clasificada">
      <formula>NOT(ISERROR(SEARCH("Pública Clasificada",AC17)))</formula>
    </cfRule>
    <cfRule type="containsText" dxfId="1868" priority="1871" operator="containsText" text="Pública">
      <formula>NOT(ISERROR(SEARCH("Pública",AC17)))</formula>
    </cfRule>
  </conditionalFormatting>
  <conditionalFormatting sqref="AE17:AE18">
    <cfRule type="containsText" dxfId="1867" priority="1866" operator="containsText" text="Leve">
      <formula>NOT(ISERROR(SEARCH("Leve",AE17)))</formula>
    </cfRule>
    <cfRule type="containsText" dxfId="1866" priority="1867" operator="containsText" text="Importante">
      <formula>NOT(ISERROR(SEARCH("Importante",AE17)))</formula>
    </cfRule>
    <cfRule type="containsText" dxfId="1865" priority="1868" operator="containsText" text="Grave">
      <formula>NOT(ISERROR(SEARCH("Grave",AE17)))</formula>
    </cfRule>
  </conditionalFormatting>
  <conditionalFormatting sqref="AL17">
    <cfRule type="containsText" dxfId="1864" priority="1863" operator="containsText" text="Baja">
      <formula>NOT(ISERROR(SEARCH("Baja",AL17)))</formula>
    </cfRule>
    <cfRule type="containsText" dxfId="1863" priority="1864" operator="containsText" text="Media">
      <formula>NOT(ISERROR(SEARCH("Media",AL17)))</formula>
    </cfRule>
    <cfRule type="containsText" dxfId="1862" priority="1865" operator="containsText" text="Alta">
      <formula>NOT(ISERROR(SEARCH("Alta",AL17)))</formula>
    </cfRule>
  </conditionalFormatting>
  <conditionalFormatting sqref="AE17:AE18">
    <cfRule type="cellIs" dxfId="1861" priority="1854" operator="equal">
      <formula>"Baja"</formula>
    </cfRule>
    <cfRule type="cellIs" dxfId="1860" priority="1855" operator="equal">
      <formula>"Media"</formula>
    </cfRule>
    <cfRule type="cellIs" dxfId="1859" priority="1856" operator="equal">
      <formula>"Alta"</formula>
    </cfRule>
    <cfRule type="containsText" dxfId="1858" priority="1860" operator="containsText" text="Alto">
      <formula>NOT(ISERROR(SEARCH("Alto",AE17)))</formula>
    </cfRule>
    <cfRule type="containsText" dxfId="1857" priority="1861" operator="containsText" text="Medio">
      <formula>NOT(ISERROR(SEARCH("Medio",AE17)))</formula>
    </cfRule>
    <cfRule type="containsText" dxfId="1856" priority="1862" operator="containsText" text="Bajo">
      <formula>NOT(ISERROR(SEARCH("Bajo",AE17)))</formula>
    </cfRule>
  </conditionalFormatting>
  <conditionalFormatting sqref="AC17">
    <cfRule type="cellIs" dxfId="1855" priority="1857" operator="equal">
      <formula>"Baja"</formula>
    </cfRule>
    <cfRule type="cellIs" dxfId="1854" priority="1858" operator="equal">
      <formula>"media"</formula>
    </cfRule>
    <cfRule type="cellIs" dxfId="1853" priority="1859" operator="equal">
      <formula>"alta"</formula>
    </cfRule>
  </conditionalFormatting>
  <conditionalFormatting sqref="AG17:AG18">
    <cfRule type="containsText" dxfId="1852" priority="1851" operator="containsText" text="Leve">
      <formula>NOT(ISERROR(SEARCH("Leve",AG17)))</formula>
    </cfRule>
    <cfRule type="containsText" dxfId="1851" priority="1852" operator="containsText" text="Importante">
      <formula>NOT(ISERROR(SEARCH("Importante",AG17)))</formula>
    </cfRule>
    <cfRule type="containsText" dxfId="1850" priority="1853" operator="containsText" text="Grave">
      <formula>NOT(ISERROR(SEARCH("Grave",AG17)))</formula>
    </cfRule>
  </conditionalFormatting>
  <conditionalFormatting sqref="AG17:AG18">
    <cfRule type="cellIs" dxfId="1849" priority="1845" operator="equal">
      <formula>"Baja"</formula>
    </cfRule>
    <cfRule type="cellIs" dxfId="1848" priority="1846" operator="equal">
      <formula>"Media"</formula>
    </cfRule>
    <cfRule type="cellIs" dxfId="1847" priority="1847" operator="equal">
      <formula>"Alta"</formula>
    </cfRule>
    <cfRule type="containsText" dxfId="1846" priority="1848" operator="containsText" text="Alto">
      <formula>NOT(ISERROR(SEARCH("Alto",AG17)))</formula>
    </cfRule>
    <cfRule type="containsText" dxfId="1845" priority="1849" operator="containsText" text="Medio">
      <formula>NOT(ISERROR(SEARCH("Medio",AG17)))</formula>
    </cfRule>
    <cfRule type="containsText" dxfId="1844" priority="1850" operator="containsText" text="Bajo">
      <formula>NOT(ISERROR(SEARCH("Bajo",AG17)))</formula>
    </cfRule>
  </conditionalFormatting>
  <conditionalFormatting sqref="AI17">
    <cfRule type="containsText" dxfId="1843" priority="1842" operator="containsText" text="Leve">
      <formula>NOT(ISERROR(SEARCH("Leve",AI17)))</formula>
    </cfRule>
    <cfRule type="containsText" dxfId="1842" priority="1843" operator="containsText" text="Importante">
      <formula>NOT(ISERROR(SEARCH("Importante",AI17)))</formula>
    </cfRule>
    <cfRule type="containsText" dxfId="1841" priority="1844" operator="containsText" text="Grave">
      <formula>NOT(ISERROR(SEARCH("Grave",AI17)))</formula>
    </cfRule>
  </conditionalFormatting>
  <conditionalFormatting sqref="AI17">
    <cfRule type="cellIs" dxfId="1840" priority="1836" operator="equal">
      <formula>"Baja"</formula>
    </cfRule>
    <cfRule type="cellIs" dxfId="1839" priority="1837" operator="equal">
      <formula>"Media"</formula>
    </cfRule>
    <cfRule type="cellIs" dxfId="1838" priority="1838" operator="equal">
      <formula>"Alta"</formula>
    </cfRule>
    <cfRule type="containsText" dxfId="1837" priority="1839" operator="containsText" text="Alto">
      <formula>NOT(ISERROR(SEARCH("Alto",AI17)))</formula>
    </cfRule>
    <cfRule type="containsText" dxfId="1836" priority="1840" operator="containsText" text="Medio">
      <formula>NOT(ISERROR(SEARCH("Medio",AI17)))</formula>
    </cfRule>
    <cfRule type="containsText" dxfId="1835" priority="1841" operator="containsText" text="Bajo">
      <formula>NOT(ISERROR(SEARCH("Bajo",AI17)))</formula>
    </cfRule>
  </conditionalFormatting>
  <conditionalFormatting sqref="AC22">
    <cfRule type="containsText" dxfId="1834" priority="1833" operator="containsText" text="Pública Reservada">
      <formula>NOT(ISERROR(SEARCH("Pública Reservada",AC22)))</formula>
    </cfRule>
    <cfRule type="containsText" dxfId="1833" priority="1834" operator="containsText" text="Pública Clasificada">
      <formula>NOT(ISERROR(SEARCH("Pública Clasificada",AC22)))</formula>
    </cfRule>
    <cfRule type="containsText" dxfId="1832" priority="1835" operator="containsText" text="Pública">
      <formula>NOT(ISERROR(SEARCH("Pública",AC22)))</formula>
    </cfRule>
  </conditionalFormatting>
  <conditionalFormatting sqref="AC22">
    <cfRule type="cellIs" dxfId="1831" priority="1830" operator="equal">
      <formula>"Baja"</formula>
    </cfRule>
    <cfRule type="cellIs" dxfId="1830" priority="1831" operator="equal">
      <formula>"media"</formula>
    </cfRule>
    <cfRule type="cellIs" dxfId="1829" priority="1832" operator="equal">
      <formula>"alta"</formula>
    </cfRule>
  </conditionalFormatting>
  <conditionalFormatting sqref="V22:AB22">
    <cfRule type="cellIs" dxfId="1828" priority="1829" operator="equal">
      <formula>"baja"</formula>
    </cfRule>
  </conditionalFormatting>
  <conditionalFormatting sqref="AN22">
    <cfRule type="containsText" dxfId="1827" priority="1826" operator="containsText" text="Baja">
      <formula>NOT(ISERROR(SEARCH("Baja",AN22)))</formula>
    </cfRule>
    <cfRule type="containsText" dxfId="1826" priority="1827" operator="containsText" text="Media">
      <formula>NOT(ISERROR(SEARCH("Media",AN22)))</formula>
    </cfRule>
    <cfRule type="containsText" dxfId="1825" priority="1828" operator="containsText" text="Alta">
      <formula>NOT(ISERROR(SEARCH("Alta",AN22)))</formula>
    </cfRule>
  </conditionalFormatting>
  <conditionalFormatting sqref="AE22">
    <cfRule type="containsText" dxfId="1824" priority="1823" operator="containsText" text="Leve">
      <formula>NOT(ISERROR(SEARCH("Leve",AE22)))</formula>
    </cfRule>
    <cfRule type="containsText" dxfId="1823" priority="1824" operator="containsText" text="Importante">
      <formula>NOT(ISERROR(SEARCH("Importante",AE22)))</formula>
    </cfRule>
    <cfRule type="containsText" dxfId="1822" priority="1825" operator="containsText" text="Grave">
      <formula>NOT(ISERROR(SEARCH("Grave",AE22)))</formula>
    </cfRule>
  </conditionalFormatting>
  <conditionalFormatting sqref="AL22">
    <cfRule type="containsText" dxfId="1821" priority="1820" operator="containsText" text="Baja">
      <formula>NOT(ISERROR(SEARCH("Baja",AL22)))</formula>
    </cfRule>
    <cfRule type="containsText" dxfId="1820" priority="1821" operator="containsText" text="Media">
      <formula>NOT(ISERROR(SEARCH("Media",AL22)))</formula>
    </cfRule>
    <cfRule type="containsText" dxfId="1819" priority="1822" operator="containsText" text="Alta">
      <formula>NOT(ISERROR(SEARCH("Alta",AL22)))</formula>
    </cfRule>
  </conditionalFormatting>
  <conditionalFormatting sqref="AE22">
    <cfRule type="cellIs" dxfId="1818" priority="1814" operator="equal">
      <formula>"Baja"</formula>
    </cfRule>
    <cfRule type="cellIs" dxfId="1817" priority="1815" operator="equal">
      <formula>"Media"</formula>
    </cfRule>
    <cfRule type="cellIs" dxfId="1816" priority="1816" operator="equal">
      <formula>"Alta"</formula>
    </cfRule>
    <cfRule type="containsText" dxfId="1815" priority="1817" operator="containsText" text="Alto">
      <formula>NOT(ISERROR(SEARCH("Alto",AE22)))</formula>
    </cfRule>
    <cfRule type="containsText" dxfId="1814" priority="1818" operator="containsText" text="Medio">
      <formula>NOT(ISERROR(SEARCH("Medio",AE22)))</formula>
    </cfRule>
    <cfRule type="containsText" dxfId="1813" priority="1819" operator="containsText" text="Bajo">
      <formula>NOT(ISERROR(SEARCH("Bajo",AE22)))</formula>
    </cfRule>
  </conditionalFormatting>
  <conditionalFormatting sqref="AG22">
    <cfRule type="containsText" dxfId="1812" priority="1811" operator="containsText" text="Leve">
      <formula>NOT(ISERROR(SEARCH("Leve",AG22)))</formula>
    </cfRule>
    <cfRule type="containsText" dxfId="1811" priority="1812" operator="containsText" text="Importante">
      <formula>NOT(ISERROR(SEARCH("Importante",AG22)))</formula>
    </cfRule>
    <cfRule type="containsText" dxfId="1810" priority="1813" operator="containsText" text="Grave">
      <formula>NOT(ISERROR(SEARCH("Grave",AG22)))</formula>
    </cfRule>
  </conditionalFormatting>
  <conditionalFormatting sqref="AG22">
    <cfRule type="cellIs" dxfId="1809" priority="1805" operator="equal">
      <formula>"Baja"</formula>
    </cfRule>
    <cfRule type="cellIs" dxfId="1808" priority="1806" operator="equal">
      <formula>"Media"</formula>
    </cfRule>
    <cfRule type="cellIs" dxfId="1807" priority="1807" operator="equal">
      <formula>"Alta"</formula>
    </cfRule>
    <cfRule type="containsText" dxfId="1806" priority="1808" operator="containsText" text="Alto">
      <formula>NOT(ISERROR(SEARCH("Alto",AG22)))</formula>
    </cfRule>
    <cfRule type="containsText" dxfId="1805" priority="1809" operator="containsText" text="Medio">
      <formula>NOT(ISERROR(SEARCH("Medio",AG22)))</formula>
    </cfRule>
    <cfRule type="containsText" dxfId="1804" priority="1810" operator="containsText" text="Bajo">
      <formula>NOT(ISERROR(SEARCH("Bajo",AG22)))</formula>
    </cfRule>
  </conditionalFormatting>
  <conditionalFormatting sqref="AI22">
    <cfRule type="containsText" dxfId="1803" priority="1802" operator="containsText" text="Leve">
      <formula>NOT(ISERROR(SEARCH("Leve",AI22)))</formula>
    </cfRule>
    <cfRule type="containsText" dxfId="1802" priority="1803" operator="containsText" text="Importante">
      <formula>NOT(ISERROR(SEARCH("Importante",AI22)))</formula>
    </cfRule>
    <cfRule type="containsText" dxfId="1801" priority="1804" operator="containsText" text="Grave">
      <formula>NOT(ISERROR(SEARCH("Grave",AI22)))</formula>
    </cfRule>
  </conditionalFormatting>
  <conditionalFormatting sqref="AI22">
    <cfRule type="cellIs" dxfId="1800" priority="1796" operator="equal">
      <formula>"Baja"</formula>
    </cfRule>
    <cfRule type="cellIs" dxfId="1799" priority="1797" operator="equal">
      <formula>"Media"</formula>
    </cfRule>
    <cfRule type="cellIs" dxfId="1798" priority="1798" operator="equal">
      <formula>"Alta"</formula>
    </cfRule>
    <cfRule type="containsText" dxfId="1797" priority="1799" operator="containsText" text="Alto">
      <formula>NOT(ISERROR(SEARCH("Alto",AI22)))</formula>
    </cfRule>
    <cfRule type="containsText" dxfId="1796" priority="1800" operator="containsText" text="Medio">
      <formula>NOT(ISERROR(SEARCH("Medio",AI22)))</formula>
    </cfRule>
    <cfRule type="containsText" dxfId="1795" priority="1801" operator="containsText" text="Bajo">
      <formula>NOT(ISERROR(SEARCH("Bajo",AI22)))</formula>
    </cfRule>
  </conditionalFormatting>
  <conditionalFormatting sqref="AO22">
    <cfRule type="cellIs" dxfId="1794" priority="1793" operator="equal">
      <formula>"BAJA"</formula>
    </cfRule>
    <cfRule type="cellIs" dxfId="1793" priority="1794" operator="equal">
      <formula>"MEDIA"</formula>
    </cfRule>
    <cfRule type="cellIs" dxfId="1792" priority="1795" operator="equal">
      <formula>"ALTA"</formula>
    </cfRule>
  </conditionalFormatting>
  <conditionalFormatting sqref="Y29:AB29 V35:AB36 W30:AB34 V25:V34">
    <cfRule type="cellIs" dxfId="1791" priority="1792" operator="equal">
      <formula>"baja"</formula>
    </cfRule>
  </conditionalFormatting>
  <conditionalFormatting sqref="AC25:AC36">
    <cfRule type="containsText" dxfId="1790" priority="1789" operator="containsText" text="Pública Reservada">
      <formula>NOT(ISERROR(SEARCH("Pública Reservada",AC25)))</formula>
    </cfRule>
    <cfRule type="containsText" dxfId="1789" priority="1790" operator="containsText" text="Pública Clasificada">
      <formula>NOT(ISERROR(SEARCH("Pública Clasificada",AC25)))</formula>
    </cfRule>
    <cfRule type="containsText" dxfId="1788" priority="1791" operator="containsText" text="Pública">
      <formula>NOT(ISERROR(SEARCH("Pública",AC25)))</formula>
    </cfRule>
  </conditionalFormatting>
  <conditionalFormatting sqref="AE26:AE36 AG26:AG36 AI25:AI36">
    <cfRule type="containsText" dxfId="1787" priority="1786" operator="containsText" text="Leve">
      <formula>NOT(ISERROR(SEARCH("Leve",AE25)))</formula>
    </cfRule>
    <cfRule type="containsText" dxfId="1786" priority="1787" operator="containsText" text="Importante">
      <formula>NOT(ISERROR(SEARCH("Importante",AE25)))</formula>
    </cfRule>
    <cfRule type="containsText" dxfId="1785" priority="1788" operator="containsText" text="Grave">
      <formula>NOT(ISERROR(SEARCH("Grave",AE25)))</formula>
    </cfRule>
  </conditionalFormatting>
  <conditionalFormatting sqref="AN24:AN36">
    <cfRule type="containsText" dxfId="1784" priority="1783" operator="containsText" text="Baja">
      <formula>NOT(ISERROR(SEARCH("Baja",AN24)))</formula>
    </cfRule>
    <cfRule type="containsText" dxfId="1783" priority="1784" operator="containsText" text="Media">
      <formula>NOT(ISERROR(SEARCH("Media",AN24)))</formula>
    </cfRule>
    <cfRule type="containsText" dxfId="1782" priority="1785" operator="containsText" text="Alta">
      <formula>NOT(ISERROR(SEARCH("Alta",AN24)))</formula>
    </cfRule>
  </conditionalFormatting>
  <conditionalFormatting sqref="AE26:AE36 AG26:AG36 AI25:AI36">
    <cfRule type="cellIs" dxfId="1781" priority="1774" operator="equal">
      <formula>"Baja"</formula>
    </cfRule>
    <cfRule type="cellIs" dxfId="1780" priority="1775" operator="equal">
      <formula>"Media"</formula>
    </cfRule>
    <cfRule type="cellIs" dxfId="1779" priority="1776" operator="equal">
      <formula>"Alta"</formula>
    </cfRule>
    <cfRule type="containsText" dxfId="1778" priority="1780" operator="containsText" text="Alto">
      <formula>NOT(ISERROR(SEARCH("Alto",AE25)))</formula>
    </cfRule>
    <cfRule type="containsText" dxfId="1777" priority="1781" operator="containsText" text="Medio">
      <formula>NOT(ISERROR(SEARCH("Medio",AE25)))</formula>
    </cfRule>
    <cfRule type="containsText" dxfId="1776" priority="1782" operator="containsText" text="Bajo">
      <formula>NOT(ISERROR(SEARCH("Bajo",AE25)))</formula>
    </cfRule>
  </conditionalFormatting>
  <conditionalFormatting sqref="AC25:AC36">
    <cfRule type="cellIs" dxfId="1775" priority="1777" operator="equal">
      <formula>"Baja"</formula>
    </cfRule>
    <cfRule type="cellIs" dxfId="1774" priority="1778" operator="equal">
      <formula>"media"</formula>
    </cfRule>
    <cfRule type="cellIs" dxfId="1773" priority="1779" operator="equal">
      <formula>"alta"</formula>
    </cfRule>
  </conditionalFormatting>
  <conditionalFormatting sqref="AO25:AO36">
    <cfRule type="cellIs" dxfId="1772" priority="1771" operator="equal">
      <formula>"BAJA"</formula>
    </cfRule>
    <cfRule type="cellIs" dxfId="1771" priority="1772" operator="equal">
      <formula>"MEDIA"</formula>
    </cfRule>
    <cfRule type="cellIs" dxfId="1770" priority="1773" operator="equal">
      <formula>"ALTA"</formula>
    </cfRule>
  </conditionalFormatting>
  <conditionalFormatting sqref="AC24">
    <cfRule type="containsText" dxfId="1769" priority="1768" operator="containsText" text="Pública Reservada">
      <formula>NOT(ISERROR(SEARCH("Pública Reservada",AC24)))</formula>
    </cfRule>
    <cfRule type="containsText" dxfId="1768" priority="1769" operator="containsText" text="Pública Clasificada">
      <formula>NOT(ISERROR(SEARCH("Pública Clasificada",AC24)))</formula>
    </cfRule>
    <cfRule type="containsText" dxfId="1767" priority="1770" operator="containsText" text="Pública">
      <formula>NOT(ISERROR(SEARCH("Pública",AC24)))</formula>
    </cfRule>
  </conditionalFormatting>
  <conditionalFormatting sqref="AE24:AE25">
    <cfRule type="containsText" dxfId="1766" priority="1765" operator="containsText" text="Leve">
      <formula>NOT(ISERROR(SEARCH("Leve",AE24)))</formula>
    </cfRule>
    <cfRule type="containsText" dxfId="1765" priority="1766" operator="containsText" text="Importante">
      <formula>NOT(ISERROR(SEARCH("Importante",AE24)))</formula>
    </cfRule>
    <cfRule type="containsText" dxfId="1764" priority="1767" operator="containsText" text="Grave">
      <formula>NOT(ISERROR(SEARCH("Grave",AE24)))</formula>
    </cfRule>
  </conditionalFormatting>
  <conditionalFormatting sqref="AL24:AL36">
    <cfRule type="containsText" dxfId="1763" priority="1762" operator="containsText" text="Baja">
      <formula>NOT(ISERROR(SEARCH("Baja",AL24)))</formula>
    </cfRule>
    <cfRule type="containsText" dxfId="1762" priority="1763" operator="containsText" text="Media">
      <formula>NOT(ISERROR(SEARCH("Media",AL24)))</formula>
    </cfRule>
    <cfRule type="containsText" dxfId="1761" priority="1764" operator="containsText" text="Alta">
      <formula>NOT(ISERROR(SEARCH("Alta",AL24)))</formula>
    </cfRule>
  </conditionalFormatting>
  <conditionalFormatting sqref="AE24:AE25">
    <cfRule type="cellIs" dxfId="1760" priority="1753" operator="equal">
      <formula>"Baja"</formula>
    </cfRule>
    <cfRule type="cellIs" dxfId="1759" priority="1754" operator="equal">
      <formula>"Media"</formula>
    </cfRule>
    <cfRule type="cellIs" dxfId="1758" priority="1755" operator="equal">
      <formula>"Alta"</formula>
    </cfRule>
    <cfRule type="containsText" dxfId="1757" priority="1759" operator="containsText" text="Alto">
      <formula>NOT(ISERROR(SEARCH("Alto",AE24)))</formula>
    </cfRule>
    <cfRule type="containsText" dxfId="1756" priority="1760" operator="containsText" text="Medio">
      <formula>NOT(ISERROR(SEARCH("Medio",AE24)))</formula>
    </cfRule>
    <cfRule type="containsText" dxfId="1755" priority="1761" operator="containsText" text="Bajo">
      <formula>NOT(ISERROR(SEARCH("Bajo",AE24)))</formula>
    </cfRule>
  </conditionalFormatting>
  <conditionalFormatting sqref="AC24">
    <cfRule type="cellIs" dxfId="1754" priority="1756" operator="equal">
      <formula>"Baja"</formula>
    </cfRule>
    <cfRule type="cellIs" dxfId="1753" priority="1757" operator="equal">
      <formula>"media"</formula>
    </cfRule>
    <cfRule type="cellIs" dxfId="1752" priority="1758" operator="equal">
      <formula>"alta"</formula>
    </cfRule>
  </conditionalFormatting>
  <conditionalFormatting sqref="AG24:AG25">
    <cfRule type="containsText" dxfId="1751" priority="1750" operator="containsText" text="Leve">
      <formula>NOT(ISERROR(SEARCH("Leve",AG24)))</formula>
    </cfRule>
    <cfRule type="containsText" dxfId="1750" priority="1751" operator="containsText" text="Importante">
      <formula>NOT(ISERROR(SEARCH("Importante",AG24)))</formula>
    </cfRule>
    <cfRule type="containsText" dxfId="1749" priority="1752" operator="containsText" text="Grave">
      <formula>NOT(ISERROR(SEARCH("Grave",AG24)))</formula>
    </cfRule>
  </conditionalFormatting>
  <conditionalFormatting sqref="AG24:AG25">
    <cfRule type="cellIs" dxfId="1748" priority="1744" operator="equal">
      <formula>"Baja"</formula>
    </cfRule>
    <cfRule type="cellIs" dxfId="1747" priority="1745" operator="equal">
      <formula>"Media"</formula>
    </cfRule>
    <cfRule type="cellIs" dxfId="1746" priority="1746" operator="equal">
      <formula>"Alta"</formula>
    </cfRule>
    <cfRule type="containsText" dxfId="1745" priority="1747" operator="containsText" text="Alto">
      <formula>NOT(ISERROR(SEARCH("Alto",AG24)))</formula>
    </cfRule>
    <cfRule type="containsText" dxfId="1744" priority="1748" operator="containsText" text="Medio">
      <formula>NOT(ISERROR(SEARCH("Medio",AG24)))</formula>
    </cfRule>
    <cfRule type="containsText" dxfId="1743" priority="1749" operator="containsText" text="Bajo">
      <formula>NOT(ISERROR(SEARCH("Bajo",AG24)))</formula>
    </cfRule>
  </conditionalFormatting>
  <conditionalFormatting sqref="AI24">
    <cfRule type="containsText" dxfId="1742" priority="1741" operator="containsText" text="Leve">
      <formula>NOT(ISERROR(SEARCH("Leve",AI24)))</formula>
    </cfRule>
    <cfRule type="containsText" dxfId="1741" priority="1742" operator="containsText" text="Importante">
      <formula>NOT(ISERROR(SEARCH("Importante",AI24)))</formula>
    </cfRule>
    <cfRule type="containsText" dxfId="1740" priority="1743" operator="containsText" text="Grave">
      <formula>NOT(ISERROR(SEARCH("Grave",AI24)))</formula>
    </cfRule>
  </conditionalFormatting>
  <conditionalFormatting sqref="AI24">
    <cfRule type="cellIs" dxfId="1739" priority="1735" operator="equal">
      <formula>"Baja"</formula>
    </cfRule>
    <cfRule type="cellIs" dxfId="1738" priority="1736" operator="equal">
      <formula>"Media"</formula>
    </cfRule>
    <cfRule type="cellIs" dxfId="1737" priority="1737" operator="equal">
      <formula>"Alta"</formula>
    </cfRule>
    <cfRule type="containsText" dxfId="1736" priority="1738" operator="containsText" text="Alto">
      <formula>NOT(ISERROR(SEARCH("Alto",AI24)))</formula>
    </cfRule>
    <cfRule type="containsText" dxfId="1735" priority="1739" operator="containsText" text="Medio">
      <formula>NOT(ISERROR(SEARCH("Medio",AI24)))</formula>
    </cfRule>
    <cfRule type="containsText" dxfId="1734" priority="1740" operator="containsText" text="Bajo">
      <formula>NOT(ISERROR(SEARCH("Bajo",AI24)))</formula>
    </cfRule>
  </conditionalFormatting>
  <conditionalFormatting sqref="AO24">
    <cfRule type="cellIs" dxfId="1733" priority="1732" operator="equal">
      <formula>"BAJA"</formula>
    </cfRule>
    <cfRule type="cellIs" dxfId="1732" priority="1733" operator="equal">
      <formula>"MEDIA"</formula>
    </cfRule>
    <cfRule type="cellIs" dxfId="1731" priority="1734" operator="equal">
      <formula>"ALTA"</formula>
    </cfRule>
  </conditionalFormatting>
  <conditionalFormatting sqref="W28:AB28">
    <cfRule type="cellIs" dxfId="1730" priority="1728" operator="equal">
      <formula>"baja"</formula>
    </cfRule>
  </conditionalFormatting>
  <conditionalFormatting sqref="V24:AB24">
    <cfRule type="cellIs" dxfId="1729" priority="1731" operator="equal">
      <formula>"baja"</formula>
    </cfRule>
  </conditionalFormatting>
  <conditionalFormatting sqref="W25:AB25">
    <cfRule type="cellIs" dxfId="1728" priority="1730" operator="equal">
      <formula>"baja"</formula>
    </cfRule>
  </conditionalFormatting>
  <conditionalFormatting sqref="W26:AB27">
    <cfRule type="cellIs" dxfId="1727" priority="1729" operator="equal">
      <formula>"baja"</formula>
    </cfRule>
  </conditionalFormatting>
  <conditionalFormatting sqref="W29">
    <cfRule type="cellIs" dxfId="1726" priority="1727" operator="equal">
      <formula>"baja"</formula>
    </cfRule>
  </conditionalFormatting>
  <conditionalFormatting sqref="X29">
    <cfRule type="cellIs" dxfId="1725" priority="1726" operator="equal">
      <formula>"baja"</formula>
    </cfRule>
  </conditionalFormatting>
  <conditionalFormatting sqref="AC39:AC42">
    <cfRule type="containsText" dxfId="1724" priority="1723" operator="containsText" text="Pública Reservada">
      <formula>NOT(ISERROR(SEARCH("Pública Reservada",AC39)))</formula>
    </cfRule>
    <cfRule type="containsText" dxfId="1723" priority="1724" operator="containsText" text="Pública Clasificada">
      <formula>NOT(ISERROR(SEARCH("Pública Clasificada",AC39)))</formula>
    </cfRule>
    <cfRule type="containsText" dxfId="1722" priority="1725" operator="containsText" text="Pública">
      <formula>NOT(ISERROR(SEARCH("Pública",AC39)))</formula>
    </cfRule>
  </conditionalFormatting>
  <conditionalFormatting sqref="AC39:AC42">
    <cfRule type="cellIs" dxfId="1721" priority="1720" operator="equal">
      <formula>"Baja"</formula>
    </cfRule>
    <cfRule type="cellIs" dxfId="1720" priority="1721" operator="equal">
      <formula>"media"</formula>
    </cfRule>
    <cfRule type="cellIs" dxfId="1719" priority="1722" operator="equal">
      <formula>"alta"</formula>
    </cfRule>
  </conditionalFormatting>
  <conditionalFormatting sqref="AC38">
    <cfRule type="containsText" dxfId="1718" priority="1717" operator="containsText" text="Pública Reservada">
      <formula>NOT(ISERROR(SEARCH("Pública Reservada",AC38)))</formula>
    </cfRule>
    <cfRule type="containsText" dxfId="1717" priority="1718" operator="containsText" text="Pública Clasificada">
      <formula>NOT(ISERROR(SEARCH("Pública Clasificada",AC38)))</formula>
    </cfRule>
    <cfRule type="containsText" dxfId="1716" priority="1719" operator="containsText" text="Pública">
      <formula>NOT(ISERROR(SEARCH("Pública",AC38)))</formula>
    </cfRule>
  </conditionalFormatting>
  <conditionalFormatting sqref="AC38">
    <cfRule type="cellIs" dxfId="1715" priority="1714" operator="equal">
      <formula>"Baja"</formula>
    </cfRule>
    <cfRule type="cellIs" dxfId="1714" priority="1715" operator="equal">
      <formula>"media"</formula>
    </cfRule>
    <cfRule type="cellIs" dxfId="1713" priority="1716" operator="equal">
      <formula>"alta"</formula>
    </cfRule>
  </conditionalFormatting>
  <conditionalFormatting sqref="V38:AB41">
    <cfRule type="cellIs" dxfId="1712" priority="1713" operator="equal">
      <formula>"baja"</formula>
    </cfRule>
  </conditionalFormatting>
  <conditionalFormatting sqref="V42:AB42">
    <cfRule type="cellIs" dxfId="1711" priority="1712" operator="equal">
      <formula>"baja"</formula>
    </cfRule>
  </conditionalFormatting>
  <conditionalFormatting sqref="AE40:AE42 AG40:AG42 AI39:AI42">
    <cfRule type="containsText" dxfId="1710" priority="1709" operator="containsText" text="Leve">
      <formula>NOT(ISERROR(SEARCH("Leve",AE39)))</formula>
    </cfRule>
    <cfRule type="containsText" dxfId="1709" priority="1710" operator="containsText" text="Importante">
      <formula>NOT(ISERROR(SEARCH("Importante",AE39)))</formula>
    </cfRule>
    <cfRule type="containsText" dxfId="1708" priority="1711" operator="containsText" text="Grave">
      <formula>NOT(ISERROR(SEARCH("Grave",AE39)))</formula>
    </cfRule>
  </conditionalFormatting>
  <conditionalFormatting sqref="AL39:AL42 AN38:AN42">
    <cfRule type="containsText" dxfId="1707" priority="1706" operator="containsText" text="Baja">
      <formula>NOT(ISERROR(SEARCH("Baja",AL38)))</formula>
    </cfRule>
    <cfRule type="containsText" dxfId="1706" priority="1707" operator="containsText" text="Media">
      <formula>NOT(ISERROR(SEARCH("Media",AL38)))</formula>
    </cfRule>
    <cfRule type="containsText" dxfId="1705" priority="1708" operator="containsText" text="Alta">
      <formula>NOT(ISERROR(SEARCH("Alta",AL38)))</formula>
    </cfRule>
  </conditionalFormatting>
  <conditionalFormatting sqref="AE40:AE42 AG40:AG42 AI39:AI42">
    <cfRule type="cellIs" dxfId="1704" priority="1700" operator="equal">
      <formula>"Baja"</formula>
    </cfRule>
    <cfRule type="cellIs" dxfId="1703" priority="1701" operator="equal">
      <formula>"Media"</formula>
    </cfRule>
    <cfRule type="cellIs" dxfId="1702" priority="1702" operator="equal">
      <formula>"Alta"</formula>
    </cfRule>
    <cfRule type="containsText" dxfId="1701" priority="1703" operator="containsText" text="Alto">
      <formula>NOT(ISERROR(SEARCH("Alto",AE39)))</formula>
    </cfRule>
    <cfRule type="containsText" dxfId="1700" priority="1704" operator="containsText" text="Medio">
      <formula>NOT(ISERROR(SEARCH("Medio",AE39)))</formula>
    </cfRule>
    <cfRule type="containsText" dxfId="1699" priority="1705" operator="containsText" text="Bajo">
      <formula>NOT(ISERROR(SEARCH("Bajo",AE39)))</formula>
    </cfRule>
  </conditionalFormatting>
  <conditionalFormatting sqref="AO39:AO42">
    <cfRule type="cellIs" dxfId="1698" priority="1697" operator="equal">
      <formula>"BAJA"</formula>
    </cfRule>
    <cfRule type="cellIs" dxfId="1697" priority="1698" operator="equal">
      <formula>"MEDIA"</formula>
    </cfRule>
    <cfRule type="cellIs" dxfId="1696" priority="1699" operator="equal">
      <formula>"ALTA"</formula>
    </cfRule>
  </conditionalFormatting>
  <conditionalFormatting sqref="AE38:AE39">
    <cfRule type="containsText" dxfId="1695" priority="1694" operator="containsText" text="Leve">
      <formula>NOT(ISERROR(SEARCH("Leve",AE38)))</formula>
    </cfRule>
    <cfRule type="containsText" dxfId="1694" priority="1695" operator="containsText" text="Importante">
      <formula>NOT(ISERROR(SEARCH("Importante",AE38)))</formula>
    </cfRule>
    <cfRule type="containsText" dxfId="1693" priority="1696" operator="containsText" text="Grave">
      <formula>NOT(ISERROR(SEARCH("Grave",AE38)))</formula>
    </cfRule>
  </conditionalFormatting>
  <conditionalFormatting sqref="AL38">
    <cfRule type="containsText" dxfId="1692" priority="1691" operator="containsText" text="Baja">
      <formula>NOT(ISERROR(SEARCH("Baja",AL38)))</formula>
    </cfRule>
    <cfRule type="containsText" dxfId="1691" priority="1692" operator="containsText" text="Media">
      <formula>NOT(ISERROR(SEARCH("Media",AL38)))</formula>
    </cfRule>
    <cfRule type="containsText" dxfId="1690" priority="1693" operator="containsText" text="Alta">
      <formula>NOT(ISERROR(SEARCH("Alta",AL38)))</formula>
    </cfRule>
  </conditionalFormatting>
  <conditionalFormatting sqref="AE38:AE39">
    <cfRule type="cellIs" dxfId="1689" priority="1685" operator="equal">
      <formula>"Baja"</formula>
    </cfRule>
    <cfRule type="cellIs" dxfId="1688" priority="1686" operator="equal">
      <formula>"Media"</formula>
    </cfRule>
    <cfRule type="cellIs" dxfId="1687" priority="1687" operator="equal">
      <formula>"Alta"</formula>
    </cfRule>
    <cfRule type="containsText" dxfId="1686" priority="1688" operator="containsText" text="Alto">
      <formula>NOT(ISERROR(SEARCH("Alto",AE38)))</formula>
    </cfRule>
    <cfRule type="containsText" dxfId="1685" priority="1689" operator="containsText" text="Medio">
      <formula>NOT(ISERROR(SEARCH("Medio",AE38)))</formula>
    </cfRule>
    <cfRule type="containsText" dxfId="1684" priority="1690" operator="containsText" text="Bajo">
      <formula>NOT(ISERROR(SEARCH("Bajo",AE38)))</formula>
    </cfRule>
  </conditionalFormatting>
  <conditionalFormatting sqref="AG38:AG39">
    <cfRule type="containsText" dxfId="1683" priority="1682" operator="containsText" text="Leve">
      <formula>NOT(ISERROR(SEARCH("Leve",AG38)))</formula>
    </cfRule>
    <cfRule type="containsText" dxfId="1682" priority="1683" operator="containsText" text="Importante">
      <formula>NOT(ISERROR(SEARCH("Importante",AG38)))</formula>
    </cfRule>
    <cfRule type="containsText" dxfId="1681" priority="1684" operator="containsText" text="Grave">
      <formula>NOT(ISERROR(SEARCH("Grave",AG38)))</formula>
    </cfRule>
  </conditionalFormatting>
  <conditionalFormatting sqref="AG38:AG39">
    <cfRule type="cellIs" dxfId="1680" priority="1676" operator="equal">
      <formula>"Baja"</formula>
    </cfRule>
    <cfRule type="cellIs" dxfId="1679" priority="1677" operator="equal">
      <formula>"Media"</formula>
    </cfRule>
    <cfRule type="cellIs" dxfId="1678" priority="1678" operator="equal">
      <formula>"Alta"</formula>
    </cfRule>
    <cfRule type="containsText" dxfId="1677" priority="1679" operator="containsText" text="Alto">
      <formula>NOT(ISERROR(SEARCH("Alto",AG38)))</formula>
    </cfRule>
    <cfRule type="containsText" dxfId="1676" priority="1680" operator="containsText" text="Medio">
      <formula>NOT(ISERROR(SEARCH("Medio",AG38)))</formula>
    </cfRule>
    <cfRule type="containsText" dxfId="1675" priority="1681" operator="containsText" text="Bajo">
      <formula>NOT(ISERROR(SEARCH("Bajo",AG38)))</formula>
    </cfRule>
  </conditionalFormatting>
  <conditionalFormatting sqref="AI38">
    <cfRule type="containsText" dxfId="1674" priority="1673" operator="containsText" text="Leve">
      <formula>NOT(ISERROR(SEARCH("Leve",AI38)))</formula>
    </cfRule>
    <cfRule type="containsText" dxfId="1673" priority="1674" operator="containsText" text="Importante">
      <formula>NOT(ISERROR(SEARCH("Importante",AI38)))</formula>
    </cfRule>
    <cfRule type="containsText" dxfId="1672" priority="1675" operator="containsText" text="Grave">
      <formula>NOT(ISERROR(SEARCH("Grave",AI38)))</formula>
    </cfRule>
  </conditionalFormatting>
  <conditionalFormatting sqref="AI38">
    <cfRule type="cellIs" dxfId="1671" priority="1667" operator="equal">
      <formula>"Baja"</formula>
    </cfRule>
    <cfRule type="cellIs" dxfId="1670" priority="1668" operator="equal">
      <formula>"Media"</formula>
    </cfRule>
    <cfRule type="cellIs" dxfId="1669" priority="1669" operator="equal">
      <formula>"Alta"</formula>
    </cfRule>
    <cfRule type="containsText" dxfId="1668" priority="1670" operator="containsText" text="Alto">
      <formula>NOT(ISERROR(SEARCH("Alto",AI38)))</formula>
    </cfRule>
    <cfRule type="containsText" dxfId="1667" priority="1671" operator="containsText" text="Medio">
      <formula>NOT(ISERROR(SEARCH("Medio",AI38)))</formula>
    </cfRule>
    <cfRule type="containsText" dxfId="1666" priority="1672" operator="containsText" text="Bajo">
      <formula>NOT(ISERROR(SEARCH("Bajo",AI38)))</formula>
    </cfRule>
  </conditionalFormatting>
  <conditionalFormatting sqref="AO38">
    <cfRule type="cellIs" dxfId="1665" priority="1664" operator="equal">
      <formula>"BAJA"</formula>
    </cfRule>
    <cfRule type="cellIs" dxfId="1664" priority="1665" operator="equal">
      <formula>"MEDIA"</formula>
    </cfRule>
    <cfRule type="cellIs" dxfId="1663" priority="1666" operator="equal">
      <formula>"ALTA"</formula>
    </cfRule>
  </conditionalFormatting>
  <conditionalFormatting sqref="AC49">
    <cfRule type="containsText" dxfId="1662" priority="1661" operator="containsText" text="Pública Reservada">
      <formula>NOT(ISERROR(SEARCH("Pública Reservada",AC49)))</formula>
    </cfRule>
    <cfRule type="containsText" dxfId="1661" priority="1662" operator="containsText" text="Pública Clasificada">
      <formula>NOT(ISERROR(SEARCH("Pública Clasificada",AC49)))</formula>
    </cfRule>
    <cfRule type="containsText" dxfId="1660" priority="1663" operator="containsText" text="Pública">
      <formula>NOT(ISERROR(SEARCH("Pública",AC49)))</formula>
    </cfRule>
  </conditionalFormatting>
  <conditionalFormatting sqref="AE49 AG49 AI49">
    <cfRule type="containsText" dxfId="1659" priority="1658" operator="containsText" text="Leve">
      <formula>NOT(ISERROR(SEARCH("Leve",AE49)))</formula>
    </cfRule>
    <cfRule type="containsText" dxfId="1658" priority="1659" operator="containsText" text="Importante">
      <formula>NOT(ISERROR(SEARCH("Importante",AE49)))</formula>
    </cfRule>
    <cfRule type="containsText" dxfId="1657" priority="1660" operator="containsText" text="Grave">
      <formula>NOT(ISERROR(SEARCH("Grave",AE49)))</formula>
    </cfRule>
  </conditionalFormatting>
  <conditionalFormatting sqref="AL49 AN49">
    <cfRule type="containsText" dxfId="1656" priority="1655" operator="containsText" text="Baja">
      <formula>NOT(ISERROR(SEARCH("Baja",AL49)))</formula>
    </cfRule>
    <cfRule type="containsText" dxfId="1655" priority="1656" operator="containsText" text="Media">
      <formula>NOT(ISERROR(SEARCH("Media",AL49)))</formula>
    </cfRule>
    <cfRule type="containsText" dxfId="1654" priority="1657" operator="containsText" text="Alta">
      <formula>NOT(ISERROR(SEARCH("Alta",AL49)))</formula>
    </cfRule>
  </conditionalFormatting>
  <conditionalFormatting sqref="AE49 AG49 AI49">
    <cfRule type="cellIs" dxfId="1653" priority="1646" operator="equal">
      <formula>"Baja"</formula>
    </cfRule>
    <cfRule type="cellIs" dxfId="1652" priority="1647" operator="equal">
      <formula>"Media"</formula>
    </cfRule>
    <cfRule type="cellIs" dxfId="1651" priority="1648" operator="equal">
      <formula>"Alta"</formula>
    </cfRule>
    <cfRule type="containsText" dxfId="1650" priority="1652" operator="containsText" text="Alto">
      <formula>NOT(ISERROR(SEARCH("Alto",AE49)))</formula>
    </cfRule>
    <cfRule type="containsText" dxfId="1649" priority="1653" operator="containsText" text="Medio">
      <formula>NOT(ISERROR(SEARCH("Medio",AE49)))</formula>
    </cfRule>
    <cfRule type="containsText" dxfId="1648" priority="1654" operator="containsText" text="Bajo">
      <formula>NOT(ISERROR(SEARCH("Bajo",AE49)))</formula>
    </cfRule>
  </conditionalFormatting>
  <conditionalFormatting sqref="AC49">
    <cfRule type="cellIs" dxfId="1647" priority="1649" operator="equal">
      <formula>"Baja"</formula>
    </cfRule>
    <cfRule type="cellIs" dxfId="1646" priority="1650" operator="equal">
      <formula>"media"</formula>
    </cfRule>
    <cfRule type="cellIs" dxfId="1645" priority="1651" operator="equal">
      <formula>"alta"</formula>
    </cfRule>
  </conditionalFormatting>
  <conditionalFormatting sqref="AO49">
    <cfRule type="cellIs" dxfId="1644" priority="1643" operator="equal">
      <formula>"BAJA"</formula>
    </cfRule>
    <cfRule type="cellIs" dxfId="1643" priority="1644" operator="equal">
      <formula>"MEDIA"</formula>
    </cfRule>
    <cfRule type="cellIs" dxfId="1642" priority="1645" operator="equal">
      <formula>"ALTA"</formula>
    </cfRule>
  </conditionalFormatting>
  <conditionalFormatting sqref="V49">
    <cfRule type="cellIs" dxfId="1641" priority="1642" operator="equal">
      <formula>"baja"</formula>
    </cfRule>
  </conditionalFormatting>
  <conditionalFormatting sqref="Y49:AB49">
    <cfRule type="cellIs" dxfId="1640" priority="1641" operator="equal">
      <formula>"baja"</formula>
    </cfRule>
  </conditionalFormatting>
  <conditionalFormatting sqref="W49">
    <cfRule type="cellIs" dxfId="1639" priority="1640" operator="equal">
      <formula>"baja"</formula>
    </cfRule>
  </conditionalFormatting>
  <conditionalFormatting sqref="X49">
    <cfRule type="cellIs" dxfId="1638" priority="1639" operator="equal">
      <formula>"baja"</formula>
    </cfRule>
  </conditionalFormatting>
  <conditionalFormatting sqref="Y48:AB48">
    <cfRule type="cellIs" dxfId="1637" priority="1638" operator="equal">
      <formula>"baja"</formula>
    </cfRule>
  </conditionalFormatting>
  <conditionalFormatting sqref="AC45:AC48">
    <cfRule type="containsText" dxfId="1636" priority="1635" operator="containsText" text="Pública Reservada">
      <formula>NOT(ISERROR(SEARCH("Pública Reservada",AC45)))</formula>
    </cfRule>
    <cfRule type="containsText" dxfId="1635" priority="1636" operator="containsText" text="Pública Clasificada">
      <formula>NOT(ISERROR(SEARCH("Pública Clasificada",AC45)))</formula>
    </cfRule>
    <cfRule type="containsText" dxfId="1634" priority="1637" operator="containsText" text="Pública">
      <formula>NOT(ISERROR(SEARCH("Pública",AC45)))</formula>
    </cfRule>
  </conditionalFormatting>
  <conditionalFormatting sqref="AE46:AE48 AG46:AG48 AI45:AI48">
    <cfRule type="containsText" dxfId="1633" priority="1632" operator="containsText" text="Leve">
      <formula>NOT(ISERROR(SEARCH("Leve",AE45)))</formula>
    </cfRule>
    <cfRule type="containsText" dxfId="1632" priority="1633" operator="containsText" text="Importante">
      <formula>NOT(ISERROR(SEARCH("Importante",AE45)))</formula>
    </cfRule>
    <cfRule type="containsText" dxfId="1631" priority="1634" operator="containsText" text="Grave">
      <formula>NOT(ISERROR(SEARCH("Grave",AE45)))</formula>
    </cfRule>
  </conditionalFormatting>
  <conditionalFormatting sqref="AL45:AL48 AN44:AN48">
    <cfRule type="containsText" dxfId="1630" priority="1629" operator="containsText" text="Baja">
      <formula>NOT(ISERROR(SEARCH("Baja",AL44)))</formula>
    </cfRule>
    <cfRule type="containsText" dxfId="1629" priority="1630" operator="containsText" text="Media">
      <formula>NOT(ISERROR(SEARCH("Media",AL44)))</formula>
    </cfRule>
    <cfRule type="containsText" dxfId="1628" priority="1631" operator="containsText" text="Alta">
      <formula>NOT(ISERROR(SEARCH("Alta",AL44)))</formula>
    </cfRule>
  </conditionalFormatting>
  <conditionalFormatting sqref="AE46:AE48 AG46:AG48 AI45:AI48">
    <cfRule type="cellIs" dxfId="1627" priority="1620" operator="equal">
      <formula>"Baja"</formula>
    </cfRule>
    <cfRule type="cellIs" dxfId="1626" priority="1621" operator="equal">
      <formula>"Media"</formula>
    </cfRule>
    <cfRule type="cellIs" dxfId="1625" priority="1622" operator="equal">
      <formula>"Alta"</formula>
    </cfRule>
    <cfRule type="containsText" dxfId="1624" priority="1626" operator="containsText" text="Alto">
      <formula>NOT(ISERROR(SEARCH("Alto",AE45)))</formula>
    </cfRule>
    <cfRule type="containsText" dxfId="1623" priority="1627" operator="containsText" text="Medio">
      <formula>NOT(ISERROR(SEARCH("Medio",AE45)))</formula>
    </cfRule>
    <cfRule type="containsText" dxfId="1622" priority="1628" operator="containsText" text="Bajo">
      <formula>NOT(ISERROR(SEARCH("Bajo",AE45)))</formula>
    </cfRule>
  </conditionalFormatting>
  <conditionalFormatting sqref="AC45:AC48">
    <cfRule type="cellIs" dxfId="1621" priority="1623" operator="equal">
      <formula>"Baja"</formula>
    </cfRule>
    <cfRule type="cellIs" dxfId="1620" priority="1624" operator="equal">
      <formula>"media"</formula>
    </cfRule>
    <cfRule type="cellIs" dxfId="1619" priority="1625" operator="equal">
      <formula>"alta"</formula>
    </cfRule>
  </conditionalFormatting>
  <conditionalFormatting sqref="AO45:AO48">
    <cfRule type="cellIs" dxfId="1618" priority="1617" operator="equal">
      <formula>"BAJA"</formula>
    </cfRule>
    <cfRule type="cellIs" dxfId="1617" priority="1618" operator="equal">
      <formula>"MEDIA"</formula>
    </cfRule>
    <cfRule type="cellIs" dxfId="1616" priority="1619" operator="equal">
      <formula>"ALTA"</formula>
    </cfRule>
  </conditionalFormatting>
  <conditionalFormatting sqref="AC44">
    <cfRule type="containsText" dxfId="1615" priority="1614" operator="containsText" text="Pública Reservada">
      <formula>NOT(ISERROR(SEARCH("Pública Reservada",AC44)))</formula>
    </cfRule>
    <cfRule type="containsText" dxfId="1614" priority="1615" operator="containsText" text="Pública Clasificada">
      <formula>NOT(ISERROR(SEARCH("Pública Clasificada",AC44)))</formula>
    </cfRule>
    <cfRule type="containsText" dxfId="1613" priority="1616" operator="containsText" text="Pública">
      <formula>NOT(ISERROR(SEARCH("Pública",AC44)))</formula>
    </cfRule>
  </conditionalFormatting>
  <conditionalFormatting sqref="AE44:AE45">
    <cfRule type="containsText" dxfId="1612" priority="1611" operator="containsText" text="Leve">
      <formula>NOT(ISERROR(SEARCH("Leve",AE44)))</formula>
    </cfRule>
    <cfRule type="containsText" dxfId="1611" priority="1612" operator="containsText" text="Importante">
      <formula>NOT(ISERROR(SEARCH("Importante",AE44)))</formula>
    </cfRule>
    <cfRule type="containsText" dxfId="1610" priority="1613" operator="containsText" text="Grave">
      <formula>NOT(ISERROR(SEARCH("Grave",AE44)))</formula>
    </cfRule>
  </conditionalFormatting>
  <conditionalFormatting sqref="AL44">
    <cfRule type="containsText" dxfId="1609" priority="1608" operator="containsText" text="Baja">
      <formula>NOT(ISERROR(SEARCH("Baja",AL44)))</formula>
    </cfRule>
    <cfRule type="containsText" dxfId="1608" priority="1609" operator="containsText" text="Media">
      <formula>NOT(ISERROR(SEARCH("Media",AL44)))</formula>
    </cfRule>
    <cfRule type="containsText" dxfId="1607" priority="1610" operator="containsText" text="Alta">
      <formula>NOT(ISERROR(SEARCH("Alta",AL44)))</formula>
    </cfRule>
  </conditionalFormatting>
  <conditionalFormatting sqref="AE44:AE45">
    <cfRule type="cellIs" dxfId="1606" priority="1599" operator="equal">
      <formula>"Baja"</formula>
    </cfRule>
    <cfRule type="cellIs" dxfId="1605" priority="1600" operator="equal">
      <formula>"Media"</formula>
    </cfRule>
    <cfRule type="cellIs" dxfId="1604" priority="1601" operator="equal">
      <formula>"Alta"</formula>
    </cfRule>
    <cfRule type="containsText" dxfId="1603" priority="1605" operator="containsText" text="Alto">
      <formula>NOT(ISERROR(SEARCH("Alto",AE44)))</formula>
    </cfRule>
    <cfRule type="containsText" dxfId="1602" priority="1606" operator="containsText" text="Medio">
      <formula>NOT(ISERROR(SEARCH("Medio",AE44)))</formula>
    </cfRule>
    <cfRule type="containsText" dxfId="1601" priority="1607" operator="containsText" text="Bajo">
      <formula>NOT(ISERROR(SEARCH("Bajo",AE44)))</formula>
    </cfRule>
  </conditionalFormatting>
  <conditionalFormatting sqref="AC44">
    <cfRule type="cellIs" dxfId="1600" priority="1602" operator="equal">
      <formula>"Baja"</formula>
    </cfRule>
    <cfRule type="cellIs" dxfId="1599" priority="1603" operator="equal">
      <formula>"media"</formula>
    </cfRule>
    <cfRule type="cellIs" dxfId="1598" priority="1604" operator="equal">
      <formula>"alta"</formula>
    </cfRule>
  </conditionalFormatting>
  <conditionalFormatting sqref="AG44:AG45">
    <cfRule type="containsText" dxfId="1597" priority="1596" operator="containsText" text="Leve">
      <formula>NOT(ISERROR(SEARCH("Leve",AG44)))</formula>
    </cfRule>
    <cfRule type="containsText" dxfId="1596" priority="1597" operator="containsText" text="Importante">
      <formula>NOT(ISERROR(SEARCH("Importante",AG44)))</formula>
    </cfRule>
    <cfRule type="containsText" dxfId="1595" priority="1598" operator="containsText" text="Grave">
      <formula>NOT(ISERROR(SEARCH("Grave",AG44)))</formula>
    </cfRule>
  </conditionalFormatting>
  <conditionalFormatting sqref="AG44:AG45">
    <cfRule type="cellIs" dxfId="1594" priority="1590" operator="equal">
      <formula>"Baja"</formula>
    </cfRule>
    <cfRule type="cellIs" dxfId="1593" priority="1591" operator="equal">
      <formula>"Media"</formula>
    </cfRule>
    <cfRule type="cellIs" dxfId="1592" priority="1592" operator="equal">
      <formula>"Alta"</formula>
    </cfRule>
    <cfRule type="containsText" dxfId="1591" priority="1593" operator="containsText" text="Alto">
      <formula>NOT(ISERROR(SEARCH("Alto",AG44)))</formula>
    </cfRule>
    <cfRule type="containsText" dxfId="1590" priority="1594" operator="containsText" text="Medio">
      <formula>NOT(ISERROR(SEARCH("Medio",AG44)))</formula>
    </cfRule>
    <cfRule type="containsText" dxfId="1589" priority="1595" operator="containsText" text="Bajo">
      <formula>NOT(ISERROR(SEARCH("Bajo",AG44)))</formula>
    </cfRule>
  </conditionalFormatting>
  <conditionalFormatting sqref="AI44">
    <cfRule type="containsText" dxfId="1588" priority="1587" operator="containsText" text="Leve">
      <formula>NOT(ISERROR(SEARCH("Leve",AI44)))</formula>
    </cfRule>
    <cfRule type="containsText" dxfId="1587" priority="1588" operator="containsText" text="Importante">
      <formula>NOT(ISERROR(SEARCH("Importante",AI44)))</formula>
    </cfRule>
    <cfRule type="containsText" dxfId="1586" priority="1589" operator="containsText" text="Grave">
      <formula>NOT(ISERROR(SEARCH("Grave",AI44)))</formula>
    </cfRule>
  </conditionalFormatting>
  <conditionalFormatting sqref="AI44">
    <cfRule type="cellIs" dxfId="1585" priority="1581" operator="equal">
      <formula>"Baja"</formula>
    </cfRule>
    <cfRule type="cellIs" dxfId="1584" priority="1582" operator="equal">
      <formula>"Media"</formula>
    </cfRule>
    <cfRule type="cellIs" dxfId="1583" priority="1583" operator="equal">
      <formula>"Alta"</formula>
    </cfRule>
    <cfRule type="containsText" dxfId="1582" priority="1584" operator="containsText" text="Alto">
      <formula>NOT(ISERROR(SEARCH("Alto",AI44)))</formula>
    </cfRule>
    <cfRule type="containsText" dxfId="1581" priority="1585" operator="containsText" text="Medio">
      <formula>NOT(ISERROR(SEARCH("Medio",AI44)))</formula>
    </cfRule>
    <cfRule type="containsText" dxfId="1580" priority="1586" operator="containsText" text="Bajo">
      <formula>NOT(ISERROR(SEARCH("Bajo",AI44)))</formula>
    </cfRule>
  </conditionalFormatting>
  <conditionalFormatting sqref="AO44">
    <cfRule type="cellIs" dxfId="1579" priority="1578" operator="equal">
      <formula>"BAJA"</formula>
    </cfRule>
    <cfRule type="cellIs" dxfId="1578" priority="1579" operator="equal">
      <formula>"MEDIA"</formula>
    </cfRule>
    <cfRule type="cellIs" dxfId="1577" priority="1580" operator="equal">
      <formula>"ALTA"</formula>
    </cfRule>
  </conditionalFormatting>
  <conditionalFormatting sqref="W47:AB47">
    <cfRule type="cellIs" dxfId="1576" priority="1574" operator="equal">
      <formula>"baja"</formula>
    </cfRule>
  </conditionalFormatting>
  <conditionalFormatting sqref="V44:AB44 V45:V48">
    <cfRule type="cellIs" dxfId="1575" priority="1577" operator="equal">
      <formula>"baja"</formula>
    </cfRule>
  </conditionalFormatting>
  <conditionalFormatting sqref="W45:AB45">
    <cfRule type="cellIs" dxfId="1574" priority="1576" operator="equal">
      <formula>"baja"</formula>
    </cfRule>
  </conditionalFormatting>
  <conditionalFormatting sqref="W46:AB46">
    <cfRule type="cellIs" dxfId="1573" priority="1575" operator="equal">
      <formula>"baja"</formula>
    </cfRule>
  </conditionalFormatting>
  <conditionalFormatting sqref="W48">
    <cfRule type="cellIs" dxfId="1572" priority="1573" operator="equal">
      <formula>"baja"</formula>
    </cfRule>
  </conditionalFormatting>
  <conditionalFormatting sqref="X48">
    <cfRule type="cellIs" dxfId="1571" priority="1572" operator="equal">
      <formula>"baja"</formula>
    </cfRule>
  </conditionalFormatting>
  <conditionalFormatting sqref="Y55:AB55">
    <cfRule type="cellIs" dxfId="1570" priority="1571" operator="equal">
      <formula>"baja"</formula>
    </cfRule>
  </conditionalFormatting>
  <conditionalFormatting sqref="AC52:AC56">
    <cfRule type="containsText" dxfId="1569" priority="1568" operator="containsText" text="Pública Reservada">
      <formula>NOT(ISERROR(SEARCH("Pública Reservada",AC52)))</formula>
    </cfRule>
    <cfRule type="containsText" dxfId="1568" priority="1569" operator="containsText" text="Pública Clasificada">
      <formula>NOT(ISERROR(SEARCH("Pública Clasificada",AC52)))</formula>
    </cfRule>
    <cfRule type="containsText" dxfId="1567" priority="1570" operator="containsText" text="Pública">
      <formula>NOT(ISERROR(SEARCH("Pública",AC52)))</formula>
    </cfRule>
  </conditionalFormatting>
  <conditionalFormatting sqref="AE53:AE56 AG53:AG56 AI52:AI56">
    <cfRule type="containsText" dxfId="1566" priority="1565" operator="containsText" text="Leve">
      <formula>NOT(ISERROR(SEARCH("Leve",AE52)))</formula>
    </cfRule>
    <cfRule type="containsText" dxfId="1565" priority="1566" operator="containsText" text="Importante">
      <formula>NOT(ISERROR(SEARCH("Importante",AE52)))</formula>
    </cfRule>
    <cfRule type="containsText" dxfId="1564" priority="1567" operator="containsText" text="Grave">
      <formula>NOT(ISERROR(SEARCH("Grave",AE52)))</formula>
    </cfRule>
  </conditionalFormatting>
  <conditionalFormatting sqref="AL52:AL56 AN51:AN56">
    <cfRule type="containsText" dxfId="1563" priority="1562" operator="containsText" text="Baja">
      <formula>NOT(ISERROR(SEARCH("Baja",AL51)))</formula>
    </cfRule>
    <cfRule type="containsText" dxfId="1562" priority="1563" operator="containsText" text="Media">
      <formula>NOT(ISERROR(SEARCH("Media",AL51)))</formula>
    </cfRule>
    <cfRule type="containsText" dxfId="1561" priority="1564" operator="containsText" text="Alta">
      <formula>NOT(ISERROR(SEARCH("Alta",AL51)))</formula>
    </cfRule>
  </conditionalFormatting>
  <conditionalFormatting sqref="AE53:AE56 AG53:AG56 AI52:AI56">
    <cfRule type="cellIs" dxfId="1560" priority="1553" operator="equal">
      <formula>"Baja"</formula>
    </cfRule>
    <cfRule type="cellIs" dxfId="1559" priority="1554" operator="equal">
      <formula>"Media"</formula>
    </cfRule>
    <cfRule type="cellIs" dxfId="1558" priority="1555" operator="equal">
      <formula>"Alta"</formula>
    </cfRule>
    <cfRule type="containsText" dxfId="1557" priority="1559" operator="containsText" text="Alto">
      <formula>NOT(ISERROR(SEARCH("Alto",AE52)))</formula>
    </cfRule>
    <cfRule type="containsText" dxfId="1556" priority="1560" operator="containsText" text="Medio">
      <formula>NOT(ISERROR(SEARCH("Medio",AE52)))</formula>
    </cfRule>
    <cfRule type="containsText" dxfId="1555" priority="1561" operator="containsText" text="Bajo">
      <formula>NOT(ISERROR(SEARCH("Bajo",AE52)))</formula>
    </cfRule>
  </conditionalFormatting>
  <conditionalFormatting sqref="AC52:AC56">
    <cfRule type="cellIs" dxfId="1554" priority="1556" operator="equal">
      <formula>"Baja"</formula>
    </cfRule>
    <cfRule type="cellIs" dxfId="1553" priority="1557" operator="equal">
      <formula>"media"</formula>
    </cfRule>
    <cfRule type="cellIs" dxfId="1552" priority="1558" operator="equal">
      <formula>"alta"</formula>
    </cfRule>
  </conditionalFormatting>
  <conditionalFormatting sqref="AO52:AO56">
    <cfRule type="cellIs" dxfId="1551" priority="1550" operator="equal">
      <formula>"BAJA"</formula>
    </cfRule>
    <cfRule type="cellIs" dxfId="1550" priority="1551" operator="equal">
      <formula>"MEDIA"</formula>
    </cfRule>
    <cfRule type="cellIs" dxfId="1549" priority="1552" operator="equal">
      <formula>"ALTA"</formula>
    </cfRule>
  </conditionalFormatting>
  <conditionalFormatting sqref="AC51">
    <cfRule type="containsText" dxfId="1548" priority="1547" operator="containsText" text="Pública Reservada">
      <formula>NOT(ISERROR(SEARCH("Pública Reservada",AC51)))</formula>
    </cfRule>
    <cfRule type="containsText" dxfId="1547" priority="1548" operator="containsText" text="Pública Clasificada">
      <formula>NOT(ISERROR(SEARCH("Pública Clasificada",AC51)))</formula>
    </cfRule>
    <cfRule type="containsText" dxfId="1546" priority="1549" operator="containsText" text="Pública">
      <formula>NOT(ISERROR(SEARCH("Pública",AC51)))</formula>
    </cfRule>
  </conditionalFormatting>
  <conditionalFormatting sqref="AE51:AE52">
    <cfRule type="containsText" dxfId="1545" priority="1544" operator="containsText" text="Leve">
      <formula>NOT(ISERROR(SEARCH("Leve",AE51)))</formula>
    </cfRule>
    <cfRule type="containsText" dxfId="1544" priority="1545" operator="containsText" text="Importante">
      <formula>NOT(ISERROR(SEARCH("Importante",AE51)))</formula>
    </cfRule>
    <cfRule type="containsText" dxfId="1543" priority="1546" operator="containsText" text="Grave">
      <formula>NOT(ISERROR(SEARCH("Grave",AE51)))</formula>
    </cfRule>
  </conditionalFormatting>
  <conditionalFormatting sqref="AL51">
    <cfRule type="containsText" dxfId="1542" priority="1541" operator="containsText" text="Baja">
      <formula>NOT(ISERROR(SEARCH("Baja",AL51)))</formula>
    </cfRule>
    <cfRule type="containsText" dxfId="1541" priority="1542" operator="containsText" text="Media">
      <formula>NOT(ISERROR(SEARCH("Media",AL51)))</formula>
    </cfRule>
    <cfRule type="containsText" dxfId="1540" priority="1543" operator="containsText" text="Alta">
      <formula>NOT(ISERROR(SEARCH("Alta",AL51)))</formula>
    </cfRule>
  </conditionalFormatting>
  <conditionalFormatting sqref="AE51:AE52">
    <cfRule type="cellIs" dxfId="1539" priority="1532" operator="equal">
      <formula>"Baja"</formula>
    </cfRule>
    <cfRule type="cellIs" dxfId="1538" priority="1533" operator="equal">
      <formula>"Media"</formula>
    </cfRule>
    <cfRule type="cellIs" dxfId="1537" priority="1534" operator="equal">
      <formula>"Alta"</formula>
    </cfRule>
    <cfRule type="containsText" dxfId="1536" priority="1538" operator="containsText" text="Alto">
      <formula>NOT(ISERROR(SEARCH("Alto",AE51)))</formula>
    </cfRule>
    <cfRule type="containsText" dxfId="1535" priority="1539" operator="containsText" text="Medio">
      <formula>NOT(ISERROR(SEARCH("Medio",AE51)))</formula>
    </cfRule>
    <cfRule type="containsText" dxfId="1534" priority="1540" operator="containsText" text="Bajo">
      <formula>NOT(ISERROR(SEARCH("Bajo",AE51)))</formula>
    </cfRule>
  </conditionalFormatting>
  <conditionalFormatting sqref="AC51">
    <cfRule type="cellIs" dxfId="1533" priority="1535" operator="equal">
      <formula>"Baja"</formula>
    </cfRule>
    <cfRule type="cellIs" dxfId="1532" priority="1536" operator="equal">
      <formula>"media"</formula>
    </cfRule>
    <cfRule type="cellIs" dxfId="1531" priority="1537" operator="equal">
      <formula>"alta"</formula>
    </cfRule>
  </conditionalFormatting>
  <conditionalFormatting sqref="AG51:AG52">
    <cfRule type="containsText" dxfId="1530" priority="1529" operator="containsText" text="Leve">
      <formula>NOT(ISERROR(SEARCH("Leve",AG51)))</formula>
    </cfRule>
    <cfRule type="containsText" dxfId="1529" priority="1530" operator="containsText" text="Importante">
      <formula>NOT(ISERROR(SEARCH("Importante",AG51)))</formula>
    </cfRule>
    <cfRule type="containsText" dxfId="1528" priority="1531" operator="containsText" text="Grave">
      <formula>NOT(ISERROR(SEARCH("Grave",AG51)))</formula>
    </cfRule>
  </conditionalFormatting>
  <conditionalFormatting sqref="AG51:AG52">
    <cfRule type="cellIs" dxfId="1527" priority="1523" operator="equal">
      <formula>"Baja"</formula>
    </cfRule>
    <cfRule type="cellIs" dxfId="1526" priority="1524" operator="equal">
      <formula>"Media"</formula>
    </cfRule>
    <cfRule type="cellIs" dxfId="1525" priority="1525" operator="equal">
      <formula>"Alta"</formula>
    </cfRule>
    <cfRule type="containsText" dxfId="1524" priority="1526" operator="containsText" text="Alto">
      <formula>NOT(ISERROR(SEARCH("Alto",AG51)))</formula>
    </cfRule>
    <cfRule type="containsText" dxfId="1523" priority="1527" operator="containsText" text="Medio">
      <formula>NOT(ISERROR(SEARCH("Medio",AG51)))</formula>
    </cfRule>
    <cfRule type="containsText" dxfId="1522" priority="1528" operator="containsText" text="Bajo">
      <formula>NOT(ISERROR(SEARCH("Bajo",AG51)))</formula>
    </cfRule>
  </conditionalFormatting>
  <conditionalFormatting sqref="AI51">
    <cfRule type="containsText" dxfId="1521" priority="1520" operator="containsText" text="Leve">
      <formula>NOT(ISERROR(SEARCH("Leve",AI51)))</formula>
    </cfRule>
    <cfRule type="containsText" dxfId="1520" priority="1521" operator="containsText" text="Importante">
      <formula>NOT(ISERROR(SEARCH("Importante",AI51)))</formula>
    </cfRule>
    <cfRule type="containsText" dxfId="1519" priority="1522" operator="containsText" text="Grave">
      <formula>NOT(ISERROR(SEARCH("Grave",AI51)))</formula>
    </cfRule>
  </conditionalFormatting>
  <conditionalFormatting sqref="AI51">
    <cfRule type="cellIs" dxfId="1518" priority="1514" operator="equal">
      <formula>"Baja"</formula>
    </cfRule>
    <cfRule type="cellIs" dxfId="1517" priority="1515" operator="equal">
      <formula>"Media"</formula>
    </cfRule>
    <cfRule type="cellIs" dxfId="1516" priority="1516" operator="equal">
      <formula>"Alta"</formula>
    </cfRule>
    <cfRule type="containsText" dxfId="1515" priority="1517" operator="containsText" text="Alto">
      <formula>NOT(ISERROR(SEARCH("Alto",AI51)))</formula>
    </cfRule>
    <cfRule type="containsText" dxfId="1514" priority="1518" operator="containsText" text="Medio">
      <formula>NOT(ISERROR(SEARCH("Medio",AI51)))</formula>
    </cfRule>
    <cfRule type="containsText" dxfId="1513" priority="1519" operator="containsText" text="Bajo">
      <formula>NOT(ISERROR(SEARCH("Bajo",AI51)))</formula>
    </cfRule>
  </conditionalFormatting>
  <conditionalFormatting sqref="AO51">
    <cfRule type="cellIs" dxfId="1512" priority="1511" operator="equal">
      <formula>"BAJA"</formula>
    </cfRule>
    <cfRule type="cellIs" dxfId="1511" priority="1512" operator="equal">
      <formula>"MEDIA"</formula>
    </cfRule>
    <cfRule type="cellIs" dxfId="1510" priority="1513" operator="equal">
      <formula>"ALTA"</formula>
    </cfRule>
  </conditionalFormatting>
  <conditionalFormatting sqref="W54:AB54">
    <cfRule type="cellIs" dxfId="1509" priority="1507" operator="equal">
      <formula>"baja"</formula>
    </cfRule>
  </conditionalFormatting>
  <conditionalFormatting sqref="V51:AB51 V52:V56">
    <cfRule type="cellIs" dxfId="1508" priority="1510" operator="equal">
      <formula>"baja"</formula>
    </cfRule>
  </conditionalFormatting>
  <conditionalFormatting sqref="W52:AB52">
    <cfRule type="cellIs" dxfId="1507" priority="1509" operator="equal">
      <formula>"baja"</formula>
    </cfRule>
  </conditionalFormatting>
  <conditionalFormatting sqref="W53:AB53">
    <cfRule type="cellIs" dxfId="1506" priority="1508" operator="equal">
      <formula>"baja"</formula>
    </cfRule>
  </conditionalFormatting>
  <conditionalFormatting sqref="W55">
    <cfRule type="cellIs" dxfId="1505" priority="1506" operator="equal">
      <formula>"baja"</formula>
    </cfRule>
  </conditionalFormatting>
  <conditionalFormatting sqref="X55">
    <cfRule type="cellIs" dxfId="1504" priority="1505" operator="equal">
      <formula>"baja"</formula>
    </cfRule>
  </conditionalFormatting>
  <conditionalFormatting sqref="Y56:AB56">
    <cfRule type="cellIs" dxfId="1503" priority="1504" operator="equal">
      <formula>"baja"</formula>
    </cfRule>
  </conditionalFormatting>
  <conditionalFormatting sqref="W56">
    <cfRule type="cellIs" dxfId="1502" priority="1503" operator="equal">
      <formula>"baja"</formula>
    </cfRule>
  </conditionalFormatting>
  <conditionalFormatting sqref="X56">
    <cfRule type="cellIs" dxfId="1501" priority="1502" operator="equal">
      <formula>"baja"</formula>
    </cfRule>
  </conditionalFormatting>
  <conditionalFormatting sqref="V59:V70 W62:AB70">
    <cfRule type="cellIs" dxfId="1500" priority="1501" operator="equal">
      <formula>"baja"</formula>
    </cfRule>
  </conditionalFormatting>
  <conditionalFormatting sqref="AC59:AC70">
    <cfRule type="containsText" dxfId="1499" priority="1498" operator="containsText" text="Pública Reservada">
      <formula>NOT(ISERROR(SEARCH("Pública Reservada",AC59)))</formula>
    </cfRule>
    <cfRule type="containsText" dxfId="1498" priority="1499" operator="containsText" text="Pública Clasificada">
      <formula>NOT(ISERROR(SEARCH("Pública Clasificada",AC59)))</formula>
    </cfRule>
    <cfRule type="containsText" dxfId="1497" priority="1500" operator="containsText" text="Pública">
      <formula>NOT(ISERROR(SEARCH("Pública",AC59)))</formula>
    </cfRule>
  </conditionalFormatting>
  <conditionalFormatting sqref="AE60:AE70 AG60:AG70 AI59:AI70">
    <cfRule type="containsText" dxfId="1496" priority="1495" operator="containsText" text="Leve">
      <formula>NOT(ISERROR(SEARCH("Leve",AE59)))</formula>
    </cfRule>
    <cfRule type="containsText" dxfId="1495" priority="1496" operator="containsText" text="Importante">
      <formula>NOT(ISERROR(SEARCH("Importante",AE59)))</formula>
    </cfRule>
    <cfRule type="containsText" dxfId="1494" priority="1497" operator="containsText" text="Grave">
      <formula>NOT(ISERROR(SEARCH("Grave",AE59)))</formula>
    </cfRule>
  </conditionalFormatting>
  <conditionalFormatting sqref="AL59:AL70 AN58:AN70">
    <cfRule type="containsText" dxfId="1493" priority="1492" operator="containsText" text="Baja">
      <formula>NOT(ISERROR(SEARCH("Baja",AL58)))</formula>
    </cfRule>
    <cfRule type="containsText" dxfId="1492" priority="1493" operator="containsText" text="Media">
      <formula>NOT(ISERROR(SEARCH("Media",AL58)))</formula>
    </cfRule>
    <cfRule type="containsText" dxfId="1491" priority="1494" operator="containsText" text="Alta">
      <formula>NOT(ISERROR(SEARCH("Alta",AL58)))</formula>
    </cfRule>
  </conditionalFormatting>
  <conditionalFormatting sqref="AE60:AE70 AG60:AG70 AI59:AI70">
    <cfRule type="cellIs" dxfId="1490" priority="1483" operator="equal">
      <formula>"Baja"</formula>
    </cfRule>
    <cfRule type="cellIs" dxfId="1489" priority="1484" operator="equal">
      <formula>"Media"</formula>
    </cfRule>
    <cfRule type="cellIs" dxfId="1488" priority="1485" operator="equal">
      <formula>"Alta"</formula>
    </cfRule>
    <cfRule type="containsText" dxfId="1487" priority="1489" operator="containsText" text="Alto">
      <formula>NOT(ISERROR(SEARCH("Alto",AE59)))</formula>
    </cfRule>
    <cfRule type="containsText" dxfId="1486" priority="1490" operator="containsText" text="Medio">
      <formula>NOT(ISERROR(SEARCH("Medio",AE59)))</formula>
    </cfRule>
    <cfRule type="containsText" dxfId="1485" priority="1491" operator="containsText" text="Bajo">
      <formula>NOT(ISERROR(SEARCH("Bajo",AE59)))</formula>
    </cfRule>
  </conditionalFormatting>
  <conditionalFormatting sqref="AC59:AC70">
    <cfRule type="cellIs" dxfId="1484" priority="1486" operator="equal">
      <formula>"Baja"</formula>
    </cfRule>
    <cfRule type="cellIs" dxfId="1483" priority="1487" operator="equal">
      <formula>"media"</formula>
    </cfRule>
    <cfRule type="cellIs" dxfId="1482" priority="1488" operator="equal">
      <formula>"alta"</formula>
    </cfRule>
  </conditionalFormatting>
  <conditionalFormatting sqref="AO59:AO70">
    <cfRule type="cellIs" dxfId="1481" priority="1480" operator="equal">
      <formula>"BAJA"</formula>
    </cfRule>
    <cfRule type="cellIs" dxfId="1480" priority="1481" operator="equal">
      <formula>"MEDIA"</formula>
    </cfRule>
    <cfRule type="cellIs" dxfId="1479" priority="1482" operator="equal">
      <formula>"ALTA"</formula>
    </cfRule>
  </conditionalFormatting>
  <conditionalFormatting sqref="AC58">
    <cfRule type="containsText" dxfId="1478" priority="1477" operator="containsText" text="Pública Reservada">
      <formula>NOT(ISERROR(SEARCH("Pública Reservada",AC58)))</formula>
    </cfRule>
    <cfRule type="containsText" dxfId="1477" priority="1478" operator="containsText" text="Pública Clasificada">
      <formula>NOT(ISERROR(SEARCH("Pública Clasificada",AC58)))</formula>
    </cfRule>
    <cfRule type="containsText" dxfId="1476" priority="1479" operator="containsText" text="Pública">
      <formula>NOT(ISERROR(SEARCH("Pública",AC58)))</formula>
    </cfRule>
  </conditionalFormatting>
  <conditionalFormatting sqref="AE58:AE59">
    <cfRule type="containsText" dxfId="1475" priority="1474" operator="containsText" text="Leve">
      <formula>NOT(ISERROR(SEARCH("Leve",AE58)))</formula>
    </cfRule>
    <cfRule type="containsText" dxfId="1474" priority="1475" operator="containsText" text="Importante">
      <formula>NOT(ISERROR(SEARCH("Importante",AE58)))</formula>
    </cfRule>
    <cfRule type="containsText" dxfId="1473" priority="1476" operator="containsText" text="Grave">
      <formula>NOT(ISERROR(SEARCH("Grave",AE58)))</formula>
    </cfRule>
  </conditionalFormatting>
  <conditionalFormatting sqref="AL58">
    <cfRule type="containsText" dxfId="1472" priority="1471" operator="containsText" text="Baja">
      <formula>NOT(ISERROR(SEARCH("Baja",AL58)))</formula>
    </cfRule>
    <cfRule type="containsText" dxfId="1471" priority="1472" operator="containsText" text="Media">
      <formula>NOT(ISERROR(SEARCH("Media",AL58)))</formula>
    </cfRule>
    <cfRule type="containsText" dxfId="1470" priority="1473" operator="containsText" text="Alta">
      <formula>NOT(ISERROR(SEARCH("Alta",AL58)))</formula>
    </cfRule>
  </conditionalFormatting>
  <conditionalFormatting sqref="AE58:AE59">
    <cfRule type="cellIs" dxfId="1469" priority="1462" operator="equal">
      <formula>"Baja"</formula>
    </cfRule>
    <cfRule type="cellIs" dxfId="1468" priority="1463" operator="equal">
      <formula>"Media"</formula>
    </cfRule>
    <cfRule type="cellIs" dxfId="1467" priority="1464" operator="equal">
      <formula>"Alta"</formula>
    </cfRule>
    <cfRule type="containsText" dxfId="1466" priority="1468" operator="containsText" text="Alto">
      <formula>NOT(ISERROR(SEARCH("Alto",AE58)))</formula>
    </cfRule>
    <cfRule type="containsText" dxfId="1465" priority="1469" operator="containsText" text="Medio">
      <formula>NOT(ISERROR(SEARCH("Medio",AE58)))</formula>
    </cfRule>
    <cfRule type="containsText" dxfId="1464" priority="1470" operator="containsText" text="Bajo">
      <formula>NOT(ISERROR(SEARCH("Bajo",AE58)))</formula>
    </cfRule>
  </conditionalFormatting>
  <conditionalFormatting sqref="AC58">
    <cfRule type="cellIs" dxfId="1463" priority="1465" operator="equal">
      <formula>"Baja"</formula>
    </cfRule>
    <cfRule type="cellIs" dxfId="1462" priority="1466" operator="equal">
      <formula>"media"</formula>
    </cfRule>
    <cfRule type="cellIs" dxfId="1461" priority="1467" operator="equal">
      <formula>"alta"</formula>
    </cfRule>
  </conditionalFormatting>
  <conditionalFormatting sqref="AG58:AG59">
    <cfRule type="containsText" dxfId="1460" priority="1459" operator="containsText" text="Leve">
      <formula>NOT(ISERROR(SEARCH("Leve",AG58)))</formula>
    </cfRule>
    <cfRule type="containsText" dxfId="1459" priority="1460" operator="containsText" text="Importante">
      <formula>NOT(ISERROR(SEARCH("Importante",AG58)))</formula>
    </cfRule>
    <cfRule type="containsText" dxfId="1458" priority="1461" operator="containsText" text="Grave">
      <formula>NOT(ISERROR(SEARCH("Grave",AG58)))</formula>
    </cfRule>
  </conditionalFormatting>
  <conditionalFormatting sqref="AG58:AG59">
    <cfRule type="cellIs" dxfId="1457" priority="1453" operator="equal">
      <formula>"Baja"</formula>
    </cfRule>
    <cfRule type="cellIs" dxfId="1456" priority="1454" operator="equal">
      <formula>"Media"</formula>
    </cfRule>
    <cfRule type="cellIs" dxfId="1455" priority="1455" operator="equal">
      <formula>"Alta"</formula>
    </cfRule>
    <cfRule type="containsText" dxfId="1454" priority="1456" operator="containsText" text="Alto">
      <formula>NOT(ISERROR(SEARCH("Alto",AG58)))</formula>
    </cfRule>
    <cfRule type="containsText" dxfId="1453" priority="1457" operator="containsText" text="Medio">
      <formula>NOT(ISERROR(SEARCH("Medio",AG58)))</formula>
    </cfRule>
    <cfRule type="containsText" dxfId="1452" priority="1458" operator="containsText" text="Bajo">
      <formula>NOT(ISERROR(SEARCH("Bajo",AG58)))</formula>
    </cfRule>
  </conditionalFormatting>
  <conditionalFormatting sqref="AI58">
    <cfRule type="containsText" dxfId="1451" priority="1450" operator="containsText" text="Leve">
      <formula>NOT(ISERROR(SEARCH("Leve",AI58)))</formula>
    </cfRule>
    <cfRule type="containsText" dxfId="1450" priority="1451" operator="containsText" text="Importante">
      <formula>NOT(ISERROR(SEARCH("Importante",AI58)))</formula>
    </cfRule>
    <cfRule type="containsText" dxfId="1449" priority="1452" operator="containsText" text="Grave">
      <formula>NOT(ISERROR(SEARCH("Grave",AI58)))</formula>
    </cfRule>
  </conditionalFormatting>
  <conditionalFormatting sqref="AI58">
    <cfRule type="cellIs" dxfId="1448" priority="1444" operator="equal">
      <formula>"Baja"</formula>
    </cfRule>
    <cfRule type="cellIs" dxfId="1447" priority="1445" operator="equal">
      <formula>"Media"</formula>
    </cfRule>
    <cfRule type="cellIs" dxfId="1446" priority="1446" operator="equal">
      <formula>"Alta"</formula>
    </cfRule>
    <cfRule type="containsText" dxfId="1445" priority="1447" operator="containsText" text="Alto">
      <formula>NOT(ISERROR(SEARCH("Alto",AI58)))</formula>
    </cfRule>
    <cfRule type="containsText" dxfId="1444" priority="1448" operator="containsText" text="Medio">
      <formula>NOT(ISERROR(SEARCH("Medio",AI58)))</formula>
    </cfRule>
    <cfRule type="containsText" dxfId="1443" priority="1449" operator="containsText" text="Bajo">
      <formula>NOT(ISERROR(SEARCH("Bajo",AI58)))</formula>
    </cfRule>
  </conditionalFormatting>
  <conditionalFormatting sqref="AO58">
    <cfRule type="cellIs" dxfId="1442" priority="1441" operator="equal">
      <formula>"BAJA"</formula>
    </cfRule>
    <cfRule type="cellIs" dxfId="1441" priority="1442" operator="equal">
      <formula>"MEDIA"</formula>
    </cfRule>
    <cfRule type="cellIs" dxfId="1440" priority="1443" operator="equal">
      <formula>"ALTA"</formula>
    </cfRule>
  </conditionalFormatting>
  <conditionalFormatting sqref="W61:AB61">
    <cfRule type="cellIs" dxfId="1439" priority="1437" operator="equal">
      <formula>"baja"</formula>
    </cfRule>
  </conditionalFormatting>
  <conditionalFormatting sqref="V58:AB58 X59:X65">
    <cfRule type="cellIs" dxfId="1438" priority="1440" operator="equal">
      <formula>"baja"</formula>
    </cfRule>
  </conditionalFormatting>
  <conditionalFormatting sqref="W59:AB59">
    <cfRule type="cellIs" dxfId="1437" priority="1439" operator="equal">
      <formula>"baja"</formula>
    </cfRule>
  </conditionalFormatting>
  <conditionalFormatting sqref="W60:AB60">
    <cfRule type="cellIs" dxfId="1436" priority="1438" operator="equal">
      <formula>"baja"</formula>
    </cfRule>
  </conditionalFormatting>
  <conditionalFormatting sqref="AC73:AC75">
    <cfRule type="containsText" dxfId="1435" priority="1434" operator="containsText" text="Pública Reservada">
      <formula>NOT(ISERROR(SEARCH("Pública Reservada",AC73)))</formula>
    </cfRule>
    <cfRule type="containsText" dxfId="1434" priority="1435" operator="containsText" text="Pública Clasificada">
      <formula>NOT(ISERROR(SEARCH("Pública Clasificada",AC73)))</formula>
    </cfRule>
    <cfRule type="containsText" dxfId="1433" priority="1436" operator="containsText" text="Pública">
      <formula>NOT(ISERROR(SEARCH("Pública",AC73)))</formula>
    </cfRule>
  </conditionalFormatting>
  <conditionalFormatting sqref="AC73:AC75">
    <cfRule type="cellIs" dxfId="1432" priority="1431" operator="equal">
      <formula>"Baja"</formula>
    </cfRule>
    <cfRule type="cellIs" dxfId="1431" priority="1432" operator="equal">
      <formula>"media"</formula>
    </cfRule>
    <cfRule type="cellIs" dxfId="1430" priority="1433" operator="equal">
      <formula>"alta"</formula>
    </cfRule>
  </conditionalFormatting>
  <conditionalFormatting sqref="AC72">
    <cfRule type="containsText" dxfId="1429" priority="1428" operator="containsText" text="Pública Reservada">
      <formula>NOT(ISERROR(SEARCH("Pública Reservada",AC72)))</formula>
    </cfRule>
    <cfRule type="containsText" dxfId="1428" priority="1429" operator="containsText" text="Pública Clasificada">
      <formula>NOT(ISERROR(SEARCH("Pública Clasificada",AC72)))</formula>
    </cfRule>
    <cfRule type="containsText" dxfId="1427" priority="1430" operator="containsText" text="Pública">
      <formula>NOT(ISERROR(SEARCH("Pública",AC72)))</formula>
    </cfRule>
  </conditionalFormatting>
  <conditionalFormatting sqref="AC72">
    <cfRule type="cellIs" dxfId="1426" priority="1425" operator="equal">
      <formula>"Baja"</formula>
    </cfRule>
    <cfRule type="cellIs" dxfId="1425" priority="1426" operator="equal">
      <formula>"media"</formula>
    </cfRule>
    <cfRule type="cellIs" dxfId="1424" priority="1427" operator="equal">
      <formula>"alta"</formula>
    </cfRule>
  </conditionalFormatting>
  <conditionalFormatting sqref="Z72:AB72 V72:V73 AB74:AB75 AA73:AA75">
    <cfRule type="cellIs" dxfId="1423" priority="1424" operator="equal">
      <formula>"baja"</formula>
    </cfRule>
  </conditionalFormatting>
  <conditionalFormatting sqref="W72">
    <cfRule type="cellIs" dxfId="1422" priority="1423" operator="equal">
      <formula>"baja"</formula>
    </cfRule>
  </conditionalFormatting>
  <conditionalFormatting sqref="X72:X75">
    <cfRule type="cellIs" dxfId="1421" priority="1422" operator="equal">
      <formula>"baja"</formula>
    </cfRule>
  </conditionalFormatting>
  <conditionalFormatting sqref="Y72">
    <cfRule type="cellIs" dxfId="1420" priority="1421" operator="equal">
      <formula>"baja"</formula>
    </cfRule>
  </conditionalFormatting>
  <conditionalFormatting sqref="V74 Z74">
    <cfRule type="cellIs" dxfId="1419" priority="1420" operator="equal">
      <formula>"baja"</formula>
    </cfRule>
  </conditionalFormatting>
  <conditionalFormatting sqref="W74">
    <cfRule type="cellIs" dxfId="1418" priority="1419" operator="equal">
      <formula>"baja"</formula>
    </cfRule>
  </conditionalFormatting>
  <conditionalFormatting sqref="X74">
    <cfRule type="cellIs" dxfId="1417" priority="1418" operator="equal">
      <formula>"baja"</formula>
    </cfRule>
  </conditionalFormatting>
  <conditionalFormatting sqref="V75 Z75">
    <cfRule type="cellIs" dxfId="1416" priority="1417" operator="equal">
      <formula>"baja"</formula>
    </cfRule>
  </conditionalFormatting>
  <conditionalFormatting sqref="W75">
    <cfRule type="cellIs" dxfId="1415" priority="1416" operator="equal">
      <formula>"baja"</formula>
    </cfRule>
  </conditionalFormatting>
  <conditionalFormatting sqref="X75">
    <cfRule type="cellIs" dxfId="1414" priority="1415" operator="equal">
      <formula>"baja"</formula>
    </cfRule>
  </conditionalFormatting>
  <conditionalFormatting sqref="AB73">
    <cfRule type="cellIs" dxfId="1413" priority="1414" operator="equal">
      <formula>"baja"</formula>
    </cfRule>
  </conditionalFormatting>
  <conditionalFormatting sqref="Z73">
    <cfRule type="cellIs" dxfId="1412" priority="1413" operator="equal">
      <formula>"baja"</formula>
    </cfRule>
  </conditionalFormatting>
  <conditionalFormatting sqref="W73">
    <cfRule type="cellIs" dxfId="1411" priority="1412" operator="equal">
      <formula>"baja"</formula>
    </cfRule>
  </conditionalFormatting>
  <conditionalFormatting sqref="X73">
    <cfRule type="cellIs" dxfId="1410" priority="1411" operator="equal">
      <formula>"baja"</formula>
    </cfRule>
  </conditionalFormatting>
  <conditionalFormatting sqref="Y73">
    <cfRule type="cellIs" dxfId="1409" priority="1410" operator="equal">
      <formula>"baja"</formula>
    </cfRule>
  </conditionalFormatting>
  <conditionalFormatting sqref="Y74">
    <cfRule type="cellIs" dxfId="1408" priority="1409" operator="equal">
      <formula>"baja"</formula>
    </cfRule>
  </conditionalFormatting>
  <conditionalFormatting sqref="Y75">
    <cfRule type="cellIs" dxfId="1407" priority="1408" operator="equal">
      <formula>"baja"</formula>
    </cfRule>
  </conditionalFormatting>
  <conditionalFormatting sqref="AA73:AA75">
    <cfRule type="cellIs" dxfId="1406" priority="1407" operator="equal">
      <formula>"baja"</formula>
    </cfRule>
  </conditionalFormatting>
  <conditionalFormatting sqref="AE74:AE75 AG74:AG75 AI73:AI75">
    <cfRule type="containsText" dxfId="1405" priority="1404" operator="containsText" text="Leve">
      <formula>NOT(ISERROR(SEARCH("Leve",AE73)))</formula>
    </cfRule>
    <cfRule type="containsText" dxfId="1404" priority="1405" operator="containsText" text="Importante">
      <formula>NOT(ISERROR(SEARCH("Importante",AE73)))</formula>
    </cfRule>
    <cfRule type="containsText" dxfId="1403" priority="1406" operator="containsText" text="Grave">
      <formula>NOT(ISERROR(SEARCH("Grave",AE73)))</formula>
    </cfRule>
  </conditionalFormatting>
  <conditionalFormatting sqref="AL73:AL75 AN72:AN75">
    <cfRule type="containsText" dxfId="1402" priority="1401" operator="containsText" text="Baja">
      <formula>NOT(ISERROR(SEARCH("Baja",AL72)))</formula>
    </cfRule>
    <cfRule type="containsText" dxfId="1401" priority="1402" operator="containsText" text="Media">
      <formula>NOT(ISERROR(SEARCH("Media",AL72)))</formula>
    </cfRule>
    <cfRule type="containsText" dxfId="1400" priority="1403" operator="containsText" text="Alta">
      <formula>NOT(ISERROR(SEARCH("Alta",AL72)))</formula>
    </cfRule>
  </conditionalFormatting>
  <conditionalFormatting sqref="AE74:AE75 AG74:AG75 AI73:AI75">
    <cfRule type="cellIs" dxfId="1399" priority="1395" operator="equal">
      <formula>"Baja"</formula>
    </cfRule>
    <cfRule type="cellIs" dxfId="1398" priority="1396" operator="equal">
      <formula>"Media"</formula>
    </cfRule>
    <cfRule type="cellIs" dxfId="1397" priority="1397" operator="equal">
      <formula>"Alta"</formula>
    </cfRule>
    <cfRule type="containsText" dxfId="1396" priority="1398" operator="containsText" text="Alto">
      <formula>NOT(ISERROR(SEARCH("Alto",AE73)))</formula>
    </cfRule>
    <cfRule type="containsText" dxfId="1395" priority="1399" operator="containsText" text="Medio">
      <formula>NOT(ISERROR(SEARCH("Medio",AE73)))</formula>
    </cfRule>
    <cfRule type="containsText" dxfId="1394" priority="1400" operator="containsText" text="Bajo">
      <formula>NOT(ISERROR(SEARCH("Bajo",AE73)))</formula>
    </cfRule>
  </conditionalFormatting>
  <conditionalFormatting sqref="AO73:AO75">
    <cfRule type="cellIs" dxfId="1393" priority="1392" operator="equal">
      <formula>"BAJA"</formula>
    </cfRule>
    <cfRule type="cellIs" dxfId="1392" priority="1393" operator="equal">
      <formula>"MEDIA"</formula>
    </cfRule>
    <cfRule type="cellIs" dxfId="1391" priority="1394" operator="equal">
      <formula>"ALTA"</formula>
    </cfRule>
  </conditionalFormatting>
  <conditionalFormatting sqref="AE72:AE73">
    <cfRule type="containsText" dxfId="1390" priority="1389" operator="containsText" text="Leve">
      <formula>NOT(ISERROR(SEARCH("Leve",AE72)))</formula>
    </cfRule>
    <cfRule type="containsText" dxfId="1389" priority="1390" operator="containsText" text="Importante">
      <formula>NOT(ISERROR(SEARCH("Importante",AE72)))</formula>
    </cfRule>
    <cfRule type="containsText" dxfId="1388" priority="1391" operator="containsText" text="Grave">
      <formula>NOT(ISERROR(SEARCH("Grave",AE72)))</formula>
    </cfRule>
  </conditionalFormatting>
  <conditionalFormatting sqref="AL72">
    <cfRule type="containsText" dxfId="1387" priority="1386" operator="containsText" text="Baja">
      <formula>NOT(ISERROR(SEARCH("Baja",AL72)))</formula>
    </cfRule>
    <cfRule type="containsText" dxfId="1386" priority="1387" operator="containsText" text="Media">
      <formula>NOT(ISERROR(SEARCH("Media",AL72)))</formula>
    </cfRule>
    <cfRule type="containsText" dxfId="1385" priority="1388" operator="containsText" text="Alta">
      <formula>NOT(ISERROR(SEARCH("Alta",AL72)))</formula>
    </cfRule>
  </conditionalFormatting>
  <conditionalFormatting sqref="AE72:AE73">
    <cfRule type="cellIs" dxfId="1384" priority="1380" operator="equal">
      <formula>"Baja"</formula>
    </cfRule>
    <cfRule type="cellIs" dxfId="1383" priority="1381" operator="equal">
      <formula>"Media"</formula>
    </cfRule>
    <cfRule type="cellIs" dxfId="1382" priority="1382" operator="equal">
      <formula>"Alta"</formula>
    </cfRule>
    <cfRule type="containsText" dxfId="1381" priority="1383" operator="containsText" text="Alto">
      <formula>NOT(ISERROR(SEARCH("Alto",AE72)))</formula>
    </cfRule>
    <cfRule type="containsText" dxfId="1380" priority="1384" operator="containsText" text="Medio">
      <formula>NOT(ISERROR(SEARCH("Medio",AE72)))</formula>
    </cfRule>
    <cfRule type="containsText" dxfId="1379" priority="1385" operator="containsText" text="Bajo">
      <formula>NOT(ISERROR(SEARCH("Bajo",AE72)))</formula>
    </cfRule>
  </conditionalFormatting>
  <conditionalFormatting sqref="AG72:AG73">
    <cfRule type="containsText" dxfId="1378" priority="1377" operator="containsText" text="Leve">
      <formula>NOT(ISERROR(SEARCH("Leve",AG72)))</formula>
    </cfRule>
    <cfRule type="containsText" dxfId="1377" priority="1378" operator="containsText" text="Importante">
      <formula>NOT(ISERROR(SEARCH("Importante",AG72)))</formula>
    </cfRule>
    <cfRule type="containsText" dxfId="1376" priority="1379" operator="containsText" text="Grave">
      <formula>NOT(ISERROR(SEARCH("Grave",AG72)))</formula>
    </cfRule>
  </conditionalFormatting>
  <conditionalFormatting sqref="AG72:AG73">
    <cfRule type="cellIs" dxfId="1375" priority="1371" operator="equal">
      <formula>"Baja"</formula>
    </cfRule>
    <cfRule type="cellIs" dxfId="1374" priority="1372" operator="equal">
      <formula>"Media"</formula>
    </cfRule>
    <cfRule type="cellIs" dxfId="1373" priority="1373" operator="equal">
      <formula>"Alta"</formula>
    </cfRule>
    <cfRule type="containsText" dxfId="1372" priority="1374" operator="containsText" text="Alto">
      <formula>NOT(ISERROR(SEARCH("Alto",AG72)))</formula>
    </cfRule>
    <cfRule type="containsText" dxfId="1371" priority="1375" operator="containsText" text="Medio">
      <formula>NOT(ISERROR(SEARCH("Medio",AG72)))</formula>
    </cfRule>
    <cfRule type="containsText" dxfId="1370" priority="1376" operator="containsText" text="Bajo">
      <formula>NOT(ISERROR(SEARCH("Bajo",AG72)))</formula>
    </cfRule>
  </conditionalFormatting>
  <conditionalFormatting sqref="AI72">
    <cfRule type="containsText" dxfId="1369" priority="1368" operator="containsText" text="Leve">
      <formula>NOT(ISERROR(SEARCH("Leve",AI72)))</formula>
    </cfRule>
    <cfRule type="containsText" dxfId="1368" priority="1369" operator="containsText" text="Importante">
      <formula>NOT(ISERROR(SEARCH("Importante",AI72)))</formula>
    </cfRule>
    <cfRule type="containsText" dxfId="1367" priority="1370" operator="containsText" text="Grave">
      <formula>NOT(ISERROR(SEARCH("Grave",AI72)))</formula>
    </cfRule>
  </conditionalFormatting>
  <conditionalFormatting sqref="AI72">
    <cfRule type="cellIs" dxfId="1366" priority="1362" operator="equal">
      <formula>"Baja"</formula>
    </cfRule>
    <cfRule type="cellIs" dxfId="1365" priority="1363" operator="equal">
      <formula>"Media"</formula>
    </cfRule>
    <cfRule type="cellIs" dxfId="1364" priority="1364" operator="equal">
      <formula>"Alta"</formula>
    </cfRule>
    <cfRule type="containsText" dxfId="1363" priority="1365" operator="containsText" text="Alto">
      <formula>NOT(ISERROR(SEARCH("Alto",AI72)))</formula>
    </cfRule>
    <cfRule type="containsText" dxfId="1362" priority="1366" operator="containsText" text="Medio">
      <formula>NOT(ISERROR(SEARCH("Medio",AI72)))</formula>
    </cfRule>
    <cfRule type="containsText" dxfId="1361" priority="1367" operator="containsText" text="Bajo">
      <formula>NOT(ISERROR(SEARCH("Bajo",AI72)))</formula>
    </cfRule>
  </conditionalFormatting>
  <conditionalFormatting sqref="AO72">
    <cfRule type="cellIs" dxfId="1360" priority="1359" operator="equal">
      <formula>"BAJA"</formula>
    </cfRule>
    <cfRule type="cellIs" dxfId="1359" priority="1360" operator="equal">
      <formula>"MEDIA"</formula>
    </cfRule>
    <cfRule type="cellIs" dxfId="1358" priority="1361" operator="equal">
      <formula>"ALTA"</formula>
    </cfRule>
  </conditionalFormatting>
  <conditionalFormatting sqref="AC78:AC85">
    <cfRule type="containsText" dxfId="1357" priority="1356" operator="containsText" text="Pública Reservada">
      <formula>NOT(ISERROR(SEARCH("Pública Reservada",AC78)))</formula>
    </cfRule>
    <cfRule type="containsText" dxfId="1356" priority="1357" operator="containsText" text="Pública Clasificada">
      <formula>NOT(ISERROR(SEARCH("Pública Clasificada",AC78)))</formula>
    </cfRule>
    <cfRule type="containsText" dxfId="1355" priority="1358" operator="containsText" text="Pública">
      <formula>NOT(ISERROR(SEARCH("Pública",AC78)))</formula>
    </cfRule>
  </conditionalFormatting>
  <conditionalFormatting sqref="AE85 AG85 AI85">
    <cfRule type="containsText" dxfId="1354" priority="1353" operator="containsText" text="Leve">
      <formula>NOT(ISERROR(SEARCH("Leve",AE85)))</formula>
    </cfRule>
    <cfRule type="containsText" dxfId="1353" priority="1354" operator="containsText" text="Importante">
      <formula>NOT(ISERROR(SEARCH("Importante",AE85)))</formula>
    </cfRule>
    <cfRule type="containsText" dxfId="1352" priority="1355" operator="containsText" text="Grave">
      <formula>NOT(ISERROR(SEARCH("Grave",AE85)))</formula>
    </cfRule>
  </conditionalFormatting>
  <conditionalFormatting sqref="AN77:AN85 AL78:AL85">
    <cfRule type="containsText" dxfId="1351" priority="1350" operator="containsText" text="Baja">
      <formula>NOT(ISERROR(SEARCH("Baja",AL77)))</formula>
    </cfRule>
    <cfRule type="containsText" dxfId="1350" priority="1351" operator="containsText" text="Media">
      <formula>NOT(ISERROR(SEARCH("Media",AL77)))</formula>
    </cfRule>
    <cfRule type="containsText" dxfId="1349" priority="1352" operator="containsText" text="Alta">
      <formula>NOT(ISERROR(SEARCH("Alta",AL77)))</formula>
    </cfRule>
  </conditionalFormatting>
  <conditionalFormatting sqref="AE85 AG85 AI85">
    <cfRule type="cellIs" dxfId="1348" priority="1341" operator="equal">
      <formula>"Baja"</formula>
    </cfRule>
    <cfRule type="cellIs" dxfId="1347" priority="1342" operator="equal">
      <formula>"Media"</formula>
    </cfRule>
    <cfRule type="cellIs" dxfId="1346" priority="1343" operator="equal">
      <formula>"Alta"</formula>
    </cfRule>
    <cfRule type="containsText" dxfId="1345" priority="1347" operator="containsText" text="Alto">
      <formula>NOT(ISERROR(SEARCH("Alto",AE85)))</formula>
    </cfRule>
    <cfRule type="containsText" dxfId="1344" priority="1348" operator="containsText" text="Medio">
      <formula>NOT(ISERROR(SEARCH("Medio",AE85)))</formula>
    </cfRule>
    <cfRule type="containsText" dxfId="1343" priority="1349" operator="containsText" text="Bajo">
      <formula>NOT(ISERROR(SEARCH("Bajo",AE85)))</formula>
    </cfRule>
  </conditionalFormatting>
  <conditionalFormatting sqref="AC78:AC85">
    <cfRule type="cellIs" dxfId="1342" priority="1344" operator="equal">
      <formula>"Baja"</formula>
    </cfRule>
    <cfRule type="cellIs" dxfId="1341" priority="1345" operator="equal">
      <formula>"media"</formula>
    </cfRule>
    <cfRule type="cellIs" dxfId="1340" priority="1346" operator="equal">
      <formula>"alta"</formula>
    </cfRule>
  </conditionalFormatting>
  <conditionalFormatting sqref="AO78:AO83">
    <cfRule type="cellIs" dxfId="1339" priority="1338" operator="equal">
      <formula>"BAJA"</formula>
    </cfRule>
    <cfRule type="cellIs" dxfId="1338" priority="1339" operator="equal">
      <formula>"MEDIA"</formula>
    </cfRule>
    <cfRule type="cellIs" dxfId="1337" priority="1340" operator="equal">
      <formula>"ALTA"</formula>
    </cfRule>
  </conditionalFormatting>
  <conditionalFormatting sqref="AC77">
    <cfRule type="containsText" dxfId="1336" priority="1335" operator="containsText" text="Pública Reservada">
      <formula>NOT(ISERROR(SEARCH("Pública Reservada",AC77)))</formula>
    </cfRule>
    <cfRule type="containsText" dxfId="1335" priority="1336" operator="containsText" text="Pública Clasificada">
      <formula>NOT(ISERROR(SEARCH("Pública Clasificada",AC77)))</formula>
    </cfRule>
    <cfRule type="containsText" dxfId="1334" priority="1337" operator="containsText" text="Pública">
      <formula>NOT(ISERROR(SEARCH("Pública",AC77)))</formula>
    </cfRule>
  </conditionalFormatting>
  <conditionalFormatting sqref="AL77">
    <cfRule type="containsText" dxfId="1333" priority="1332" operator="containsText" text="Baja">
      <formula>NOT(ISERROR(SEARCH("Baja",AL77)))</formula>
    </cfRule>
    <cfRule type="containsText" dxfId="1332" priority="1333" operator="containsText" text="Media">
      <formula>NOT(ISERROR(SEARCH("Media",AL77)))</formula>
    </cfRule>
    <cfRule type="containsText" dxfId="1331" priority="1334" operator="containsText" text="Alta">
      <formula>NOT(ISERROR(SEARCH("Alta",AL77)))</formula>
    </cfRule>
  </conditionalFormatting>
  <conditionalFormatting sqref="AC77">
    <cfRule type="cellIs" dxfId="1330" priority="1329" operator="equal">
      <formula>"Baja"</formula>
    </cfRule>
    <cfRule type="cellIs" dxfId="1329" priority="1330" operator="equal">
      <formula>"media"</formula>
    </cfRule>
    <cfRule type="cellIs" dxfId="1328" priority="1331" operator="equal">
      <formula>"alta"</formula>
    </cfRule>
  </conditionalFormatting>
  <conditionalFormatting sqref="AO77">
    <cfRule type="cellIs" dxfId="1327" priority="1326" operator="equal">
      <formula>"BAJA"</formula>
    </cfRule>
    <cfRule type="cellIs" dxfId="1326" priority="1327" operator="equal">
      <formula>"MEDIA"</formula>
    </cfRule>
    <cfRule type="cellIs" dxfId="1325" priority="1328" operator="equal">
      <formula>"ALTA"</formula>
    </cfRule>
  </conditionalFormatting>
  <conditionalFormatting sqref="V77:V82 V84:V85">
    <cfRule type="cellIs" dxfId="1324" priority="1325" operator="equal">
      <formula>"baja"</formula>
    </cfRule>
  </conditionalFormatting>
  <conditionalFormatting sqref="Z85">
    <cfRule type="cellIs" dxfId="1323" priority="1324" operator="equal">
      <formula>"baja"</formula>
    </cfRule>
  </conditionalFormatting>
  <conditionalFormatting sqref="AB83 Y83:Y85">
    <cfRule type="cellIs" dxfId="1322" priority="1323" operator="equal">
      <formula>"baja"</formula>
    </cfRule>
  </conditionalFormatting>
  <conditionalFormatting sqref="AA79">
    <cfRule type="cellIs" dxfId="1321" priority="1322" operator="equal">
      <formula>"baja"</formula>
    </cfRule>
  </conditionalFormatting>
  <conditionalFormatting sqref="W79:AB79">
    <cfRule type="cellIs" dxfId="1320" priority="1321" operator="equal">
      <formula>"baja"</formula>
    </cfRule>
  </conditionalFormatting>
  <conditionalFormatting sqref="W77:AB77 W78">
    <cfRule type="cellIs" dxfId="1319" priority="1320" operator="equal">
      <formula>"baja"</formula>
    </cfRule>
  </conditionalFormatting>
  <conditionalFormatting sqref="W78 Z78:AB78">
    <cfRule type="cellIs" dxfId="1318" priority="1319" operator="equal">
      <formula>"baja"</formula>
    </cfRule>
  </conditionalFormatting>
  <conditionalFormatting sqref="Y80:AB81">
    <cfRule type="cellIs" dxfId="1317" priority="1318" operator="equal">
      <formula>"baja"</formula>
    </cfRule>
  </conditionalFormatting>
  <conditionalFormatting sqref="Y82:Z82 AB82">
    <cfRule type="cellIs" dxfId="1316" priority="1317" operator="equal">
      <formula>"baja"</formula>
    </cfRule>
  </conditionalFormatting>
  <conditionalFormatting sqref="W80:W82 W84:W85">
    <cfRule type="cellIs" dxfId="1315" priority="1316" operator="equal">
      <formula>"baja"</formula>
    </cfRule>
  </conditionalFormatting>
  <conditionalFormatting sqref="Y78:Y85">
    <cfRule type="cellIs" dxfId="1314" priority="1315" operator="equal">
      <formula>"baja"</formula>
    </cfRule>
  </conditionalFormatting>
  <conditionalFormatting sqref="Z83">
    <cfRule type="cellIs" dxfId="1313" priority="1314" operator="equal">
      <formula>"baja"</formula>
    </cfRule>
  </conditionalFormatting>
  <conditionalFormatting sqref="Z84">
    <cfRule type="cellIs" dxfId="1312" priority="1313" operator="equal">
      <formula>"baja"</formula>
    </cfRule>
  </conditionalFormatting>
  <conditionalFormatting sqref="AE83:AE84 AG83:AG84 AI83:AI84">
    <cfRule type="containsText" dxfId="1311" priority="1310" operator="containsText" text="Leve">
      <formula>NOT(ISERROR(SEARCH("Leve",AE83)))</formula>
    </cfRule>
    <cfRule type="containsText" dxfId="1310" priority="1311" operator="containsText" text="Importante">
      <formula>NOT(ISERROR(SEARCH("Importante",AE83)))</formula>
    </cfRule>
    <cfRule type="containsText" dxfId="1309" priority="1312" operator="containsText" text="Grave">
      <formula>NOT(ISERROR(SEARCH("Grave",AE83)))</formula>
    </cfRule>
  </conditionalFormatting>
  <conditionalFormatting sqref="AE83:AE84 AG83:AG84 AI83:AI84">
    <cfRule type="cellIs" dxfId="1308" priority="1304" operator="equal">
      <formula>"Baja"</formula>
    </cfRule>
    <cfRule type="cellIs" dxfId="1307" priority="1305" operator="equal">
      <formula>"Media"</formula>
    </cfRule>
    <cfRule type="cellIs" dxfId="1306" priority="1306" operator="equal">
      <formula>"Alta"</formula>
    </cfRule>
    <cfRule type="containsText" dxfId="1305" priority="1307" operator="containsText" text="Alto">
      <formula>NOT(ISERROR(SEARCH("Alto",AE83)))</formula>
    </cfRule>
    <cfRule type="containsText" dxfId="1304" priority="1308" operator="containsText" text="Medio">
      <formula>NOT(ISERROR(SEARCH("Medio",AE83)))</formula>
    </cfRule>
    <cfRule type="containsText" dxfId="1303" priority="1309" operator="containsText" text="Bajo">
      <formula>NOT(ISERROR(SEARCH("Bajo",AE83)))</formula>
    </cfRule>
  </conditionalFormatting>
  <conditionalFormatting sqref="AE79:AE82 AG79:AG82 AI79:AI82">
    <cfRule type="containsText" dxfId="1302" priority="1301" operator="containsText" text="Leve">
      <formula>NOT(ISERROR(SEARCH("Leve",AE79)))</formula>
    </cfRule>
    <cfRule type="containsText" dxfId="1301" priority="1302" operator="containsText" text="Importante">
      <formula>NOT(ISERROR(SEARCH("Importante",AE79)))</formula>
    </cfRule>
    <cfRule type="containsText" dxfId="1300" priority="1303" operator="containsText" text="Grave">
      <formula>NOT(ISERROR(SEARCH("Grave",AE79)))</formula>
    </cfRule>
  </conditionalFormatting>
  <conditionalFormatting sqref="AE79:AE82 AG79:AG82 AI79:AI82">
    <cfRule type="cellIs" dxfId="1299" priority="1295" operator="equal">
      <formula>"Baja"</formula>
    </cfRule>
    <cfRule type="cellIs" dxfId="1298" priority="1296" operator="equal">
      <formula>"Media"</formula>
    </cfRule>
    <cfRule type="cellIs" dxfId="1297" priority="1297" operator="equal">
      <formula>"Alta"</formula>
    </cfRule>
    <cfRule type="containsText" dxfId="1296" priority="1298" operator="containsText" text="Alto">
      <formula>NOT(ISERROR(SEARCH("Alto",AE79)))</formula>
    </cfRule>
    <cfRule type="containsText" dxfId="1295" priority="1299" operator="containsText" text="Medio">
      <formula>NOT(ISERROR(SEARCH("Medio",AE79)))</formula>
    </cfRule>
    <cfRule type="containsText" dxfId="1294" priority="1300" operator="containsText" text="Bajo">
      <formula>NOT(ISERROR(SEARCH("Bajo",AE79)))</formula>
    </cfRule>
  </conditionalFormatting>
  <conditionalFormatting sqref="AE77:AE78">
    <cfRule type="containsText" dxfId="1293" priority="1292" operator="containsText" text="Leve">
      <formula>NOT(ISERROR(SEARCH("Leve",AE77)))</formula>
    </cfRule>
    <cfRule type="containsText" dxfId="1292" priority="1293" operator="containsText" text="Importante">
      <formula>NOT(ISERROR(SEARCH("Importante",AE77)))</formula>
    </cfRule>
    <cfRule type="containsText" dxfId="1291" priority="1294" operator="containsText" text="Grave">
      <formula>NOT(ISERROR(SEARCH("Grave",AE77)))</formula>
    </cfRule>
  </conditionalFormatting>
  <conditionalFormatting sqref="AE77:AE78">
    <cfRule type="cellIs" dxfId="1290" priority="1286" operator="equal">
      <formula>"Baja"</formula>
    </cfRule>
    <cfRule type="cellIs" dxfId="1289" priority="1287" operator="equal">
      <formula>"Media"</formula>
    </cfRule>
    <cfRule type="cellIs" dxfId="1288" priority="1288" operator="equal">
      <formula>"Alta"</formula>
    </cfRule>
    <cfRule type="containsText" dxfId="1287" priority="1289" operator="containsText" text="Alto">
      <formula>NOT(ISERROR(SEARCH("Alto",AE77)))</formula>
    </cfRule>
    <cfRule type="containsText" dxfId="1286" priority="1290" operator="containsText" text="Medio">
      <formula>NOT(ISERROR(SEARCH("Medio",AE77)))</formula>
    </cfRule>
    <cfRule type="containsText" dxfId="1285" priority="1291" operator="containsText" text="Bajo">
      <formula>NOT(ISERROR(SEARCH("Bajo",AE77)))</formula>
    </cfRule>
  </conditionalFormatting>
  <conditionalFormatting sqref="AG77:AG78">
    <cfRule type="containsText" dxfId="1284" priority="1283" operator="containsText" text="Leve">
      <formula>NOT(ISERROR(SEARCH("Leve",AG77)))</formula>
    </cfRule>
    <cfRule type="containsText" dxfId="1283" priority="1284" operator="containsText" text="Importante">
      <formula>NOT(ISERROR(SEARCH("Importante",AG77)))</formula>
    </cfRule>
    <cfRule type="containsText" dxfId="1282" priority="1285" operator="containsText" text="Grave">
      <formula>NOT(ISERROR(SEARCH("Grave",AG77)))</formula>
    </cfRule>
  </conditionalFormatting>
  <conditionalFormatting sqref="AG77:AG78">
    <cfRule type="cellIs" dxfId="1281" priority="1277" operator="equal">
      <formula>"Baja"</formula>
    </cfRule>
    <cfRule type="cellIs" dxfId="1280" priority="1278" operator="equal">
      <formula>"Media"</formula>
    </cfRule>
    <cfRule type="cellIs" dxfId="1279" priority="1279" operator="equal">
      <formula>"Alta"</formula>
    </cfRule>
    <cfRule type="containsText" dxfId="1278" priority="1280" operator="containsText" text="Alto">
      <formula>NOT(ISERROR(SEARCH("Alto",AG77)))</formula>
    </cfRule>
    <cfRule type="containsText" dxfId="1277" priority="1281" operator="containsText" text="Medio">
      <formula>NOT(ISERROR(SEARCH("Medio",AG77)))</formula>
    </cfRule>
    <cfRule type="containsText" dxfId="1276" priority="1282" operator="containsText" text="Bajo">
      <formula>NOT(ISERROR(SEARCH("Bajo",AG77)))</formula>
    </cfRule>
  </conditionalFormatting>
  <conditionalFormatting sqref="AI77:AI78">
    <cfRule type="containsText" dxfId="1275" priority="1274" operator="containsText" text="Leve">
      <formula>NOT(ISERROR(SEARCH("Leve",AI77)))</formula>
    </cfRule>
    <cfRule type="containsText" dxfId="1274" priority="1275" operator="containsText" text="Importante">
      <formula>NOT(ISERROR(SEARCH("Importante",AI77)))</formula>
    </cfRule>
    <cfRule type="containsText" dxfId="1273" priority="1276" operator="containsText" text="Grave">
      <formula>NOT(ISERROR(SEARCH("Grave",AI77)))</formula>
    </cfRule>
  </conditionalFormatting>
  <conditionalFormatting sqref="AI77:AI78">
    <cfRule type="cellIs" dxfId="1272" priority="1268" operator="equal">
      <formula>"Baja"</formula>
    </cfRule>
    <cfRule type="cellIs" dxfId="1271" priority="1269" operator="equal">
      <formula>"Media"</formula>
    </cfRule>
    <cfRule type="cellIs" dxfId="1270" priority="1270" operator="equal">
      <formula>"Alta"</formula>
    </cfRule>
    <cfRule type="containsText" dxfId="1269" priority="1271" operator="containsText" text="Alto">
      <formula>NOT(ISERROR(SEARCH("Alto",AI77)))</formula>
    </cfRule>
    <cfRule type="containsText" dxfId="1268" priority="1272" operator="containsText" text="Medio">
      <formula>NOT(ISERROR(SEARCH("Medio",AI77)))</formula>
    </cfRule>
    <cfRule type="containsText" dxfId="1267" priority="1273" operator="containsText" text="Bajo">
      <formula>NOT(ISERROR(SEARCH("Bajo",AI77)))</formula>
    </cfRule>
  </conditionalFormatting>
  <conditionalFormatting sqref="AO84:AO85">
    <cfRule type="containsText" dxfId="1266" priority="1265" operator="containsText" text="Baja">
      <formula>NOT(ISERROR(SEARCH("Baja",AO84)))</formula>
    </cfRule>
    <cfRule type="containsText" dxfId="1265" priority="1266" operator="containsText" text="Media">
      <formula>NOT(ISERROR(SEARCH("Media",AO84)))</formula>
    </cfRule>
    <cfRule type="containsText" dxfId="1264" priority="1267" operator="containsText" text="Alta">
      <formula>NOT(ISERROR(SEARCH("Alta",AO84)))</formula>
    </cfRule>
  </conditionalFormatting>
  <conditionalFormatting sqref="X81">
    <cfRule type="cellIs" dxfId="1263" priority="1264" operator="equal">
      <formula>"baja"</formula>
    </cfRule>
  </conditionalFormatting>
  <conditionalFormatting sqref="X82">
    <cfRule type="cellIs" dxfId="1262" priority="1263" operator="equal">
      <formula>"baja"</formula>
    </cfRule>
  </conditionalFormatting>
  <conditionalFormatting sqref="AA82">
    <cfRule type="cellIs" dxfId="1261" priority="1262" operator="equal">
      <formula>"baja"</formula>
    </cfRule>
  </conditionalFormatting>
  <conditionalFormatting sqref="V83">
    <cfRule type="cellIs" dxfId="1260" priority="1261" operator="equal">
      <formula>"baja"</formula>
    </cfRule>
  </conditionalFormatting>
  <conditionalFormatting sqref="W83">
    <cfRule type="cellIs" dxfId="1259" priority="1260" operator="equal">
      <formula>"baja"</formula>
    </cfRule>
  </conditionalFormatting>
  <conditionalFormatting sqref="X83">
    <cfRule type="cellIs" dxfId="1258" priority="1259" operator="equal">
      <formula>"baja"</formula>
    </cfRule>
  </conditionalFormatting>
  <conditionalFormatting sqref="AA83">
    <cfRule type="cellIs" dxfId="1257" priority="1258" operator="equal">
      <formula>"baja"</formula>
    </cfRule>
  </conditionalFormatting>
  <conditionalFormatting sqref="X84:X85">
    <cfRule type="cellIs" dxfId="1256" priority="1257" operator="equal">
      <formula>"baja"</formula>
    </cfRule>
  </conditionalFormatting>
  <conditionalFormatting sqref="AA84">
    <cfRule type="cellIs" dxfId="1255" priority="1256" operator="equal">
      <formula>"baja"</formula>
    </cfRule>
  </conditionalFormatting>
  <conditionalFormatting sqref="AA85">
    <cfRule type="cellIs" dxfId="1254" priority="1255" operator="equal">
      <formula>"baja"</formula>
    </cfRule>
  </conditionalFormatting>
  <conditionalFormatting sqref="AB84">
    <cfRule type="cellIs" dxfId="1253" priority="1254" operator="equal">
      <formula>"baja"</formula>
    </cfRule>
  </conditionalFormatting>
  <conditionalFormatting sqref="AB85">
    <cfRule type="cellIs" dxfId="1252" priority="1253" operator="equal">
      <formula>"baja"</formula>
    </cfRule>
  </conditionalFormatting>
  <conditionalFormatting sqref="AC88:AC92">
    <cfRule type="containsText" dxfId="1251" priority="1250" operator="containsText" text="Pública Reservada">
      <formula>NOT(ISERROR(SEARCH("Pública Reservada",AC88)))</formula>
    </cfRule>
    <cfRule type="containsText" dxfId="1250" priority="1251" operator="containsText" text="Pública Clasificada">
      <formula>NOT(ISERROR(SEARCH("Pública Clasificada",AC88)))</formula>
    </cfRule>
    <cfRule type="containsText" dxfId="1249" priority="1252" operator="containsText" text="Pública">
      <formula>NOT(ISERROR(SEARCH("Pública",AC88)))</formula>
    </cfRule>
  </conditionalFormatting>
  <conditionalFormatting sqref="AC88:AC92">
    <cfRule type="cellIs" dxfId="1248" priority="1247" operator="equal">
      <formula>"Baja"</formula>
    </cfRule>
    <cfRule type="cellIs" dxfId="1247" priority="1248" operator="equal">
      <formula>"media"</formula>
    </cfRule>
    <cfRule type="cellIs" dxfId="1246" priority="1249" operator="equal">
      <formula>"alta"</formula>
    </cfRule>
  </conditionalFormatting>
  <conditionalFormatting sqref="AC87">
    <cfRule type="containsText" dxfId="1245" priority="1244" operator="containsText" text="Pública Reservada">
      <formula>NOT(ISERROR(SEARCH("Pública Reservada",AC87)))</formula>
    </cfRule>
    <cfRule type="containsText" dxfId="1244" priority="1245" operator="containsText" text="Pública Clasificada">
      <formula>NOT(ISERROR(SEARCH("Pública Clasificada",AC87)))</formula>
    </cfRule>
    <cfRule type="containsText" dxfId="1243" priority="1246" operator="containsText" text="Pública">
      <formula>NOT(ISERROR(SEARCH("Pública",AC87)))</formula>
    </cfRule>
  </conditionalFormatting>
  <conditionalFormatting sqref="AC87">
    <cfRule type="cellIs" dxfId="1242" priority="1241" operator="equal">
      <formula>"Baja"</formula>
    </cfRule>
    <cfRule type="cellIs" dxfId="1241" priority="1242" operator="equal">
      <formula>"media"</formula>
    </cfRule>
    <cfRule type="cellIs" dxfId="1240" priority="1243" operator="equal">
      <formula>"alta"</formula>
    </cfRule>
  </conditionalFormatting>
  <conditionalFormatting sqref="V87 Z87:AB87">
    <cfRule type="cellIs" dxfId="1239" priority="1240" operator="equal">
      <formula>"baja"</formula>
    </cfRule>
  </conditionalFormatting>
  <conditionalFormatting sqref="W87:Y87">
    <cfRule type="cellIs" dxfId="1238" priority="1239" operator="equal">
      <formula>"baja"</formula>
    </cfRule>
  </conditionalFormatting>
  <conditionalFormatting sqref="AA88:AB88">
    <cfRule type="cellIs" dxfId="1237" priority="1238" operator="equal">
      <formula>"baja"</formula>
    </cfRule>
  </conditionalFormatting>
  <conditionalFormatting sqref="W91">
    <cfRule type="cellIs" dxfId="1236" priority="1237" operator="equal">
      <formula>"baja"</formula>
    </cfRule>
  </conditionalFormatting>
  <conditionalFormatting sqref="X91:AB91">
    <cfRule type="cellIs" dxfId="1235" priority="1236" operator="equal">
      <formula>"baja"</formula>
    </cfRule>
  </conditionalFormatting>
  <conditionalFormatting sqref="W89">
    <cfRule type="cellIs" dxfId="1234" priority="1235" operator="equal">
      <formula>"baja"</formula>
    </cfRule>
  </conditionalFormatting>
  <conditionalFormatting sqref="X89:AB89">
    <cfRule type="cellIs" dxfId="1233" priority="1234" operator="equal">
      <formula>"baja"</formula>
    </cfRule>
  </conditionalFormatting>
  <conditionalFormatting sqref="AB90 Z90">
    <cfRule type="cellIs" dxfId="1232" priority="1233" operator="equal">
      <formula>"baja"</formula>
    </cfRule>
  </conditionalFormatting>
  <conditionalFormatting sqref="AA90">
    <cfRule type="cellIs" dxfId="1231" priority="1232" operator="equal">
      <formula>"baja"</formula>
    </cfRule>
  </conditionalFormatting>
  <conditionalFormatting sqref="W90:Y90">
    <cfRule type="cellIs" dxfId="1230" priority="1231" operator="equal">
      <formula>"baja"</formula>
    </cfRule>
  </conditionalFormatting>
  <conditionalFormatting sqref="Z92:AB92">
    <cfRule type="cellIs" dxfId="1229" priority="1230" operator="equal">
      <formula>"baja"</formula>
    </cfRule>
  </conditionalFormatting>
  <conditionalFormatting sqref="W92:X92">
    <cfRule type="cellIs" dxfId="1228" priority="1229" operator="equal">
      <formula>"baja"</formula>
    </cfRule>
  </conditionalFormatting>
  <conditionalFormatting sqref="Y92">
    <cfRule type="cellIs" dxfId="1227" priority="1228" operator="equal">
      <formula>"baja"</formula>
    </cfRule>
  </conditionalFormatting>
  <conditionalFormatting sqref="W88">
    <cfRule type="cellIs" dxfId="1226" priority="1227" operator="equal">
      <formula>"baja"</formula>
    </cfRule>
  </conditionalFormatting>
  <conditionalFormatting sqref="X88:Z88">
    <cfRule type="cellIs" dxfId="1225" priority="1226" operator="equal">
      <formula>"baja"</formula>
    </cfRule>
  </conditionalFormatting>
  <conditionalFormatting sqref="AE89:AE92 AG89:AG92 AI88:AI92">
    <cfRule type="containsText" dxfId="1224" priority="1223" operator="containsText" text="Leve">
      <formula>NOT(ISERROR(SEARCH("Leve",AE88)))</formula>
    </cfRule>
    <cfRule type="containsText" dxfId="1223" priority="1224" operator="containsText" text="Importante">
      <formula>NOT(ISERROR(SEARCH("Importante",AE88)))</formula>
    </cfRule>
    <cfRule type="containsText" dxfId="1222" priority="1225" operator="containsText" text="Grave">
      <formula>NOT(ISERROR(SEARCH("Grave",AE88)))</formula>
    </cfRule>
  </conditionalFormatting>
  <conditionalFormatting sqref="AL88:AL92 AN87:AN92">
    <cfRule type="containsText" dxfId="1221" priority="1220" operator="containsText" text="Baja">
      <formula>NOT(ISERROR(SEARCH("Baja",AL87)))</formula>
    </cfRule>
    <cfRule type="containsText" dxfId="1220" priority="1221" operator="containsText" text="Media">
      <formula>NOT(ISERROR(SEARCH("Media",AL87)))</formula>
    </cfRule>
    <cfRule type="containsText" dxfId="1219" priority="1222" operator="containsText" text="Alta">
      <formula>NOT(ISERROR(SEARCH("Alta",AL87)))</formula>
    </cfRule>
  </conditionalFormatting>
  <conditionalFormatting sqref="AE89:AE92 AG89:AG92 AI88:AI92">
    <cfRule type="cellIs" dxfId="1218" priority="1214" operator="equal">
      <formula>"Baja"</formula>
    </cfRule>
    <cfRule type="cellIs" dxfId="1217" priority="1215" operator="equal">
      <formula>"Media"</formula>
    </cfRule>
    <cfRule type="cellIs" dxfId="1216" priority="1216" operator="equal">
      <formula>"Alta"</formula>
    </cfRule>
    <cfRule type="containsText" dxfId="1215" priority="1217" operator="containsText" text="Alto">
      <formula>NOT(ISERROR(SEARCH("Alto",AE88)))</formula>
    </cfRule>
    <cfRule type="containsText" dxfId="1214" priority="1218" operator="containsText" text="Medio">
      <formula>NOT(ISERROR(SEARCH("Medio",AE88)))</formula>
    </cfRule>
    <cfRule type="containsText" dxfId="1213" priority="1219" operator="containsText" text="Bajo">
      <formula>NOT(ISERROR(SEARCH("Bajo",AE88)))</formula>
    </cfRule>
  </conditionalFormatting>
  <conditionalFormatting sqref="AO88:AO92">
    <cfRule type="cellIs" dxfId="1212" priority="1211" operator="equal">
      <formula>"BAJA"</formula>
    </cfRule>
    <cfRule type="cellIs" dxfId="1211" priority="1212" operator="equal">
      <formula>"MEDIA"</formula>
    </cfRule>
    <cfRule type="cellIs" dxfId="1210" priority="1213" operator="equal">
      <formula>"ALTA"</formula>
    </cfRule>
  </conditionalFormatting>
  <conditionalFormatting sqref="AE87:AE88">
    <cfRule type="containsText" dxfId="1209" priority="1208" operator="containsText" text="Leve">
      <formula>NOT(ISERROR(SEARCH("Leve",AE87)))</formula>
    </cfRule>
    <cfRule type="containsText" dxfId="1208" priority="1209" operator="containsText" text="Importante">
      <formula>NOT(ISERROR(SEARCH("Importante",AE87)))</formula>
    </cfRule>
    <cfRule type="containsText" dxfId="1207" priority="1210" operator="containsText" text="Grave">
      <formula>NOT(ISERROR(SEARCH("Grave",AE87)))</formula>
    </cfRule>
  </conditionalFormatting>
  <conditionalFormatting sqref="AL87">
    <cfRule type="containsText" dxfId="1206" priority="1205" operator="containsText" text="Baja">
      <formula>NOT(ISERROR(SEARCH("Baja",AL87)))</formula>
    </cfRule>
    <cfRule type="containsText" dxfId="1205" priority="1206" operator="containsText" text="Media">
      <formula>NOT(ISERROR(SEARCH("Media",AL87)))</formula>
    </cfRule>
    <cfRule type="containsText" dxfId="1204" priority="1207" operator="containsText" text="Alta">
      <formula>NOT(ISERROR(SEARCH("Alta",AL87)))</formula>
    </cfRule>
  </conditionalFormatting>
  <conditionalFormatting sqref="AE87:AE88">
    <cfRule type="cellIs" dxfId="1203" priority="1199" operator="equal">
      <formula>"Baja"</formula>
    </cfRule>
    <cfRule type="cellIs" dxfId="1202" priority="1200" operator="equal">
      <formula>"Media"</formula>
    </cfRule>
    <cfRule type="cellIs" dxfId="1201" priority="1201" operator="equal">
      <formula>"Alta"</formula>
    </cfRule>
    <cfRule type="containsText" dxfId="1200" priority="1202" operator="containsText" text="Alto">
      <formula>NOT(ISERROR(SEARCH("Alto",AE87)))</formula>
    </cfRule>
    <cfRule type="containsText" dxfId="1199" priority="1203" operator="containsText" text="Medio">
      <formula>NOT(ISERROR(SEARCH("Medio",AE87)))</formula>
    </cfRule>
    <cfRule type="containsText" dxfId="1198" priority="1204" operator="containsText" text="Bajo">
      <formula>NOT(ISERROR(SEARCH("Bajo",AE87)))</formula>
    </cfRule>
  </conditionalFormatting>
  <conditionalFormatting sqref="AG87:AG88">
    <cfRule type="containsText" dxfId="1197" priority="1196" operator="containsText" text="Leve">
      <formula>NOT(ISERROR(SEARCH("Leve",AG87)))</formula>
    </cfRule>
    <cfRule type="containsText" dxfId="1196" priority="1197" operator="containsText" text="Importante">
      <formula>NOT(ISERROR(SEARCH("Importante",AG87)))</formula>
    </cfRule>
    <cfRule type="containsText" dxfId="1195" priority="1198" operator="containsText" text="Grave">
      <formula>NOT(ISERROR(SEARCH("Grave",AG87)))</formula>
    </cfRule>
  </conditionalFormatting>
  <conditionalFormatting sqref="AG87:AG88">
    <cfRule type="cellIs" dxfId="1194" priority="1190" operator="equal">
      <formula>"Baja"</formula>
    </cfRule>
    <cfRule type="cellIs" dxfId="1193" priority="1191" operator="equal">
      <formula>"Media"</formula>
    </cfRule>
    <cfRule type="cellIs" dxfId="1192" priority="1192" operator="equal">
      <formula>"Alta"</formula>
    </cfRule>
    <cfRule type="containsText" dxfId="1191" priority="1193" operator="containsText" text="Alto">
      <formula>NOT(ISERROR(SEARCH("Alto",AG87)))</formula>
    </cfRule>
    <cfRule type="containsText" dxfId="1190" priority="1194" operator="containsText" text="Medio">
      <formula>NOT(ISERROR(SEARCH("Medio",AG87)))</formula>
    </cfRule>
    <cfRule type="containsText" dxfId="1189" priority="1195" operator="containsText" text="Bajo">
      <formula>NOT(ISERROR(SEARCH("Bajo",AG87)))</formula>
    </cfRule>
  </conditionalFormatting>
  <conditionalFormatting sqref="AI87">
    <cfRule type="containsText" dxfId="1188" priority="1187" operator="containsText" text="Leve">
      <formula>NOT(ISERROR(SEARCH("Leve",AI87)))</formula>
    </cfRule>
    <cfRule type="containsText" dxfId="1187" priority="1188" operator="containsText" text="Importante">
      <formula>NOT(ISERROR(SEARCH("Importante",AI87)))</formula>
    </cfRule>
    <cfRule type="containsText" dxfId="1186" priority="1189" operator="containsText" text="Grave">
      <formula>NOT(ISERROR(SEARCH("Grave",AI87)))</formula>
    </cfRule>
  </conditionalFormatting>
  <conditionalFormatting sqref="AI87">
    <cfRule type="cellIs" dxfId="1185" priority="1181" operator="equal">
      <formula>"Baja"</formula>
    </cfRule>
    <cfRule type="cellIs" dxfId="1184" priority="1182" operator="equal">
      <formula>"Media"</formula>
    </cfRule>
    <cfRule type="cellIs" dxfId="1183" priority="1183" operator="equal">
      <formula>"Alta"</formula>
    </cfRule>
    <cfRule type="containsText" dxfId="1182" priority="1184" operator="containsText" text="Alto">
      <formula>NOT(ISERROR(SEARCH("Alto",AI87)))</formula>
    </cfRule>
    <cfRule type="containsText" dxfId="1181" priority="1185" operator="containsText" text="Medio">
      <formula>NOT(ISERROR(SEARCH("Medio",AI87)))</formula>
    </cfRule>
    <cfRule type="containsText" dxfId="1180" priority="1186" operator="containsText" text="Bajo">
      <formula>NOT(ISERROR(SEARCH("Bajo",AI87)))</formula>
    </cfRule>
  </conditionalFormatting>
  <conditionalFormatting sqref="AO87">
    <cfRule type="cellIs" dxfId="1179" priority="1178" operator="equal">
      <formula>"BAJA"</formula>
    </cfRule>
    <cfRule type="cellIs" dxfId="1178" priority="1179" operator="equal">
      <formula>"MEDIA"</formula>
    </cfRule>
    <cfRule type="cellIs" dxfId="1177" priority="1180" operator="equal">
      <formula>"ALTA"</formula>
    </cfRule>
  </conditionalFormatting>
  <conditionalFormatting sqref="V90">
    <cfRule type="cellIs" dxfId="1176" priority="1177" operator="equal">
      <formula>"baja"</formula>
    </cfRule>
  </conditionalFormatting>
  <conditionalFormatting sqref="V92">
    <cfRule type="cellIs" dxfId="1175" priority="1176" operator="equal">
      <formula>"baja"</formula>
    </cfRule>
  </conditionalFormatting>
  <conditionalFormatting sqref="V88">
    <cfRule type="cellIs" dxfId="1174" priority="1175" operator="equal">
      <formula>"baja"</formula>
    </cfRule>
  </conditionalFormatting>
  <conditionalFormatting sqref="V89">
    <cfRule type="cellIs" dxfId="1173" priority="1174" operator="equal">
      <formula>"baja"</formula>
    </cfRule>
  </conditionalFormatting>
  <conditionalFormatting sqref="V91">
    <cfRule type="cellIs" dxfId="1172" priority="1173" operator="equal">
      <formula>"baja"</formula>
    </cfRule>
  </conditionalFormatting>
  <conditionalFormatting sqref="AC95:AC110">
    <cfRule type="containsText" dxfId="1171" priority="1170" operator="containsText" text="Pública Reservada">
      <formula>NOT(ISERROR(SEARCH("Pública Reservada",AC95)))</formula>
    </cfRule>
    <cfRule type="containsText" dxfId="1170" priority="1171" operator="containsText" text="Pública Clasificada">
      <formula>NOT(ISERROR(SEARCH("Pública Clasificada",AC95)))</formula>
    </cfRule>
    <cfRule type="containsText" dxfId="1169" priority="1172" operator="containsText" text="Pública">
      <formula>NOT(ISERROR(SEARCH("Pública",AC95)))</formula>
    </cfRule>
  </conditionalFormatting>
  <conditionalFormatting sqref="AC95:AC110">
    <cfRule type="cellIs" dxfId="1168" priority="1167" operator="equal">
      <formula>"Baja"</formula>
    </cfRule>
    <cfRule type="cellIs" dxfId="1167" priority="1168" operator="equal">
      <formula>"media"</formula>
    </cfRule>
    <cfRule type="cellIs" dxfId="1166" priority="1169" operator="equal">
      <formula>"alta"</formula>
    </cfRule>
  </conditionalFormatting>
  <conditionalFormatting sqref="AC94">
    <cfRule type="containsText" dxfId="1165" priority="1164" operator="containsText" text="Pública Reservada">
      <formula>NOT(ISERROR(SEARCH("Pública Reservada",AC94)))</formula>
    </cfRule>
    <cfRule type="containsText" dxfId="1164" priority="1165" operator="containsText" text="Pública Clasificada">
      <formula>NOT(ISERROR(SEARCH("Pública Clasificada",AC94)))</formula>
    </cfRule>
    <cfRule type="containsText" dxfId="1163" priority="1166" operator="containsText" text="Pública">
      <formula>NOT(ISERROR(SEARCH("Pública",AC94)))</formula>
    </cfRule>
  </conditionalFormatting>
  <conditionalFormatting sqref="AC94">
    <cfRule type="cellIs" dxfId="1162" priority="1161" operator="equal">
      <formula>"Baja"</formula>
    </cfRule>
    <cfRule type="cellIs" dxfId="1161" priority="1162" operator="equal">
      <formula>"media"</formula>
    </cfRule>
    <cfRule type="cellIs" dxfId="1160" priority="1163" operator="equal">
      <formula>"alta"</formula>
    </cfRule>
  </conditionalFormatting>
  <conditionalFormatting sqref="V94:AB108">
    <cfRule type="cellIs" dxfId="1159" priority="1160" operator="equal">
      <formula>"baja"</formula>
    </cfRule>
  </conditionalFormatting>
  <conditionalFormatting sqref="V109:AB109">
    <cfRule type="cellIs" dxfId="1158" priority="1159" operator="equal">
      <formula>"baja"</formula>
    </cfRule>
  </conditionalFormatting>
  <conditionalFormatting sqref="V110 Y110:AB110">
    <cfRule type="cellIs" dxfId="1157" priority="1158" operator="equal">
      <formula>"baja"</formula>
    </cfRule>
  </conditionalFormatting>
  <conditionalFormatting sqref="W110:X110">
    <cfRule type="cellIs" dxfId="1156" priority="1157" operator="equal">
      <formula>"baja"</formula>
    </cfRule>
  </conditionalFormatting>
  <conditionalFormatting sqref="AE96:AE110 AI95:AI110 AG96:AG110">
    <cfRule type="containsText" dxfId="1155" priority="1154" operator="containsText" text="Leve">
      <formula>NOT(ISERROR(SEARCH("Leve",AE95)))</formula>
    </cfRule>
    <cfRule type="containsText" dxfId="1154" priority="1155" operator="containsText" text="Importante">
      <formula>NOT(ISERROR(SEARCH("Importante",AE95)))</formula>
    </cfRule>
    <cfRule type="containsText" dxfId="1153" priority="1156" operator="containsText" text="Grave">
      <formula>NOT(ISERROR(SEARCH("Grave",AE95)))</formula>
    </cfRule>
  </conditionalFormatting>
  <conditionalFormatting sqref="AL95:AL110 AN94:AN110">
    <cfRule type="containsText" dxfId="1152" priority="1151" operator="containsText" text="Baja">
      <formula>NOT(ISERROR(SEARCH("Baja",AL94)))</formula>
    </cfRule>
    <cfRule type="containsText" dxfId="1151" priority="1152" operator="containsText" text="Media">
      <formula>NOT(ISERROR(SEARCH("Media",AL94)))</formula>
    </cfRule>
    <cfRule type="containsText" dxfId="1150" priority="1153" operator="containsText" text="Alta">
      <formula>NOT(ISERROR(SEARCH("Alta",AL94)))</formula>
    </cfRule>
  </conditionalFormatting>
  <conditionalFormatting sqref="AE96:AE110 AI95:AI110 AG96:AG110">
    <cfRule type="cellIs" dxfId="1149" priority="1145" operator="equal">
      <formula>"Baja"</formula>
    </cfRule>
    <cfRule type="cellIs" dxfId="1148" priority="1146" operator="equal">
      <formula>"Media"</formula>
    </cfRule>
    <cfRule type="cellIs" dxfId="1147" priority="1147" operator="equal">
      <formula>"Alta"</formula>
    </cfRule>
    <cfRule type="containsText" dxfId="1146" priority="1148" operator="containsText" text="Alto">
      <formula>NOT(ISERROR(SEARCH("Alto",AE95)))</formula>
    </cfRule>
    <cfRule type="containsText" dxfId="1145" priority="1149" operator="containsText" text="Medio">
      <formula>NOT(ISERROR(SEARCH("Medio",AE95)))</formula>
    </cfRule>
    <cfRule type="containsText" dxfId="1144" priority="1150" operator="containsText" text="Bajo">
      <formula>NOT(ISERROR(SEARCH("Bajo",AE95)))</formula>
    </cfRule>
  </conditionalFormatting>
  <conditionalFormatting sqref="AO95:AO110">
    <cfRule type="cellIs" dxfId="1143" priority="1142" operator="equal">
      <formula>"BAJA"</formula>
    </cfRule>
    <cfRule type="cellIs" dxfId="1142" priority="1143" operator="equal">
      <formula>"MEDIA"</formula>
    </cfRule>
    <cfRule type="cellIs" dxfId="1141" priority="1144" operator="equal">
      <formula>"ALTA"</formula>
    </cfRule>
  </conditionalFormatting>
  <conditionalFormatting sqref="AE94:AE95">
    <cfRule type="containsText" dxfId="1140" priority="1139" operator="containsText" text="Leve">
      <formula>NOT(ISERROR(SEARCH("Leve",AE94)))</formula>
    </cfRule>
    <cfRule type="containsText" dxfId="1139" priority="1140" operator="containsText" text="Importante">
      <formula>NOT(ISERROR(SEARCH("Importante",AE94)))</formula>
    </cfRule>
    <cfRule type="containsText" dxfId="1138" priority="1141" operator="containsText" text="Grave">
      <formula>NOT(ISERROR(SEARCH("Grave",AE94)))</formula>
    </cfRule>
  </conditionalFormatting>
  <conditionalFormatting sqref="AL94">
    <cfRule type="containsText" dxfId="1137" priority="1136" operator="containsText" text="Baja">
      <formula>NOT(ISERROR(SEARCH("Baja",AL94)))</formula>
    </cfRule>
    <cfRule type="containsText" dxfId="1136" priority="1137" operator="containsText" text="Media">
      <formula>NOT(ISERROR(SEARCH("Media",AL94)))</formula>
    </cfRule>
    <cfRule type="containsText" dxfId="1135" priority="1138" operator="containsText" text="Alta">
      <formula>NOT(ISERROR(SEARCH("Alta",AL94)))</formula>
    </cfRule>
  </conditionalFormatting>
  <conditionalFormatting sqref="AE94:AE95">
    <cfRule type="cellIs" dxfId="1134" priority="1130" operator="equal">
      <formula>"Baja"</formula>
    </cfRule>
    <cfRule type="cellIs" dxfId="1133" priority="1131" operator="equal">
      <formula>"Media"</formula>
    </cfRule>
    <cfRule type="cellIs" dxfId="1132" priority="1132" operator="equal">
      <formula>"Alta"</formula>
    </cfRule>
    <cfRule type="containsText" dxfId="1131" priority="1133" operator="containsText" text="Alto">
      <formula>NOT(ISERROR(SEARCH("Alto",AE94)))</formula>
    </cfRule>
    <cfRule type="containsText" dxfId="1130" priority="1134" operator="containsText" text="Medio">
      <formula>NOT(ISERROR(SEARCH("Medio",AE94)))</formula>
    </cfRule>
    <cfRule type="containsText" dxfId="1129" priority="1135" operator="containsText" text="Bajo">
      <formula>NOT(ISERROR(SEARCH("Bajo",AE94)))</formula>
    </cfRule>
  </conditionalFormatting>
  <conditionalFormatting sqref="AG94:AG95">
    <cfRule type="containsText" dxfId="1128" priority="1127" operator="containsText" text="Leve">
      <formula>NOT(ISERROR(SEARCH("Leve",AG94)))</formula>
    </cfRule>
    <cfRule type="containsText" dxfId="1127" priority="1128" operator="containsText" text="Importante">
      <formula>NOT(ISERROR(SEARCH("Importante",AG94)))</formula>
    </cfRule>
    <cfRule type="containsText" dxfId="1126" priority="1129" operator="containsText" text="Grave">
      <formula>NOT(ISERROR(SEARCH("Grave",AG94)))</formula>
    </cfRule>
  </conditionalFormatting>
  <conditionalFormatting sqref="AG94:AG95">
    <cfRule type="cellIs" dxfId="1125" priority="1121" operator="equal">
      <formula>"Baja"</formula>
    </cfRule>
    <cfRule type="cellIs" dxfId="1124" priority="1122" operator="equal">
      <formula>"Media"</formula>
    </cfRule>
    <cfRule type="cellIs" dxfId="1123" priority="1123" operator="equal">
      <formula>"Alta"</formula>
    </cfRule>
    <cfRule type="containsText" dxfId="1122" priority="1124" operator="containsText" text="Alto">
      <formula>NOT(ISERROR(SEARCH("Alto",AG94)))</formula>
    </cfRule>
    <cfRule type="containsText" dxfId="1121" priority="1125" operator="containsText" text="Medio">
      <formula>NOT(ISERROR(SEARCH("Medio",AG94)))</formula>
    </cfRule>
    <cfRule type="containsText" dxfId="1120" priority="1126" operator="containsText" text="Bajo">
      <formula>NOT(ISERROR(SEARCH("Bajo",AG94)))</formula>
    </cfRule>
  </conditionalFormatting>
  <conditionalFormatting sqref="AI94">
    <cfRule type="containsText" dxfId="1119" priority="1118" operator="containsText" text="Leve">
      <formula>NOT(ISERROR(SEARCH("Leve",AI94)))</formula>
    </cfRule>
    <cfRule type="containsText" dxfId="1118" priority="1119" operator="containsText" text="Importante">
      <formula>NOT(ISERROR(SEARCH("Importante",AI94)))</formula>
    </cfRule>
    <cfRule type="containsText" dxfId="1117" priority="1120" operator="containsText" text="Grave">
      <formula>NOT(ISERROR(SEARCH("Grave",AI94)))</formula>
    </cfRule>
  </conditionalFormatting>
  <conditionalFormatting sqref="AI94">
    <cfRule type="cellIs" dxfId="1116" priority="1112" operator="equal">
      <formula>"Baja"</formula>
    </cfRule>
    <cfRule type="cellIs" dxfId="1115" priority="1113" operator="equal">
      <formula>"Media"</formula>
    </cfRule>
    <cfRule type="cellIs" dxfId="1114" priority="1114" operator="equal">
      <formula>"Alta"</formula>
    </cfRule>
    <cfRule type="containsText" dxfId="1113" priority="1115" operator="containsText" text="Alto">
      <formula>NOT(ISERROR(SEARCH("Alto",AI94)))</formula>
    </cfRule>
    <cfRule type="containsText" dxfId="1112" priority="1116" operator="containsText" text="Medio">
      <formula>NOT(ISERROR(SEARCH("Medio",AI94)))</formula>
    </cfRule>
    <cfRule type="containsText" dxfId="1111" priority="1117" operator="containsText" text="Bajo">
      <formula>NOT(ISERROR(SEARCH("Bajo",AI94)))</formula>
    </cfRule>
  </conditionalFormatting>
  <conditionalFormatting sqref="AO94">
    <cfRule type="cellIs" dxfId="1110" priority="1109" operator="equal">
      <formula>"BAJA"</formula>
    </cfRule>
    <cfRule type="cellIs" dxfId="1109" priority="1110" operator="equal">
      <formula>"MEDIA"</formula>
    </cfRule>
    <cfRule type="cellIs" dxfId="1108" priority="1111" operator="equal">
      <formula>"ALTA"</formula>
    </cfRule>
  </conditionalFormatting>
  <conditionalFormatting sqref="AC112:AC115">
    <cfRule type="containsText" dxfId="1107" priority="1106" operator="containsText" text="Pública Reservada">
      <formula>NOT(ISERROR(SEARCH("Pública Reservada",AC112)))</formula>
    </cfRule>
    <cfRule type="containsText" dxfId="1106" priority="1107" operator="containsText" text="Pública Clasificada">
      <formula>NOT(ISERROR(SEARCH("Pública Clasificada",AC112)))</formula>
    </cfRule>
    <cfRule type="containsText" dxfId="1105" priority="1108" operator="containsText" text="Pública">
      <formula>NOT(ISERROR(SEARCH("Pública",AC112)))</formula>
    </cfRule>
  </conditionalFormatting>
  <conditionalFormatting sqref="AE112:AE115 AG112:AG115 AI112:AI115">
    <cfRule type="containsText" dxfId="1104" priority="1103" operator="containsText" text="Leve">
      <formula>NOT(ISERROR(SEARCH("Leve",AE112)))</formula>
    </cfRule>
    <cfRule type="containsText" dxfId="1103" priority="1104" operator="containsText" text="Importante">
      <formula>NOT(ISERROR(SEARCH("Importante",AE112)))</formula>
    </cfRule>
    <cfRule type="containsText" dxfId="1102" priority="1105" operator="containsText" text="Grave">
      <formula>NOT(ISERROR(SEARCH("Grave",AE112)))</formula>
    </cfRule>
  </conditionalFormatting>
  <conditionalFormatting sqref="AL112:AL115 AN112:AN115">
    <cfRule type="containsText" dxfId="1101" priority="1100" operator="containsText" text="Baja">
      <formula>NOT(ISERROR(SEARCH("Baja",AL112)))</formula>
    </cfRule>
    <cfRule type="containsText" dxfId="1100" priority="1101" operator="containsText" text="Media">
      <formula>NOT(ISERROR(SEARCH("Media",AL112)))</formula>
    </cfRule>
    <cfRule type="containsText" dxfId="1099" priority="1102" operator="containsText" text="Alta">
      <formula>NOT(ISERROR(SEARCH("Alta",AL112)))</formula>
    </cfRule>
  </conditionalFormatting>
  <conditionalFormatting sqref="AE112:AE115 AG112:AG115 AI112:AI115">
    <cfRule type="cellIs" dxfId="1098" priority="1091" operator="equal">
      <formula>"Baja"</formula>
    </cfRule>
    <cfRule type="cellIs" dxfId="1097" priority="1092" operator="equal">
      <formula>"Media"</formula>
    </cfRule>
    <cfRule type="cellIs" dxfId="1096" priority="1093" operator="equal">
      <formula>"Alta"</formula>
    </cfRule>
    <cfRule type="containsText" dxfId="1095" priority="1097" operator="containsText" text="Alto">
      <formula>NOT(ISERROR(SEARCH("Alto",AE112)))</formula>
    </cfRule>
    <cfRule type="containsText" dxfId="1094" priority="1098" operator="containsText" text="Medio">
      <formula>NOT(ISERROR(SEARCH("Medio",AE112)))</formula>
    </cfRule>
    <cfRule type="containsText" dxfId="1093" priority="1099" operator="containsText" text="Bajo">
      <formula>NOT(ISERROR(SEARCH("Bajo",AE112)))</formula>
    </cfRule>
  </conditionalFormatting>
  <conditionalFormatting sqref="AC112:AC115">
    <cfRule type="cellIs" dxfId="1092" priority="1094" operator="equal">
      <formula>"Baja"</formula>
    </cfRule>
    <cfRule type="cellIs" dxfId="1091" priority="1095" operator="equal">
      <formula>"media"</formula>
    </cfRule>
    <cfRule type="cellIs" dxfId="1090" priority="1096" operator="equal">
      <formula>"alta"</formula>
    </cfRule>
  </conditionalFormatting>
  <conditionalFormatting sqref="AO112:AO115">
    <cfRule type="cellIs" dxfId="1089" priority="1088" operator="equal">
      <formula>"BAJA"</formula>
    </cfRule>
    <cfRule type="cellIs" dxfId="1088" priority="1089" operator="equal">
      <formula>"MEDIA"</formula>
    </cfRule>
    <cfRule type="cellIs" dxfId="1087" priority="1090" operator="equal">
      <formula>"ALTA"</formula>
    </cfRule>
  </conditionalFormatting>
  <conditionalFormatting sqref="V112:V115">
    <cfRule type="cellIs" dxfId="1086" priority="1087" operator="equal">
      <formula>"baja"</formula>
    </cfRule>
  </conditionalFormatting>
  <conditionalFormatting sqref="Y112:AB115">
    <cfRule type="cellIs" dxfId="1085" priority="1086" operator="equal">
      <formula>"baja"</formula>
    </cfRule>
  </conditionalFormatting>
  <conditionalFormatting sqref="W112:W115">
    <cfRule type="cellIs" dxfId="1084" priority="1085" operator="equal">
      <formula>"baja"</formula>
    </cfRule>
  </conditionalFormatting>
  <conditionalFormatting sqref="X112:X115">
    <cfRule type="cellIs" dxfId="1083" priority="1084" operator="equal">
      <formula>"baja"</formula>
    </cfRule>
  </conditionalFormatting>
  <conditionalFormatting sqref="Z126 V127:Z127 V119 V120:AB121 V128 Y128:AA128 Z119 V117:AB118">
    <cfRule type="cellIs" dxfId="1082" priority="1083" operator="equal">
      <formula>"baja"</formula>
    </cfRule>
  </conditionalFormatting>
  <conditionalFormatting sqref="AC118:AC121 AC127:AC128">
    <cfRule type="containsText" dxfId="1081" priority="1080" operator="containsText" text="Pública Reservada">
      <formula>NOT(ISERROR(SEARCH("Pública Reservada",AC118)))</formula>
    </cfRule>
    <cfRule type="containsText" dxfId="1080" priority="1081" operator="containsText" text="Pública Clasificada">
      <formula>NOT(ISERROR(SEARCH("Pública Clasificada",AC118)))</formula>
    </cfRule>
    <cfRule type="containsText" dxfId="1079" priority="1082" operator="containsText" text="Pública">
      <formula>NOT(ISERROR(SEARCH("Pública",AC118)))</formula>
    </cfRule>
  </conditionalFormatting>
  <conditionalFormatting sqref="AE119:AE121 AG119:AG121 AI118:AI121 AE127:AE128 AG127:AG128 AI127:AI128">
    <cfRule type="containsText" dxfId="1078" priority="1077" operator="containsText" text="Leve">
      <formula>NOT(ISERROR(SEARCH("Leve",AE118)))</formula>
    </cfRule>
    <cfRule type="containsText" dxfId="1077" priority="1078" operator="containsText" text="Importante">
      <formula>NOT(ISERROR(SEARCH("Importante",AE118)))</formula>
    </cfRule>
    <cfRule type="containsText" dxfId="1076" priority="1079" operator="containsText" text="Grave">
      <formula>NOT(ISERROR(SEARCH("Grave",AE118)))</formula>
    </cfRule>
  </conditionalFormatting>
  <conditionalFormatting sqref="AL118:AL121 AN117:AN121 AL127:AL128 AN127:AN128">
    <cfRule type="containsText" dxfId="1075" priority="1074" operator="containsText" text="Baja">
      <formula>NOT(ISERROR(SEARCH("Baja",AL117)))</formula>
    </cfRule>
    <cfRule type="containsText" dxfId="1074" priority="1075" operator="containsText" text="Media">
      <formula>NOT(ISERROR(SEARCH("Media",AL117)))</formula>
    </cfRule>
    <cfRule type="containsText" dxfId="1073" priority="1076" operator="containsText" text="Alta">
      <formula>NOT(ISERROR(SEARCH("Alta",AL117)))</formula>
    </cfRule>
  </conditionalFormatting>
  <conditionalFormatting sqref="AE119:AE121 AG119:AG121 AI118:AI121 AE127:AE128 AG127:AG128 AI127:AI128">
    <cfRule type="cellIs" dxfId="1072" priority="1065" operator="equal">
      <formula>"Baja"</formula>
    </cfRule>
    <cfRule type="cellIs" dxfId="1071" priority="1066" operator="equal">
      <formula>"Media"</formula>
    </cfRule>
    <cfRule type="cellIs" dxfId="1070" priority="1067" operator="equal">
      <formula>"Alta"</formula>
    </cfRule>
    <cfRule type="containsText" dxfId="1069" priority="1071" operator="containsText" text="Alto">
      <formula>NOT(ISERROR(SEARCH("Alto",AE118)))</formula>
    </cfRule>
    <cfRule type="containsText" dxfId="1068" priority="1072" operator="containsText" text="Medio">
      <formula>NOT(ISERROR(SEARCH("Medio",AE118)))</formula>
    </cfRule>
    <cfRule type="containsText" dxfId="1067" priority="1073" operator="containsText" text="Bajo">
      <formula>NOT(ISERROR(SEARCH("Bajo",AE118)))</formula>
    </cfRule>
  </conditionalFormatting>
  <conditionalFormatting sqref="AC118:AC121 AC127:AC128">
    <cfRule type="cellIs" dxfId="1066" priority="1068" operator="equal">
      <formula>"Baja"</formula>
    </cfRule>
    <cfRule type="cellIs" dxfId="1065" priority="1069" operator="equal">
      <formula>"media"</formula>
    </cfRule>
    <cfRule type="cellIs" dxfId="1064" priority="1070" operator="equal">
      <formula>"alta"</formula>
    </cfRule>
  </conditionalFormatting>
  <conditionalFormatting sqref="AO118:AO121 AO127:AO128">
    <cfRule type="cellIs" dxfId="1063" priority="1062" operator="equal">
      <formula>"BAJA"</formula>
    </cfRule>
    <cfRule type="cellIs" dxfId="1062" priority="1063" operator="equal">
      <formula>"MEDIA"</formula>
    </cfRule>
    <cfRule type="cellIs" dxfId="1061" priority="1064" operator="equal">
      <formula>"ALTA"</formula>
    </cfRule>
  </conditionalFormatting>
  <conditionalFormatting sqref="AC117">
    <cfRule type="containsText" dxfId="1060" priority="1059" operator="containsText" text="Pública Reservada">
      <formula>NOT(ISERROR(SEARCH("Pública Reservada",AC117)))</formula>
    </cfRule>
    <cfRule type="containsText" dxfId="1059" priority="1060" operator="containsText" text="Pública Clasificada">
      <formula>NOT(ISERROR(SEARCH("Pública Clasificada",AC117)))</formula>
    </cfRule>
    <cfRule type="containsText" dxfId="1058" priority="1061" operator="containsText" text="Pública">
      <formula>NOT(ISERROR(SEARCH("Pública",AC117)))</formula>
    </cfRule>
  </conditionalFormatting>
  <conditionalFormatting sqref="AE117:AE118">
    <cfRule type="containsText" dxfId="1057" priority="1056" operator="containsText" text="Leve">
      <formula>NOT(ISERROR(SEARCH("Leve",AE117)))</formula>
    </cfRule>
    <cfRule type="containsText" dxfId="1056" priority="1057" operator="containsText" text="Importante">
      <formula>NOT(ISERROR(SEARCH("Importante",AE117)))</formula>
    </cfRule>
    <cfRule type="containsText" dxfId="1055" priority="1058" operator="containsText" text="Grave">
      <formula>NOT(ISERROR(SEARCH("Grave",AE117)))</formula>
    </cfRule>
  </conditionalFormatting>
  <conditionalFormatting sqref="AL117">
    <cfRule type="containsText" dxfId="1054" priority="1053" operator="containsText" text="Baja">
      <formula>NOT(ISERROR(SEARCH("Baja",AL117)))</formula>
    </cfRule>
    <cfRule type="containsText" dxfId="1053" priority="1054" operator="containsText" text="Media">
      <formula>NOT(ISERROR(SEARCH("Media",AL117)))</formula>
    </cfRule>
    <cfRule type="containsText" dxfId="1052" priority="1055" operator="containsText" text="Alta">
      <formula>NOT(ISERROR(SEARCH("Alta",AL117)))</formula>
    </cfRule>
  </conditionalFormatting>
  <conditionalFormatting sqref="AE117:AE118">
    <cfRule type="cellIs" dxfId="1051" priority="1044" operator="equal">
      <formula>"Baja"</formula>
    </cfRule>
    <cfRule type="cellIs" dxfId="1050" priority="1045" operator="equal">
      <formula>"Media"</formula>
    </cfRule>
    <cfRule type="cellIs" dxfId="1049" priority="1046" operator="equal">
      <formula>"Alta"</formula>
    </cfRule>
    <cfRule type="containsText" dxfId="1048" priority="1050" operator="containsText" text="Alto">
      <formula>NOT(ISERROR(SEARCH("Alto",AE117)))</formula>
    </cfRule>
    <cfRule type="containsText" dxfId="1047" priority="1051" operator="containsText" text="Medio">
      <formula>NOT(ISERROR(SEARCH("Medio",AE117)))</formula>
    </cfRule>
    <cfRule type="containsText" dxfId="1046" priority="1052" operator="containsText" text="Bajo">
      <formula>NOT(ISERROR(SEARCH("Bajo",AE117)))</formula>
    </cfRule>
  </conditionalFormatting>
  <conditionalFormatting sqref="AC117">
    <cfRule type="cellIs" dxfId="1045" priority="1047" operator="equal">
      <formula>"Baja"</formula>
    </cfRule>
    <cfRule type="cellIs" dxfId="1044" priority="1048" operator="equal">
      <formula>"media"</formula>
    </cfRule>
    <cfRule type="cellIs" dxfId="1043" priority="1049" operator="equal">
      <formula>"alta"</formula>
    </cfRule>
  </conditionalFormatting>
  <conditionalFormatting sqref="AG117:AG118">
    <cfRule type="containsText" dxfId="1042" priority="1041" operator="containsText" text="Leve">
      <formula>NOT(ISERROR(SEARCH("Leve",AG117)))</formula>
    </cfRule>
    <cfRule type="containsText" dxfId="1041" priority="1042" operator="containsText" text="Importante">
      <formula>NOT(ISERROR(SEARCH("Importante",AG117)))</formula>
    </cfRule>
    <cfRule type="containsText" dxfId="1040" priority="1043" operator="containsText" text="Grave">
      <formula>NOT(ISERROR(SEARCH("Grave",AG117)))</formula>
    </cfRule>
  </conditionalFormatting>
  <conditionalFormatting sqref="AG117:AG118">
    <cfRule type="cellIs" dxfId="1039" priority="1035" operator="equal">
      <formula>"Baja"</formula>
    </cfRule>
    <cfRule type="cellIs" dxfId="1038" priority="1036" operator="equal">
      <formula>"Media"</formula>
    </cfRule>
    <cfRule type="cellIs" dxfId="1037" priority="1037" operator="equal">
      <formula>"Alta"</formula>
    </cfRule>
    <cfRule type="containsText" dxfId="1036" priority="1038" operator="containsText" text="Alto">
      <formula>NOT(ISERROR(SEARCH("Alto",AG117)))</formula>
    </cfRule>
    <cfRule type="containsText" dxfId="1035" priority="1039" operator="containsText" text="Medio">
      <formula>NOT(ISERROR(SEARCH("Medio",AG117)))</formula>
    </cfRule>
    <cfRule type="containsText" dxfId="1034" priority="1040" operator="containsText" text="Bajo">
      <formula>NOT(ISERROR(SEARCH("Bajo",AG117)))</formula>
    </cfRule>
  </conditionalFormatting>
  <conditionalFormatting sqref="AI117">
    <cfRule type="containsText" dxfId="1033" priority="1032" operator="containsText" text="Leve">
      <formula>NOT(ISERROR(SEARCH("Leve",AI117)))</formula>
    </cfRule>
    <cfRule type="containsText" dxfId="1032" priority="1033" operator="containsText" text="Importante">
      <formula>NOT(ISERROR(SEARCH("Importante",AI117)))</formula>
    </cfRule>
    <cfRule type="containsText" dxfId="1031" priority="1034" operator="containsText" text="Grave">
      <formula>NOT(ISERROR(SEARCH("Grave",AI117)))</formula>
    </cfRule>
  </conditionalFormatting>
  <conditionalFormatting sqref="AI117">
    <cfRule type="cellIs" dxfId="1030" priority="1026" operator="equal">
      <formula>"Baja"</formula>
    </cfRule>
    <cfRule type="cellIs" dxfId="1029" priority="1027" operator="equal">
      <formula>"Media"</formula>
    </cfRule>
    <cfRule type="cellIs" dxfId="1028" priority="1028" operator="equal">
      <formula>"Alta"</formula>
    </cfRule>
    <cfRule type="containsText" dxfId="1027" priority="1029" operator="containsText" text="Alto">
      <formula>NOT(ISERROR(SEARCH("Alto",AI117)))</formula>
    </cfRule>
    <cfRule type="containsText" dxfId="1026" priority="1030" operator="containsText" text="Medio">
      <formula>NOT(ISERROR(SEARCH("Medio",AI117)))</formula>
    </cfRule>
    <cfRule type="containsText" dxfId="1025" priority="1031" operator="containsText" text="Bajo">
      <formula>NOT(ISERROR(SEARCH("Bajo",AI117)))</formula>
    </cfRule>
  </conditionalFormatting>
  <conditionalFormatting sqref="AO117">
    <cfRule type="cellIs" dxfId="1024" priority="1023" operator="equal">
      <formula>"BAJA"</formula>
    </cfRule>
    <cfRule type="cellIs" dxfId="1023" priority="1024" operator="equal">
      <formula>"MEDIA"</formula>
    </cfRule>
    <cfRule type="cellIs" dxfId="1022" priority="1025" operator="equal">
      <formula>"ALTA"</formula>
    </cfRule>
  </conditionalFormatting>
  <conditionalFormatting sqref="V126 Y126 V125:Y125 V123:V124 Y123:Y124 AA123:AB127 AB122">
    <cfRule type="cellIs" dxfId="1021" priority="1022" operator="equal">
      <formula>"baja"</formula>
    </cfRule>
  </conditionalFormatting>
  <conditionalFormatting sqref="AC122:AC126">
    <cfRule type="containsText" dxfId="1020" priority="1019" operator="containsText" text="Pública Reservada">
      <formula>NOT(ISERROR(SEARCH("Pública Reservada",AC122)))</formula>
    </cfRule>
    <cfRule type="containsText" dxfId="1019" priority="1020" operator="containsText" text="Pública Clasificada">
      <formula>NOT(ISERROR(SEARCH("Pública Clasificada",AC122)))</formula>
    </cfRule>
    <cfRule type="containsText" dxfId="1018" priority="1021" operator="containsText" text="Pública">
      <formula>NOT(ISERROR(SEARCH("Pública",AC122)))</formula>
    </cfRule>
  </conditionalFormatting>
  <conditionalFormatting sqref="AE122:AE126 AG122:AG126 AI122:AI126">
    <cfRule type="containsText" dxfId="1017" priority="1016" operator="containsText" text="Leve">
      <formula>NOT(ISERROR(SEARCH("Leve",AE122)))</formula>
    </cfRule>
    <cfRule type="containsText" dxfId="1016" priority="1017" operator="containsText" text="Importante">
      <formula>NOT(ISERROR(SEARCH("Importante",AE122)))</formula>
    </cfRule>
    <cfRule type="containsText" dxfId="1015" priority="1018" operator="containsText" text="Grave">
      <formula>NOT(ISERROR(SEARCH("Grave",AE122)))</formula>
    </cfRule>
  </conditionalFormatting>
  <conditionalFormatting sqref="AL122:AL126 AN122:AN126">
    <cfRule type="containsText" dxfId="1014" priority="1013" operator="containsText" text="Baja">
      <formula>NOT(ISERROR(SEARCH("Baja",AL122)))</formula>
    </cfRule>
    <cfRule type="containsText" dxfId="1013" priority="1014" operator="containsText" text="Media">
      <formula>NOT(ISERROR(SEARCH("Media",AL122)))</formula>
    </cfRule>
    <cfRule type="containsText" dxfId="1012" priority="1015" operator="containsText" text="Alta">
      <formula>NOT(ISERROR(SEARCH("Alta",AL122)))</formula>
    </cfRule>
  </conditionalFormatting>
  <conditionalFormatting sqref="AE122:AE126 AG122:AG126 AI122:AI126">
    <cfRule type="cellIs" dxfId="1011" priority="1004" operator="equal">
      <formula>"Baja"</formula>
    </cfRule>
    <cfRule type="cellIs" dxfId="1010" priority="1005" operator="equal">
      <formula>"Media"</formula>
    </cfRule>
    <cfRule type="cellIs" dxfId="1009" priority="1006" operator="equal">
      <formula>"Alta"</formula>
    </cfRule>
    <cfRule type="containsText" dxfId="1008" priority="1010" operator="containsText" text="Alto">
      <formula>NOT(ISERROR(SEARCH("Alto",AE122)))</formula>
    </cfRule>
    <cfRule type="containsText" dxfId="1007" priority="1011" operator="containsText" text="Medio">
      <formula>NOT(ISERROR(SEARCH("Medio",AE122)))</formula>
    </cfRule>
    <cfRule type="containsText" dxfId="1006" priority="1012" operator="containsText" text="Bajo">
      <formula>NOT(ISERROR(SEARCH("Bajo",AE122)))</formula>
    </cfRule>
  </conditionalFormatting>
  <conditionalFormatting sqref="AC122:AC126">
    <cfRule type="cellIs" dxfId="1005" priority="1007" operator="equal">
      <formula>"Baja"</formula>
    </cfRule>
    <cfRule type="cellIs" dxfId="1004" priority="1008" operator="equal">
      <formula>"media"</formula>
    </cfRule>
    <cfRule type="cellIs" dxfId="1003" priority="1009" operator="equal">
      <formula>"alta"</formula>
    </cfRule>
  </conditionalFormatting>
  <conditionalFormatting sqref="AO122:AO126">
    <cfRule type="cellIs" dxfId="1002" priority="1001" operator="equal">
      <formula>"BAJA"</formula>
    </cfRule>
    <cfRule type="cellIs" dxfId="1001" priority="1002" operator="equal">
      <formula>"MEDIA"</formula>
    </cfRule>
    <cfRule type="cellIs" dxfId="1000" priority="1003" operator="equal">
      <formula>"ALTA"</formula>
    </cfRule>
  </conditionalFormatting>
  <conditionalFormatting sqref="Z123">
    <cfRule type="cellIs" dxfId="999" priority="1000" operator="equal">
      <formula>"baja"</formula>
    </cfRule>
  </conditionalFormatting>
  <conditionalFormatting sqref="Z125">
    <cfRule type="cellIs" dxfId="998" priority="999" operator="equal">
      <formula>"baja"</formula>
    </cfRule>
  </conditionalFormatting>
  <conditionalFormatting sqref="Y119">
    <cfRule type="cellIs" dxfId="997" priority="998" operator="equal">
      <formula>"baja"</formula>
    </cfRule>
  </conditionalFormatting>
  <conditionalFormatting sqref="W126">
    <cfRule type="cellIs" dxfId="996" priority="997" operator="equal">
      <formula>"baja"</formula>
    </cfRule>
  </conditionalFormatting>
  <conditionalFormatting sqref="X128">
    <cfRule type="cellIs" dxfId="995" priority="996" operator="equal">
      <formula>"baja"</formula>
    </cfRule>
  </conditionalFormatting>
  <conditionalFormatting sqref="AB128">
    <cfRule type="cellIs" dxfId="994" priority="995" operator="equal">
      <formula>"baja"</formula>
    </cfRule>
  </conditionalFormatting>
  <conditionalFormatting sqref="W128">
    <cfRule type="cellIs" dxfId="993" priority="994" operator="equal">
      <formula>"baja"</formula>
    </cfRule>
  </conditionalFormatting>
  <conditionalFormatting sqref="X126">
    <cfRule type="cellIs" dxfId="992" priority="993" operator="equal">
      <formula>"baja"</formula>
    </cfRule>
  </conditionalFormatting>
  <conditionalFormatting sqref="W123">
    <cfRule type="cellIs" dxfId="991" priority="992" operator="equal">
      <formula>"baja"</formula>
    </cfRule>
  </conditionalFormatting>
  <conditionalFormatting sqref="X123">
    <cfRule type="cellIs" dxfId="990" priority="991" operator="equal">
      <formula>"baja"</formula>
    </cfRule>
  </conditionalFormatting>
  <conditionalFormatting sqref="W124">
    <cfRule type="cellIs" dxfId="989" priority="990" operator="equal">
      <formula>"baja"</formula>
    </cfRule>
  </conditionalFormatting>
  <conditionalFormatting sqref="X124">
    <cfRule type="cellIs" dxfId="988" priority="989" operator="equal">
      <formula>"baja"</formula>
    </cfRule>
  </conditionalFormatting>
  <conditionalFormatting sqref="Z124">
    <cfRule type="cellIs" dxfId="987" priority="988" operator="equal">
      <formula>"baja"</formula>
    </cfRule>
  </conditionalFormatting>
  <conditionalFormatting sqref="W119:X119">
    <cfRule type="cellIs" dxfId="986" priority="987" operator="equal">
      <formula>"baja"</formula>
    </cfRule>
  </conditionalFormatting>
  <conditionalFormatting sqref="AA119">
    <cfRule type="cellIs" dxfId="985" priority="986" operator="equal">
      <formula>"baja"</formula>
    </cfRule>
  </conditionalFormatting>
  <conditionalFormatting sqref="AB119">
    <cfRule type="cellIs" dxfId="984" priority="985" operator="equal">
      <formula>"baja"</formula>
    </cfRule>
  </conditionalFormatting>
  <conditionalFormatting sqref="V122:Y122 AA122">
    <cfRule type="cellIs" dxfId="983" priority="984" operator="equal">
      <formula>"baja"</formula>
    </cfRule>
  </conditionalFormatting>
  <conditionalFormatting sqref="Z122">
    <cfRule type="cellIs" dxfId="982" priority="983" operator="equal">
      <formula>"baja"</formula>
    </cfRule>
  </conditionalFormatting>
  <conditionalFormatting sqref="AC130:AC136">
    <cfRule type="containsText" dxfId="981" priority="980" operator="containsText" text="Pública Reservada">
      <formula>NOT(ISERROR(SEARCH("Pública Reservada",AC130)))</formula>
    </cfRule>
    <cfRule type="containsText" dxfId="980" priority="981" operator="containsText" text="Pública Clasificada">
      <formula>NOT(ISERROR(SEARCH("Pública Clasificada",AC130)))</formula>
    </cfRule>
    <cfRule type="containsText" dxfId="979" priority="982" operator="containsText" text="Pública">
      <formula>NOT(ISERROR(SEARCH("Pública",AC130)))</formula>
    </cfRule>
  </conditionalFormatting>
  <conditionalFormatting sqref="AC130:AC136">
    <cfRule type="cellIs" dxfId="978" priority="977" operator="equal">
      <formula>"Baja"</formula>
    </cfRule>
    <cfRule type="cellIs" dxfId="977" priority="978" operator="equal">
      <formula>"media"</formula>
    </cfRule>
    <cfRule type="cellIs" dxfId="976" priority="979" operator="equal">
      <formula>"alta"</formula>
    </cfRule>
  </conditionalFormatting>
  <conditionalFormatting sqref="W135:AB135 V130:AB130 V131:Z133 AB131:AB133 AA131:AA134">
    <cfRule type="cellIs" dxfId="975" priority="976" operator="equal">
      <formula>"baja"</formula>
    </cfRule>
  </conditionalFormatting>
  <conditionalFormatting sqref="AB134 W134:Z134">
    <cfRule type="cellIs" dxfId="974" priority="975" operator="equal">
      <formula>"baja"</formula>
    </cfRule>
  </conditionalFormatting>
  <conditionalFormatting sqref="W136:AB136">
    <cfRule type="cellIs" dxfId="973" priority="974" operator="equal">
      <formula>"baja"</formula>
    </cfRule>
  </conditionalFormatting>
  <conditionalFormatting sqref="AE130:AE136 AG130:AG136 AI130:AI136">
    <cfRule type="containsText" dxfId="972" priority="971" operator="containsText" text="Leve">
      <formula>NOT(ISERROR(SEARCH("Leve",AE130)))</formula>
    </cfRule>
    <cfRule type="containsText" dxfId="971" priority="972" operator="containsText" text="Importante">
      <formula>NOT(ISERROR(SEARCH("Importante",AE130)))</formula>
    </cfRule>
    <cfRule type="containsText" dxfId="970" priority="973" operator="containsText" text="Grave">
      <formula>NOT(ISERROR(SEARCH("Grave",AE130)))</formula>
    </cfRule>
  </conditionalFormatting>
  <conditionalFormatting sqref="AL130:AL136 AN130:AN136">
    <cfRule type="containsText" dxfId="969" priority="968" operator="containsText" text="Baja">
      <formula>NOT(ISERROR(SEARCH("Baja",AL130)))</formula>
    </cfRule>
    <cfRule type="containsText" dxfId="968" priority="969" operator="containsText" text="Media">
      <formula>NOT(ISERROR(SEARCH("Media",AL130)))</formula>
    </cfRule>
    <cfRule type="containsText" dxfId="967" priority="970" operator="containsText" text="Alta">
      <formula>NOT(ISERROR(SEARCH("Alta",AL130)))</formula>
    </cfRule>
  </conditionalFormatting>
  <conditionalFormatting sqref="AE130:AE136 AG130:AG136 AI130:AI136">
    <cfRule type="cellIs" dxfId="966" priority="962" operator="equal">
      <formula>"Baja"</formula>
    </cfRule>
    <cfRule type="cellIs" dxfId="965" priority="963" operator="equal">
      <formula>"Media"</formula>
    </cfRule>
    <cfRule type="cellIs" dxfId="964" priority="964" operator="equal">
      <formula>"Alta"</formula>
    </cfRule>
    <cfRule type="containsText" dxfId="963" priority="965" operator="containsText" text="Alto">
      <formula>NOT(ISERROR(SEARCH("Alto",AE130)))</formula>
    </cfRule>
    <cfRule type="containsText" dxfId="962" priority="966" operator="containsText" text="Medio">
      <formula>NOT(ISERROR(SEARCH("Medio",AE130)))</formula>
    </cfRule>
    <cfRule type="containsText" dxfId="961" priority="967" operator="containsText" text="Bajo">
      <formula>NOT(ISERROR(SEARCH("Bajo",AE130)))</formula>
    </cfRule>
  </conditionalFormatting>
  <conditionalFormatting sqref="AO130:AO136">
    <cfRule type="cellIs" dxfId="960" priority="959" operator="equal">
      <formula>"BAJA"</formula>
    </cfRule>
    <cfRule type="cellIs" dxfId="959" priority="960" operator="equal">
      <formula>"MEDIA"</formula>
    </cfRule>
    <cfRule type="cellIs" dxfId="958" priority="961" operator="equal">
      <formula>"ALTA"</formula>
    </cfRule>
  </conditionalFormatting>
  <conditionalFormatting sqref="V134">
    <cfRule type="cellIs" dxfId="957" priority="958" operator="equal">
      <formula>"baja"</formula>
    </cfRule>
  </conditionalFormatting>
  <conditionalFormatting sqref="V135">
    <cfRule type="cellIs" dxfId="956" priority="957" operator="equal">
      <formula>"baja"</formula>
    </cfRule>
  </conditionalFormatting>
  <conditionalFormatting sqref="V136">
    <cfRule type="cellIs" dxfId="955" priority="956" operator="equal">
      <formula>"baja"</formula>
    </cfRule>
  </conditionalFormatting>
  <conditionalFormatting sqref="AC137">
    <cfRule type="containsText" dxfId="954" priority="953" operator="containsText" text="Pública Reservada">
      <formula>NOT(ISERROR(SEARCH("Pública Reservada",AC137)))</formula>
    </cfRule>
    <cfRule type="containsText" dxfId="953" priority="954" operator="containsText" text="Pública Clasificada">
      <formula>NOT(ISERROR(SEARCH("Pública Clasificada",AC137)))</formula>
    </cfRule>
    <cfRule type="containsText" dxfId="952" priority="955" operator="containsText" text="Pública">
      <formula>NOT(ISERROR(SEARCH("Pública",AC137)))</formula>
    </cfRule>
  </conditionalFormatting>
  <conditionalFormatting sqref="AC137">
    <cfRule type="cellIs" dxfId="951" priority="950" operator="equal">
      <formula>"Baja"</formula>
    </cfRule>
    <cfRule type="cellIs" dxfId="950" priority="951" operator="equal">
      <formula>"media"</formula>
    </cfRule>
    <cfRule type="cellIs" dxfId="949" priority="952" operator="equal">
      <formula>"alta"</formula>
    </cfRule>
  </conditionalFormatting>
  <conditionalFormatting sqref="W137:AB137">
    <cfRule type="cellIs" dxfId="948" priority="949" operator="equal">
      <formula>"baja"</formula>
    </cfRule>
  </conditionalFormatting>
  <conditionalFormatting sqref="AE137 AG137 AI137">
    <cfRule type="containsText" dxfId="947" priority="946" operator="containsText" text="Leve">
      <formula>NOT(ISERROR(SEARCH("Leve",AE137)))</formula>
    </cfRule>
    <cfRule type="containsText" dxfId="946" priority="947" operator="containsText" text="Importante">
      <formula>NOT(ISERROR(SEARCH("Importante",AE137)))</formula>
    </cfRule>
    <cfRule type="containsText" dxfId="945" priority="948" operator="containsText" text="Grave">
      <formula>NOT(ISERROR(SEARCH("Grave",AE137)))</formula>
    </cfRule>
  </conditionalFormatting>
  <conditionalFormatting sqref="AL137 AN137">
    <cfRule type="containsText" dxfId="944" priority="943" operator="containsText" text="Baja">
      <formula>NOT(ISERROR(SEARCH("Baja",AL137)))</formula>
    </cfRule>
    <cfRule type="containsText" dxfId="943" priority="944" operator="containsText" text="Media">
      <formula>NOT(ISERROR(SEARCH("Media",AL137)))</formula>
    </cfRule>
    <cfRule type="containsText" dxfId="942" priority="945" operator="containsText" text="Alta">
      <formula>NOT(ISERROR(SEARCH("Alta",AL137)))</formula>
    </cfRule>
  </conditionalFormatting>
  <conditionalFormatting sqref="AE137 AG137 AI137">
    <cfRule type="cellIs" dxfId="941" priority="937" operator="equal">
      <formula>"Baja"</formula>
    </cfRule>
    <cfRule type="cellIs" dxfId="940" priority="938" operator="equal">
      <formula>"Media"</formula>
    </cfRule>
    <cfRule type="cellIs" dxfId="939" priority="939" operator="equal">
      <formula>"Alta"</formula>
    </cfRule>
    <cfRule type="containsText" dxfId="938" priority="940" operator="containsText" text="Alto">
      <formula>NOT(ISERROR(SEARCH("Alto",AE137)))</formula>
    </cfRule>
    <cfRule type="containsText" dxfId="937" priority="941" operator="containsText" text="Medio">
      <formula>NOT(ISERROR(SEARCH("Medio",AE137)))</formula>
    </cfRule>
    <cfRule type="containsText" dxfId="936" priority="942" operator="containsText" text="Bajo">
      <formula>NOT(ISERROR(SEARCH("Bajo",AE137)))</formula>
    </cfRule>
  </conditionalFormatting>
  <conditionalFormatting sqref="AO137">
    <cfRule type="cellIs" dxfId="935" priority="934" operator="equal">
      <formula>"BAJA"</formula>
    </cfRule>
    <cfRule type="cellIs" dxfId="934" priority="935" operator="equal">
      <formula>"MEDIA"</formula>
    </cfRule>
    <cfRule type="cellIs" dxfId="933" priority="936" operator="equal">
      <formula>"ALTA"</formula>
    </cfRule>
  </conditionalFormatting>
  <conditionalFormatting sqref="V137">
    <cfRule type="cellIs" dxfId="932" priority="933" operator="equal">
      <formula>"baja"</formula>
    </cfRule>
  </conditionalFormatting>
  <conditionalFormatting sqref="AN139:AN157">
    <cfRule type="containsText" dxfId="931" priority="930" operator="containsText" text="Baja">
      <formula>NOT(ISERROR(SEARCH("Baja",AN139)))</formula>
    </cfRule>
    <cfRule type="containsText" dxfId="930" priority="931" operator="containsText" text="Media">
      <formula>NOT(ISERROR(SEARCH("Media",AN139)))</formula>
    </cfRule>
    <cfRule type="containsText" dxfId="929" priority="932" operator="containsText" text="Alta">
      <formula>NOT(ISERROR(SEARCH("Alta",AN139)))</formula>
    </cfRule>
  </conditionalFormatting>
  <conditionalFormatting sqref="AO140:AO157">
    <cfRule type="cellIs" dxfId="928" priority="927" operator="equal">
      <formula>"BAJA"</formula>
    </cfRule>
    <cfRule type="cellIs" dxfId="927" priority="928" operator="equal">
      <formula>"MEDIA"</formula>
    </cfRule>
    <cfRule type="cellIs" dxfId="926" priority="929" operator="equal">
      <formula>"ALTA"</formula>
    </cfRule>
  </conditionalFormatting>
  <conditionalFormatting sqref="AO139">
    <cfRule type="cellIs" dxfId="925" priority="924" operator="equal">
      <formula>"BAJA"</formula>
    </cfRule>
    <cfRule type="cellIs" dxfId="924" priority="925" operator="equal">
      <formula>"MEDIA"</formula>
    </cfRule>
    <cfRule type="cellIs" dxfId="923" priority="926" operator="equal">
      <formula>"ALTA"</formula>
    </cfRule>
  </conditionalFormatting>
  <conditionalFormatting sqref="V139:AB145">
    <cfRule type="cellIs" dxfId="922" priority="923" operator="equal">
      <formula>"baja"</formula>
    </cfRule>
  </conditionalFormatting>
  <conditionalFormatting sqref="AC140:AC157">
    <cfRule type="containsText" dxfId="921" priority="920" operator="containsText" text="Pública Reservada">
      <formula>NOT(ISERROR(SEARCH("Pública Reservada",AC140)))</formula>
    </cfRule>
    <cfRule type="containsText" dxfId="920" priority="921" operator="containsText" text="Pública Clasificada">
      <formula>NOT(ISERROR(SEARCH("Pública Clasificada",AC140)))</formula>
    </cfRule>
    <cfRule type="containsText" dxfId="919" priority="922" operator="containsText" text="Pública">
      <formula>NOT(ISERROR(SEARCH("Pública",AC140)))</formula>
    </cfRule>
  </conditionalFormatting>
  <conditionalFormatting sqref="AE141:AE157 AG141:AG157 AI140:AI157">
    <cfRule type="containsText" dxfId="918" priority="917" operator="containsText" text="Leve">
      <formula>NOT(ISERROR(SEARCH("Leve",AE140)))</formula>
    </cfRule>
    <cfRule type="containsText" dxfId="917" priority="918" operator="containsText" text="Importante">
      <formula>NOT(ISERROR(SEARCH("Importante",AE140)))</formula>
    </cfRule>
    <cfRule type="containsText" dxfId="916" priority="919" operator="containsText" text="Grave">
      <formula>NOT(ISERROR(SEARCH("Grave",AE140)))</formula>
    </cfRule>
  </conditionalFormatting>
  <conditionalFormatting sqref="AL140:AL157">
    <cfRule type="containsText" dxfId="915" priority="914" operator="containsText" text="Baja">
      <formula>NOT(ISERROR(SEARCH("Baja",AL140)))</formula>
    </cfRule>
    <cfRule type="containsText" dxfId="914" priority="915" operator="containsText" text="Media">
      <formula>NOT(ISERROR(SEARCH("Media",AL140)))</formula>
    </cfRule>
    <cfRule type="containsText" dxfId="913" priority="916" operator="containsText" text="Alta">
      <formula>NOT(ISERROR(SEARCH("Alta",AL140)))</formula>
    </cfRule>
  </conditionalFormatting>
  <conditionalFormatting sqref="AE141:AE157 AG141:AG157 AI140:AI157">
    <cfRule type="cellIs" dxfId="912" priority="905" operator="equal">
      <formula>"Baja"</formula>
    </cfRule>
    <cfRule type="cellIs" dxfId="911" priority="906" operator="equal">
      <formula>"Media"</formula>
    </cfRule>
    <cfRule type="cellIs" dxfId="910" priority="907" operator="equal">
      <formula>"Alta"</formula>
    </cfRule>
    <cfRule type="containsText" dxfId="909" priority="911" operator="containsText" text="Alto">
      <formula>NOT(ISERROR(SEARCH("Alto",AE140)))</formula>
    </cfRule>
    <cfRule type="containsText" dxfId="908" priority="912" operator="containsText" text="Medio">
      <formula>NOT(ISERROR(SEARCH("Medio",AE140)))</formula>
    </cfRule>
    <cfRule type="containsText" dxfId="907" priority="913" operator="containsText" text="Bajo">
      <formula>NOT(ISERROR(SEARCH("Bajo",AE140)))</formula>
    </cfRule>
  </conditionalFormatting>
  <conditionalFormatting sqref="AC140:AC157">
    <cfRule type="cellIs" dxfId="906" priority="908" operator="equal">
      <formula>"Baja"</formula>
    </cfRule>
    <cfRule type="cellIs" dxfId="905" priority="909" operator="equal">
      <formula>"media"</formula>
    </cfRule>
    <cfRule type="cellIs" dxfId="904" priority="910" operator="equal">
      <formula>"alta"</formula>
    </cfRule>
  </conditionalFormatting>
  <conditionalFormatting sqref="AC139">
    <cfRule type="containsText" dxfId="903" priority="902" operator="containsText" text="Pública Reservada">
      <formula>NOT(ISERROR(SEARCH("Pública Reservada",AC139)))</formula>
    </cfRule>
    <cfRule type="containsText" dxfId="902" priority="903" operator="containsText" text="Pública Clasificada">
      <formula>NOT(ISERROR(SEARCH("Pública Clasificada",AC139)))</formula>
    </cfRule>
    <cfRule type="containsText" dxfId="901" priority="904" operator="containsText" text="Pública">
      <formula>NOT(ISERROR(SEARCH("Pública",AC139)))</formula>
    </cfRule>
  </conditionalFormatting>
  <conditionalFormatting sqref="AE139:AE140">
    <cfRule type="containsText" dxfId="900" priority="899" operator="containsText" text="Leve">
      <formula>NOT(ISERROR(SEARCH("Leve",AE139)))</formula>
    </cfRule>
    <cfRule type="containsText" dxfId="899" priority="900" operator="containsText" text="Importante">
      <formula>NOT(ISERROR(SEARCH("Importante",AE139)))</formula>
    </cfRule>
    <cfRule type="containsText" dxfId="898" priority="901" operator="containsText" text="Grave">
      <formula>NOT(ISERROR(SEARCH("Grave",AE139)))</formula>
    </cfRule>
  </conditionalFormatting>
  <conditionalFormatting sqref="AL139">
    <cfRule type="containsText" dxfId="897" priority="896" operator="containsText" text="Baja">
      <formula>NOT(ISERROR(SEARCH("Baja",AL139)))</formula>
    </cfRule>
    <cfRule type="containsText" dxfId="896" priority="897" operator="containsText" text="Media">
      <formula>NOT(ISERROR(SEARCH("Media",AL139)))</formula>
    </cfRule>
    <cfRule type="containsText" dxfId="895" priority="898" operator="containsText" text="Alta">
      <formula>NOT(ISERROR(SEARCH("Alta",AL139)))</formula>
    </cfRule>
  </conditionalFormatting>
  <conditionalFormatting sqref="AE139:AE140">
    <cfRule type="cellIs" dxfId="894" priority="887" operator="equal">
      <formula>"Baja"</formula>
    </cfRule>
    <cfRule type="cellIs" dxfId="893" priority="888" operator="equal">
      <formula>"Media"</formula>
    </cfRule>
    <cfRule type="cellIs" dxfId="892" priority="889" operator="equal">
      <formula>"Alta"</formula>
    </cfRule>
    <cfRule type="containsText" dxfId="891" priority="893" operator="containsText" text="Alto">
      <formula>NOT(ISERROR(SEARCH("Alto",AE139)))</formula>
    </cfRule>
    <cfRule type="containsText" dxfId="890" priority="894" operator="containsText" text="Medio">
      <formula>NOT(ISERROR(SEARCH("Medio",AE139)))</formula>
    </cfRule>
    <cfRule type="containsText" dxfId="889" priority="895" operator="containsText" text="Bajo">
      <formula>NOT(ISERROR(SEARCH("Bajo",AE139)))</formula>
    </cfRule>
  </conditionalFormatting>
  <conditionalFormatting sqref="AC139">
    <cfRule type="cellIs" dxfId="888" priority="890" operator="equal">
      <formula>"Baja"</formula>
    </cfRule>
    <cfRule type="cellIs" dxfId="887" priority="891" operator="equal">
      <formula>"media"</formula>
    </cfRule>
    <cfRule type="cellIs" dxfId="886" priority="892" operator="equal">
      <formula>"alta"</formula>
    </cfRule>
  </conditionalFormatting>
  <conditionalFormatting sqref="AG139:AG140">
    <cfRule type="containsText" dxfId="885" priority="884" operator="containsText" text="Leve">
      <formula>NOT(ISERROR(SEARCH("Leve",AG139)))</formula>
    </cfRule>
    <cfRule type="containsText" dxfId="884" priority="885" operator="containsText" text="Importante">
      <formula>NOT(ISERROR(SEARCH("Importante",AG139)))</formula>
    </cfRule>
    <cfRule type="containsText" dxfId="883" priority="886" operator="containsText" text="Grave">
      <formula>NOT(ISERROR(SEARCH("Grave",AG139)))</formula>
    </cfRule>
  </conditionalFormatting>
  <conditionalFormatting sqref="AG139:AG140">
    <cfRule type="cellIs" dxfId="882" priority="878" operator="equal">
      <formula>"Baja"</formula>
    </cfRule>
    <cfRule type="cellIs" dxfId="881" priority="879" operator="equal">
      <formula>"Media"</formula>
    </cfRule>
    <cfRule type="cellIs" dxfId="880" priority="880" operator="equal">
      <formula>"Alta"</formula>
    </cfRule>
    <cfRule type="containsText" dxfId="879" priority="881" operator="containsText" text="Alto">
      <formula>NOT(ISERROR(SEARCH("Alto",AG139)))</formula>
    </cfRule>
    <cfRule type="containsText" dxfId="878" priority="882" operator="containsText" text="Medio">
      <formula>NOT(ISERROR(SEARCH("Medio",AG139)))</formula>
    </cfRule>
    <cfRule type="containsText" dxfId="877" priority="883" operator="containsText" text="Bajo">
      <formula>NOT(ISERROR(SEARCH("Bajo",AG139)))</formula>
    </cfRule>
  </conditionalFormatting>
  <conditionalFormatting sqref="AI139">
    <cfRule type="containsText" dxfId="876" priority="875" operator="containsText" text="Leve">
      <formula>NOT(ISERROR(SEARCH("Leve",AI139)))</formula>
    </cfRule>
    <cfRule type="containsText" dxfId="875" priority="876" operator="containsText" text="Importante">
      <formula>NOT(ISERROR(SEARCH("Importante",AI139)))</formula>
    </cfRule>
    <cfRule type="containsText" dxfId="874" priority="877" operator="containsText" text="Grave">
      <formula>NOT(ISERROR(SEARCH("Grave",AI139)))</formula>
    </cfRule>
  </conditionalFormatting>
  <conditionalFormatting sqref="AI139">
    <cfRule type="cellIs" dxfId="873" priority="869" operator="equal">
      <formula>"Baja"</formula>
    </cfRule>
    <cfRule type="cellIs" dxfId="872" priority="870" operator="equal">
      <formula>"Media"</formula>
    </cfRule>
    <cfRule type="cellIs" dxfId="871" priority="871" operator="equal">
      <formula>"Alta"</formula>
    </cfRule>
    <cfRule type="containsText" dxfId="870" priority="872" operator="containsText" text="Alto">
      <formula>NOT(ISERROR(SEARCH("Alto",AI139)))</formula>
    </cfRule>
    <cfRule type="containsText" dxfId="869" priority="873" operator="containsText" text="Medio">
      <formula>NOT(ISERROR(SEARCH("Medio",AI139)))</formula>
    </cfRule>
    <cfRule type="containsText" dxfId="868" priority="874" operator="containsText" text="Bajo">
      <formula>NOT(ISERROR(SEARCH("Bajo",AI139)))</formula>
    </cfRule>
  </conditionalFormatting>
  <conditionalFormatting sqref="V146:AB146">
    <cfRule type="cellIs" dxfId="867" priority="868" operator="equal">
      <formula>"baja"</formula>
    </cfRule>
  </conditionalFormatting>
  <conditionalFormatting sqref="V147:AB147">
    <cfRule type="cellIs" dxfId="866" priority="867" operator="equal">
      <formula>"baja"</formula>
    </cfRule>
  </conditionalFormatting>
  <conditionalFormatting sqref="V148:AB148">
    <cfRule type="cellIs" dxfId="865" priority="866" operator="equal">
      <formula>"baja"</formula>
    </cfRule>
  </conditionalFormatting>
  <conditionalFormatting sqref="V149:AB149">
    <cfRule type="cellIs" dxfId="864" priority="865" operator="equal">
      <formula>"baja"</formula>
    </cfRule>
  </conditionalFormatting>
  <conditionalFormatting sqref="V151:AB151">
    <cfRule type="cellIs" dxfId="863" priority="864" operator="equal">
      <formula>"baja"</formula>
    </cfRule>
  </conditionalFormatting>
  <conditionalFormatting sqref="V152:Z152">
    <cfRule type="cellIs" dxfId="862" priority="863" operator="equal">
      <formula>"baja"</formula>
    </cfRule>
  </conditionalFormatting>
  <conditionalFormatting sqref="V153:AB153">
    <cfRule type="cellIs" dxfId="861" priority="862" operator="equal">
      <formula>"baja"</formula>
    </cfRule>
  </conditionalFormatting>
  <conditionalFormatting sqref="V154:AB154">
    <cfRule type="cellIs" dxfId="860" priority="861" operator="equal">
      <formula>"baja"</formula>
    </cfRule>
  </conditionalFormatting>
  <conditionalFormatting sqref="V155:AB155">
    <cfRule type="cellIs" dxfId="859" priority="860" operator="equal">
      <formula>"baja"</formula>
    </cfRule>
  </conditionalFormatting>
  <conditionalFormatting sqref="V156:AB156">
    <cfRule type="cellIs" dxfId="858" priority="859" operator="equal">
      <formula>"baja"</formula>
    </cfRule>
  </conditionalFormatting>
  <conditionalFormatting sqref="V157:AB157">
    <cfRule type="cellIs" dxfId="857" priority="858" operator="equal">
      <formula>"baja"</formula>
    </cfRule>
  </conditionalFormatting>
  <conditionalFormatting sqref="AA152:AB152">
    <cfRule type="cellIs" dxfId="856" priority="857" operator="equal">
      <formula>"baja"</formula>
    </cfRule>
  </conditionalFormatting>
  <conditionalFormatting sqref="V150:AB150">
    <cfRule type="cellIs" dxfId="855" priority="856" operator="equal">
      <formula>"baja"</formula>
    </cfRule>
  </conditionalFormatting>
  <conditionalFormatting sqref="Y163:AB163">
    <cfRule type="cellIs" dxfId="854" priority="855" operator="equal">
      <formula>"baja"</formula>
    </cfRule>
  </conditionalFormatting>
  <conditionalFormatting sqref="AC159:AC169">
    <cfRule type="containsText" dxfId="853" priority="852" operator="containsText" text="Pública Reservada">
      <formula>NOT(ISERROR(SEARCH("Pública Reservada",AC159)))</formula>
    </cfRule>
    <cfRule type="containsText" dxfId="852" priority="853" operator="containsText" text="Pública Clasificada">
      <formula>NOT(ISERROR(SEARCH("Pública Clasificada",AC159)))</formula>
    </cfRule>
    <cfRule type="containsText" dxfId="851" priority="854" operator="containsText" text="Pública">
      <formula>NOT(ISERROR(SEARCH("Pública",AC159)))</formula>
    </cfRule>
  </conditionalFormatting>
  <conditionalFormatting sqref="AE161:AE169 AG161:AG169 AI160:AI169">
    <cfRule type="containsText" dxfId="850" priority="849" operator="containsText" text="Leve">
      <formula>NOT(ISERROR(SEARCH("Leve",AE160)))</formula>
    </cfRule>
    <cfRule type="containsText" dxfId="849" priority="850" operator="containsText" text="Importante">
      <formula>NOT(ISERROR(SEARCH("Importante",AE160)))</formula>
    </cfRule>
    <cfRule type="containsText" dxfId="848" priority="851" operator="containsText" text="Grave">
      <formula>NOT(ISERROR(SEARCH("Grave",AE160)))</formula>
    </cfRule>
  </conditionalFormatting>
  <conditionalFormatting sqref="AL159:AL169 AN159:AN169">
    <cfRule type="containsText" dxfId="847" priority="846" operator="containsText" text="Baja">
      <formula>NOT(ISERROR(SEARCH("Baja",AL159)))</formula>
    </cfRule>
    <cfRule type="containsText" dxfId="846" priority="847" operator="containsText" text="Media">
      <formula>NOT(ISERROR(SEARCH("Media",AL159)))</formula>
    </cfRule>
    <cfRule type="containsText" dxfId="845" priority="848" operator="containsText" text="Alta">
      <formula>NOT(ISERROR(SEARCH("Alta",AL159)))</formula>
    </cfRule>
  </conditionalFormatting>
  <conditionalFormatting sqref="AE161:AE169 AG161:AG169 AI160:AI169">
    <cfRule type="cellIs" dxfId="844" priority="837" operator="equal">
      <formula>"Baja"</formula>
    </cfRule>
    <cfRule type="cellIs" dxfId="843" priority="838" operator="equal">
      <formula>"Media"</formula>
    </cfRule>
    <cfRule type="cellIs" dxfId="842" priority="839" operator="equal">
      <formula>"Alta"</formula>
    </cfRule>
    <cfRule type="containsText" dxfId="841" priority="843" operator="containsText" text="Alto">
      <formula>NOT(ISERROR(SEARCH("Alto",AE160)))</formula>
    </cfRule>
    <cfRule type="containsText" dxfId="840" priority="844" operator="containsText" text="Medio">
      <formula>NOT(ISERROR(SEARCH("Medio",AE160)))</formula>
    </cfRule>
    <cfRule type="containsText" dxfId="839" priority="845" operator="containsText" text="Bajo">
      <formula>NOT(ISERROR(SEARCH("Bajo",AE160)))</formula>
    </cfRule>
  </conditionalFormatting>
  <conditionalFormatting sqref="AC159:AC169">
    <cfRule type="cellIs" dxfId="838" priority="840" operator="equal">
      <formula>"Baja"</formula>
    </cfRule>
    <cfRule type="cellIs" dxfId="837" priority="841" operator="equal">
      <formula>"media"</formula>
    </cfRule>
    <cfRule type="cellIs" dxfId="836" priority="842" operator="equal">
      <formula>"alta"</formula>
    </cfRule>
  </conditionalFormatting>
  <conditionalFormatting sqref="AO160:AO169">
    <cfRule type="cellIs" dxfId="835" priority="834" operator="equal">
      <formula>"BAJA"</formula>
    </cfRule>
    <cfRule type="cellIs" dxfId="834" priority="835" operator="equal">
      <formula>"MEDIA"</formula>
    </cfRule>
    <cfRule type="cellIs" dxfId="833" priority="836" operator="equal">
      <formula>"ALTA"</formula>
    </cfRule>
  </conditionalFormatting>
  <conditionalFormatting sqref="AE159:AE160">
    <cfRule type="containsText" dxfId="832" priority="831" operator="containsText" text="Leve">
      <formula>NOT(ISERROR(SEARCH("Leve",AE159)))</formula>
    </cfRule>
    <cfRule type="containsText" dxfId="831" priority="832" operator="containsText" text="Importante">
      <formula>NOT(ISERROR(SEARCH("Importante",AE159)))</formula>
    </cfRule>
    <cfRule type="containsText" dxfId="830" priority="833" operator="containsText" text="Grave">
      <formula>NOT(ISERROR(SEARCH("Grave",AE159)))</formula>
    </cfRule>
  </conditionalFormatting>
  <conditionalFormatting sqref="AE159:AE160">
    <cfRule type="cellIs" dxfId="829" priority="825" operator="equal">
      <formula>"Baja"</formula>
    </cfRule>
    <cfRule type="cellIs" dxfId="828" priority="826" operator="equal">
      <formula>"Media"</formula>
    </cfRule>
    <cfRule type="cellIs" dxfId="827" priority="827" operator="equal">
      <formula>"Alta"</formula>
    </cfRule>
    <cfRule type="containsText" dxfId="826" priority="828" operator="containsText" text="Alto">
      <formula>NOT(ISERROR(SEARCH("Alto",AE159)))</formula>
    </cfRule>
    <cfRule type="containsText" dxfId="825" priority="829" operator="containsText" text="Medio">
      <formula>NOT(ISERROR(SEARCH("Medio",AE159)))</formula>
    </cfRule>
    <cfRule type="containsText" dxfId="824" priority="830" operator="containsText" text="Bajo">
      <formula>NOT(ISERROR(SEARCH("Bajo",AE159)))</formula>
    </cfRule>
  </conditionalFormatting>
  <conditionalFormatting sqref="AG159:AG160">
    <cfRule type="containsText" dxfId="823" priority="822" operator="containsText" text="Leve">
      <formula>NOT(ISERROR(SEARCH("Leve",AG159)))</formula>
    </cfRule>
    <cfRule type="containsText" dxfId="822" priority="823" operator="containsText" text="Importante">
      <formula>NOT(ISERROR(SEARCH("Importante",AG159)))</formula>
    </cfRule>
    <cfRule type="containsText" dxfId="821" priority="824" operator="containsText" text="Grave">
      <formula>NOT(ISERROR(SEARCH("Grave",AG159)))</formula>
    </cfRule>
  </conditionalFormatting>
  <conditionalFormatting sqref="AG159:AG160">
    <cfRule type="cellIs" dxfId="820" priority="816" operator="equal">
      <formula>"Baja"</formula>
    </cfRule>
    <cfRule type="cellIs" dxfId="819" priority="817" operator="equal">
      <formula>"Media"</formula>
    </cfRule>
    <cfRule type="cellIs" dxfId="818" priority="818" operator="equal">
      <formula>"Alta"</formula>
    </cfRule>
    <cfRule type="containsText" dxfId="817" priority="819" operator="containsText" text="Alto">
      <formula>NOT(ISERROR(SEARCH("Alto",AG159)))</formula>
    </cfRule>
    <cfRule type="containsText" dxfId="816" priority="820" operator="containsText" text="Medio">
      <formula>NOT(ISERROR(SEARCH("Medio",AG159)))</formula>
    </cfRule>
    <cfRule type="containsText" dxfId="815" priority="821" operator="containsText" text="Bajo">
      <formula>NOT(ISERROR(SEARCH("Bajo",AG159)))</formula>
    </cfRule>
  </conditionalFormatting>
  <conditionalFormatting sqref="AI159">
    <cfRule type="containsText" dxfId="814" priority="813" operator="containsText" text="Leve">
      <formula>NOT(ISERROR(SEARCH("Leve",AI159)))</formula>
    </cfRule>
    <cfRule type="containsText" dxfId="813" priority="814" operator="containsText" text="Importante">
      <formula>NOT(ISERROR(SEARCH("Importante",AI159)))</formula>
    </cfRule>
    <cfRule type="containsText" dxfId="812" priority="815" operator="containsText" text="Grave">
      <formula>NOT(ISERROR(SEARCH("Grave",AI159)))</formula>
    </cfRule>
  </conditionalFormatting>
  <conditionalFormatting sqref="AI159">
    <cfRule type="cellIs" dxfId="811" priority="807" operator="equal">
      <formula>"Baja"</formula>
    </cfRule>
    <cfRule type="cellIs" dxfId="810" priority="808" operator="equal">
      <formula>"Media"</formula>
    </cfRule>
    <cfRule type="cellIs" dxfId="809" priority="809" operator="equal">
      <formula>"Alta"</formula>
    </cfRule>
    <cfRule type="containsText" dxfId="808" priority="810" operator="containsText" text="Alto">
      <formula>NOT(ISERROR(SEARCH("Alto",AI159)))</formula>
    </cfRule>
    <cfRule type="containsText" dxfId="807" priority="811" operator="containsText" text="Medio">
      <formula>NOT(ISERROR(SEARCH("Medio",AI159)))</formula>
    </cfRule>
    <cfRule type="containsText" dxfId="806" priority="812" operator="containsText" text="Bajo">
      <formula>NOT(ISERROR(SEARCH("Bajo",AI159)))</formula>
    </cfRule>
  </conditionalFormatting>
  <conditionalFormatting sqref="AO159">
    <cfRule type="cellIs" dxfId="805" priority="804" operator="equal">
      <formula>"BAJA"</formula>
    </cfRule>
    <cfRule type="cellIs" dxfId="804" priority="805" operator="equal">
      <formula>"MEDIA"</formula>
    </cfRule>
    <cfRule type="cellIs" dxfId="803" priority="806" operator="equal">
      <formula>"ALTA"</formula>
    </cfRule>
  </conditionalFormatting>
  <conditionalFormatting sqref="W162:AB162">
    <cfRule type="cellIs" dxfId="802" priority="800" operator="equal">
      <formula>"baja"</formula>
    </cfRule>
  </conditionalFormatting>
  <conditionalFormatting sqref="V159:AB159 V160:V169">
    <cfRule type="cellIs" dxfId="801" priority="803" operator="equal">
      <formula>"baja"</formula>
    </cfRule>
  </conditionalFormatting>
  <conditionalFormatting sqref="W160:AB160">
    <cfRule type="cellIs" dxfId="800" priority="802" operator="equal">
      <formula>"baja"</formula>
    </cfRule>
  </conditionalFormatting>
  <conditionalFormatting sqref="W161:AB161">
    <cfRule type="cellIs" dxfId="799" priority="801" operator="equal">
      <formula>"baja"</formula>
    </cfRule>
  </conditionalFormatting>
  <conditionalFormatting sqref="W163">
    <cfRule type="cellIs" dxfId="798" priority="799" operator="equal">
      <formula>"baja"</formula>
    </cfRule>
  </conditionalFormatting>
  <conditionalFormatting sqref="X163">
    <cfRule type="cellIs" dxfId="797" priority="798" operator="equal">
      <formula>"baja"</formula>
    </cfRule>
  </conditionalFormatting>
  <conditionalFormatting sqref="Y164:AB169">
    <cfRule type="cellIs" dxfId="796" priority="797" operator="equal">
      <formula>"baja"</formula>
    </cfRule>
  </conditionalFormatting>
  <conditionalFormatting sqref="W164:W169">
    <cfRule type="cellIs" dxfId="795" priority="796" operator="equal">
      <formula>"baja"</formula>
    </cfRule>
  </conditionalFormatting>
  <conditionalFormatting sqref="X164:X169">
    <cfRule type="cellIs" dxfId="794" priority="795" operator="equal">
      <formula>"baja"</formula>
    </cfRule>
  </conditionalFormatting>
  <conditionalFormatting sqref="AN171:AN202">
    <cfRule type="containsText" dxfId="793" priority="792" operator="containsText" text="Baja">
      <formula>NOT(ISERROR(SEARCH("Baja",AN171)))</formula>
    </cfRule>
    <cfRule type="containsText" dxfId="792" priority="793" operator="containsText" text="Media">
      <formula>NOT(ISERROR(SEARCH("Media",AN171)))</formula>
    </cfRule>
    <cfRule type="containsText" dxfId="791" priority="794" operator="containsText" text="Alta">
      <formula>NOT(ISERROR(SEARCH("Alta",AN171)))</formula>
    </cfRule>
  </conditionalFormatting>
  <conditionalFormatting sqref="AC171:AC203">
    <cfRule type="containsText" dxfId="790" priority="789" operator="containsText" text="Pública Reservada">
      <formula>NOT(ISERROR(SEARCH("Pública Reservada",AC171)))</formula>
    </cfRule>
    <cfRule type="containsText" dxfId="789" priority="790" operator="containsText" text="Pública Clasificada">
      <formula>NOT(ISERROR(SEARCH("Pública Clasificada",AC171)))</formula>
    </cfRule>
    <cfRule type="containsText" dxfId="788" priority="791" operator="containsText" text="Pública">
      <formula>NOT(ISERROR(SEARCH("Pública",AC171)))</formula>
    </cfRule>
  </conditionalFormatting>
  <conditionalFormatting sqref="AC171:AC203">
    <cfRule type="cellIs" dxfId="787" priority="786" operator="equal">
      <formula>"Baja"</formula>
    </cfRule>
    <cfRule type="cellIs" dxfId="786" priority="787" operator="equal">
      <formula>"media"</formula>
    </cfRule>
    <cfRule type="cellIs" dxfId="785" priority="788" operator="equal">
      <formula>"alta"</formula>
    </cfRule>
  </conditionalFormatting>
  <conditionalFormatting sqref="W188:AB188 W197:AB197 W183:AB183 W199:AB200 W171:AB180">
    <cfRule type="cellIs" dxfId="784" priority="785" operator="equal">
      <formula>"baja"</formula>
    </cfRule>
  </conditionalFormatting>
  <conditionalFormatting sqref="W177:AB177">
    <cfRule type="cellIs" dxfId="783" priority="784" operator="equal">
      <formula>"baja"</formula>
    </cfRule>
  </conditionalFormatting>
  <conditionalFormatting sqref="W172:AB172">
    <cfRule type="cellIs" dxfId="782" priority="783" operator="equal">
      <formula>"baja"</formula>
    </cfRule>
  </conditionalFormatting>
  <conditionalFormatting sqref="W178:AB178">
    <cfRule type="cellIs" dxfId="781" priority="782" operator="equal">
      <formula>"baja"</formula>
    </cfRule>
  </conditionalFormatting>
  <conditionalFormatting sqref="W179:AB179">
    <cfRule type="cellIs" dxfId="780" priority="781" operator="equal">
      <formula>"baja"</formula>
    </cfRule>
  </conditionalFormatting>
  <conditionalFormatting sqref="W180:AB180">
    <cfRule type="cellIs" dxfId="779" priority="780" operator="equal">
      <formula>"baja"</formula>
    </cfRule>
  </conditionalFormatting>
  <conditionalFormatting sqref="W186:AB186">
    <cfRule type="cellIs" dxfId="778" priority="779" operator="equal">
      <formula>"baja"</formula>
    </cfRule>
  </conditionalFormatting>
  <conditionalFormatting sqref="W187:AB187">
    <cfRule type="cellIs" dxfId="777" priority="778" operator="equal">
      <formula>"baja"</formula>
    </cfRule>
  </conditionalFormatting>
  <conditionalFormatting sqref="W189:AB189">
    <cfRule type="cellIs" dxfId="776" priority="777" operator="equal">
      <formula>"baja"</formula>
    </cfRule>
  </conditionalFormatting>
  <conditionalFormatting sqref="W190:AB190">
    <cfRule type="cellIs" dxfId="775" priority="776" operator="equal">
      <formula>"baja"</formula>
    </cfRule>
  </conditionalFormatting>
  <conditionalFormatting sqref="W191:AB191">
    <cfRule type="cellIs" dxfId="774" priority="775" operator="equal">
      <formula>"baja"</formula>
    </cfRule>
  </conditionalFormatting>
  <conditionalFormatting sqref="W198:AB198">
    <cfRule type="cellIs" dxfId="773" priority="774" operator="equal">
      <formula>"baja"</formula>
    </cfRule>
  </conditionalFormatting>
  <conditionalFormatting sqref="W201:AB201">
    <cfRule type="cellIs" dxfId="772" priority="773" operator="equal">
      <formula>"baja"</formula>
    </cfRule>
  </conditionalFormatting>
  <conditionalFormatting sqref="AG202 AI202">
    <cfRule type="containsText" dxfId="771" priority="770" operator="containsText" text="Leve">
      <formula>NOT(ISERROR(SEARCH("Leve",AG202)))</formula>
    </cfRule>
    <cfRule type="containsText" dxfId="770" priority="771" operator="containsText" text="Importante">
      <formula>NOT(ISERROR(SEARCH("Importante",AG202)))</formula>
    </cfRule>
    <cfRule type="containsText" dxfId="769" priority="772" operator="containsText" text="Grave">
      <formula>NOT(ISERROR(SEARCH("Grave",AG202)))</formula>
    </cfRule>
  </conditionalFormatting>
  <conditionalFormatting sqref="AG202 AI202">
    <cfRule type="cellIs" dxfId="768" priority="764" operator="equal">
      <formula>"Baja"</formula>
    </cfRule>
    <cfRule type="cellIs" dxfId="767" priority="765" operator="equal">
      <formula>"Media"</formula>
    </cfRule>
    <cfRule type="cellIs" dxfId="766" priority="766" operator="equal">
      <formula>"Alta"</formula>
    </cfRule>
    <cfRule type="containsText" dxfId="765" priority="767" operator="containsText" text="Alto">
      <formula>NOT(ISERROR(SEARCH("Alto",AG202)))</formula>
    </cfRule>
    <cfRule type="containsText" dxfId="764" priority="768" operator="containsText" text="Medio">
      <formula>NOT(ISERROR(SEARCH("Medio",AG202)))</formula>
    </cfRule>
    <cfRule type="containsText" dxfId="763" priority="769" operator="containsText" text="Bajo">
      <formula>NOT(ISERROR(SEARCH("Bajo",AG202)))</formula>
    </cfRule>
  </conditionalFormatting>
  <conditionalFormatting sqref="AL171:AL203">
    <cfRule type="containsText" dxfId="762" priority="761" operator="containsText" text="Baja">
      <formula>NOT(ISERROR(SEARCH("Baja",AL171)))</formula>
    </cfRule>
    <cfRule type="containsText" dxfId="761" priority="762" operator="containsText" text="Media">
      <formula>NOT(ISERROR(SEARCH("Media",AL171)))</formula>
    </cfRule>
    <cfRule type="containsText" dxfId="760" priority="763" operator="containsText" text="Alta">
      <formula>NOT(ISERROR(SEARCH("Alta",AL171)))</formula>
    </cfRule>
  </conditionalFormatting>
  <conditionalFormatting sqref="AO171:AO203">
    <cfRule type="cellIs" dxfId="759" priority="758" operator="equal">
      <formula>"BAJA"</formula>
    </cfRule>
    <cfRule type="cellIs" dxfId="758" priority="759" operator="equal">
      <formula>"MEDIA"</formula>
    </cfRule>
    <cfRule type="cellIs" dxfId="757" priority="760" operator="equal">
      <formula>"ALTA"</formula>
    </cfRule>
  </conditionalFormatting>
  <conditionalFormatting sqref="AE173:AE176 AE181:AE182 AE184:AE185 AE188 AE199:AE200 AE192:AE197">
    <cfRule type="containsText" dxfId="756" priority="755" operator="containsText" text="Leve">
      <formula>NOT(ISERROR(SEARCH("Leve",AE173)))</formula>
    </cfRule>
    <cfRule type="containsText" dxfId="755" priority="756" operator="containsText" text="Importante">
      <formula>NOT(ISERROR(SEARCH("Importante",AE173)))</formula>
    </cfRule>
    <cfRule type="containsText" dxfId="754" priority="757" operator="containsText" text="Grave">
      <formula>NOT(ISERROR(SEARCH("Grave",AE173)))</formula>
    </cfRule>
  </conditionalFormatting>
  <conditionalFormatting sqref="AE173:AE176 AE181:AE182 AE184:AE185 AE188 AE199:AE200 AE192:AE197">
    <cfRule type="cellIs" dxfId="753" priority="749" operator="equal">
      <formula>"Baja"</formula>
    </cfRule>
    <cfRule type="cellIs" dxfId="752" priority="750" operator="equal">
      <formula>"Media"</formula>
    </cfRule>
    <cfRule type="cellIs" dxfId="751" priority="751" operator="equal">
      <formula>"Alta"</formula>
    </cfRule>
    <cfRule type="containsText" dxfId="750" priority="752" operator="containsText" text="Alto">
      <formula>NOT(ISERROR(SEARCH("Alto",AE173)))</formula>
    </cfRule>
    <cfRule type="containsText" dxfId="749" priority="753" operator="containsText" text="Medio">
      <formula>NOT(ISERROR(SEARCH("Medio",AE173)))</formula>
    </cfRule>
    <cfRule type="containsText" dxfId="748" priority="754" operator="containsText" text="Bajo">
      <formula>NOT(ISERROR(SEARCH("Bajo",AE173)))</formula>
    </cfRule>
  </conditionalFormatting>
  <conditionalFormatting sqref="AE177">
    <cfRule type="containsText" dxfId="747" priority="746" operator="containsText" text="Leve">
      <formula>NOT(ISERROR(SEARCH("Leve",AE177)))</formula>
    </cfRule>
    <cfRule type="containsText" dxfId="746" priority="747" operator="containsText" text="Importante">
      <formula>NOT(ISERROR(SEARCH("Importante",AE177)))</formula>
    </cfRule>
    <cfRule type="containsText" dxfId="745" priority="748" operator="containsText" text="Grave">
      <formula>NOT(ISERROR(SEARCH("Grave",AE177)))</formula>
    </cfRule>
  </conditionalFormatting>
  <conditionalFormatting sqref="AE177">
    <cfRule type="cellIs" dxfId="744" priority="740" operator="equal">
      <formula>"Baja"</formula>
    </cfRule>
    <cfRule type="cellIs" dxfId="743" priority="741" operator="equal">
      <formula>"Media"</formula>
    </cfRule>
    <cfRule type="cellIs" dxfId="742" priority="742" operator="equal">
      <formula>"Alta"</formula>
    </cfRule>
    <cfRule type="containsText" dxfId="741" priority="743" operator="containsText" text="Alto">
      <formula>NOT(ISERROR(SEARCH("Alto",AE177)))</formula>
    </cfRule>
    <cfRule type="containsText" dxfId="740" priority="744" operator="containsText" text="Medio">
      <formula>NOT(ISERROR(SEARCH("Medio",AE177)))</formula>
    </cfRule>
    <cfRule type="containsText" dxfId="739" priority="745" operator="containsText" text="Bajo">
      <formula>NOT(ISERROR(SEARCH("Bajo",AE177)))</formula>
    </cfRule>
  </conditionalFormatting>
  <conditionalFormatting sqref="AE172">
    <cfRule type="containsText" dxfId="738" priority="737" operator="containsText" text="Leve">
      <formula>NOT(ISERROR(SEARCH("Leve",AE172)))</formula>
    </cfRule>
    <cfRule type="containsText" dxfId="737" priority="738" operator="containsText" text="Importante">
      <formula>NOT(ISERROR(SEARCH("Importante",AE172)))</formula>
    </cfRule>
    <cfRule type="containsText" dxfId="736" priority="739" operator="containsText" text="Grave">
      <formula>NOT(ISERROR(SEARCH("Grave",AE172)))</formula>
    </cfRule>
  </conditionalFormatting>
  <conditionalFormatting sqref="AE172">
    <cfRule type="cellIs" dxfId="735" priority="731" operator="equal">
      <formula>"Baja"</formula>
    </cfRule>
    <cfRule type="cellIs" dxfId="734" priority="732" operator="equal">
      <formula>"Media"</formula>
    </cfRule>
    <cfRule type="cellIs" dxfId="733" priority="733" operator="equal">
      <formula>"Alta"</formula>
    </cfRule>
    <cfRule type="containsText" dxfId="732" priority="734" operator="containsText" text="Alto">
      <formula>NOT(ISERROR(SEARCH("Alto",AE172)))</formula>
    </cfRule>
    <cfRule type="containsText" dxfId="731" priority="735" operator="containsText" text="Medio">
      <formula>NOT(ISERROR(SEARCH("Medio",AE172)))</formula>
    </cfRule>
    <cfRule type="containsText" dxfId="730" priority="736" operator="containsText" text="Bajo">
      <formula>NOT(ISERROR(SEARCH("Bajo",AE172)))</formula>
    </cfRule>
  </conditionalFormatting>
  <conditionalFormatting sqref="AE178">
    <cfRule type="containsText" dxfId="729" priority="728" operator="containsText" text="Leve">
      <formula>NOT(ISERROR(SEARCH("Leve",AE178)))</formula>
    </cfRule>
    <cfRule type="containsText" dxfId="728" priority="729" operator="containsText" text="Importante">
      <formula>NOT(ISERROR(SEARCH("Importante",AE178)))</formula>
    </cfRule>
    <cfRule type="containsText" dxfId="727" priority="730" operator="containsText" text="Grave">
      <formula>NOT(ISERROR(SEARCH("Grave",AE178)))</formula>
    </cfRule>
  </conditionalFormatting>
  <conditionalFormatting sqref="AE178">
    <cfRule type="cellIs" dxfId="726" priority="722" operator="equal">
      <formula>"Baja"</formula>
    </cfRule>
    <cfRule type="cellIs" dxfId="725" priority="723" operator="equal">
      <formula>"Media"</formula>
    </cfRule>
    <cfRule type="cellIs" dxfId="724" priority="724" operator="equal">
      <formula>"Alta"</formula>
    </cfRule>
    <cfRule type="containsText" dxfId="723" priority="725" operator="containsText" text="Alto">
      <formula>NOT(ISERROR(SEARCH("Alto",AE178)))</formula>
    </cfRule>
    <cfRule type="containsText" dxfId="722" priority="726" operator="containsText" text="Medio">
      <formula>NOT(ISERROR(SEARCH("Medio",AE178)))</formula>
    </cfRule>
    <cfRule type="containsText" dxfId="721" priority="727" operator="containsText" text="Bajo">
      <formula>NOT(ISERROR(SEARCH("Bajo",AE178)))</formula>
    </cfRule>
  </conditionalFormatting>
  <conditionalFormatting sqref="AE179">
    <cfRule type="containsText" dxfId="720" priority="719" operator="containsText" text="Leve">
      <formula>NOT(ISERROR(SEARCH("Leve",AE179)))</formula>
    </cfRule>
    <cfRule type="containsText" dxfId="719" priority="720" operator="containsText" text="Importante">
      <formula>NOT(ISERROR(SEARCH("Importante",AE179)))</formula>
    </cfRule>
    <cfRule type="containsText" dxfId="718" priority="721" operator="containsText" text="Grave">
      <formula>NOT(ISERROR(SEARCH("Grave",AE179)))</formula>
    </cfRule>
  </conditionalFormatting>
  <conditionalFormatting sqref="AE179">
    <cfRule type="cellIs" dxfId="717" priority="713" operator="equal">
      <formula>"Baja"</formula>
    </cfRule>
    <cfRule type="cellIs" dxfId="716" priority="714" operator="equal">
      <formula>"Media"</formula>
    </cfRule>
    <cfRule type="cellIs" dxfId="715" priority="715" operator="equal">
      <formula>"Alta"</formula>
    </cfRule>
    <cfRule type="containsText" dxfId="714" priority="716" operator="containsText" text="Alto">
      <formula>NOT(ISERROR(SEARCH("Alto",AE179)))</formula>
    </cfRule>
    <cfRule type="containsText" dxfId="713" priority="717" operator="containsText" text="Medio">
      <formula>NOT(ISERROR(SEARCH("Medio",AE179)))</formula>
    </cfRule>
    <cfRule type="containsText" dxfId="712" priority="718" operator="containsText" text="Bajo">
      <formula>NOT(ISERROR(SEARCH("Bajo",AE179)))</formula>
    </cfRule>
  </conditionalFormatting>
  <conditionalFormatting sqref="AE180:AE182">
    <cfRule type="containsText" dxfId="711" priority="710" operator="containsText" text="Leve">
      <formula>NOT(ISERROR(SEARCH("Leve",AE180)))</formula>
    </cfRule>
    <cfRule type="containsText" dxfId="710" priority="711" operator="containsText" text="Importante">
      <formula>NOT(ISERROR(SEARCH("Importante",AE180)))</formula>
    </cfRule>
    <cfRule type="containsText" dxfId="709" priority="712" operator="containsText" text="Grave">
      <formula>NOT(ISERROR(SEARCH("Grave",AE180)))</formula>
    </cfRule>
  </conditionalFormatting>
  <conditionalFormatting sqref="AE180:AE182">
    <cfRule type="cellIs" dxfId="708" priority="704" operator="equal">
      <formula>"Baja"</formula>
    </cfRule>
    <cfRule type="cellIs" dxfId="707" priority="705" operator="equal">
      <formula>"Media"</formula>
    </cfRule>
    <cfRule type="cellIs" dxfId="706" priority="706" operator="equal">
      <formula>"Alta"</formula>
    </cfRule>
    <cfRule type="containsText" dxfId="705" priority="707" operator="containsText" text="Alto">
      <formula>NOT(ISERROR(SEARCH("Alto",AE180)))</formula>
    </cfRule>
    <cfRule type="containsText" dxfId="704" priority="708" operator="containsText" text="Medio">
      <formula>NOT(ISERROR(SEARCH("Medio",AE180)))</formula>
    </cfRule>
    <cfRule type="containsText" dxfId="703" priority="709" operator="containsText" text="Bajo">
      <formula>NOT(ISERROR(SEARCH("Bajo",AE180)))</formula>
    </cfRule>
  </conditionalFormatting>
  <conditionalFormatting sqref="AE183:AE185">
    <cfRule type="containsText" dxfId="702" priority="701" operator="containsText" text="Leve">
      <formula>NOT(ISERROR(SEARCH("Leve",AE183)))</formula>
    </cfRule>
    <cfRule type="containsText" dxfId="701" priority="702" operator="containsText" text="Importante">
      <formula>NOT(ISERROR(SEARCH("Importante",AE183)))</formula>
    </cfRule>
    <cfRule type="containsText" dxfId="700" priority="703" operator="containsText" text="Grave">
      <formula>NOT(ISERROR(SEARCH("Grave",AE183)))</formula>
    </cfRule>
  </conditionalFormatting>
  <conditionalFormatting sqref="AE183:AE185">
    <cfRule type="cellIs" dxfId="699" priority="695" operator="equal">
      <formula>"Baja"</formula>
    </cfRule>
    <cfRule type="cellIs" dxfId="698" priority="696" operator="equal">
      <formula>"Media"</formula>
    </cfRule>
    <cfRule type="cellIs" dxfId="697" priority="697" operator="equal">
      <formula>"Alta"</formula>
    </cfRule>
    <cfRule type="containsText" dxfId="696" priority="698" operator="containsText" text="Alto">
      <formula>NOT(ISERROR(SEARCH("Alto",AE183)))</formula>
    </cfRule>
    <cfRule type="containsText" dxfId="695" priority="699" operator="containsText" text="Medio">
      <formula>NOT(ISERROR(SEARCH("Medio",AE183)))</formula>
    </cfRule>
    <cfRule type="containsText" dxfId="694" priority="700" operator="containsText" text="Bajo">
      <formula>NOT(ISERROR(SEARCH("Bajo",AE183)))</formula>
    </cfRule>
  </conditionalFormatting>
  <conditionalFormatting sqref="AE201:AE202">
    <cfRule type="containsText" dxfId="693" priority="638" operator="containsText" text="Leve">
      <formula>NOT(ISERROR(SEARCH("Leve",AE201)))</formula>
    </cfRule>
    <cfRule type="containsText" dxfId="692" priority="639" operator="containsText" text="Importante">
      <formula>NOT(ISERROR(SEARCH("Importante",AE201)))</formula>
    </cfRule>
    <cfRule type="containsText" dxfId="691" priority="640" operator="containsText" text="Grave">
      <formula>NOT(ISERROR(SEARCH("Grave",AE201)))</formula>
    </cfRule>
  </conditionalFormatting>
  <conditionalFormatting sqref="AE201:AE202">
    <cfRule type="cellIs" dxfId="690" priority="632" operator="equal">
      <formula>"Baja"</formula>
    </cfRule>
    <cfRule type="cellIs" dxfId="689" priority="633" operator="equal">
      <formula>"Media"</formula>
    </cfRule>
    <cfRule type="cellIs" dxfId="688" priority="634" operator="equal">
      <formula>"Alta"</formula>
    </cfRule>
    <cfRule type="containsText" dxfId="687" priority="635" operator="containsText" text="Alto">
      <formula>NOT(ISERROR(SEARCH("Alto",AE201)))</formula>
    </cfRule>
    <cfRule type="containsText" dxfId="686" priority="636" operator="containsText" text="Medio">
      <formula>NOT(ISERROR(SEARCH("Medio",AE201)))</formula>
    </cfRule>
    <cfRule type="containsText" dxfId="685" priority="637" operator="containsText" text="Bajo">
      <formula>NOT(ISERROR(SEARCH("Bajo",AE201)))</formula>
    </cfRule>
  </conditionalFormatting>
  <conditionalFormatting sqref="AE186">
    <cfRule type="containsText" dxfId="684" priority="692" operator="containsText" text="Leve">
      <formula>NOT(ISERROR(SEARCH("Leve",AE186)))</formula>
    </cfRule>
    <cfRule type="containsText" dxfId="683" priority="693" operator="containsText" text="Importante">
      <formula>NOT(ISERROR(SEARCH("Importante",AE186)))</formula>
    </cfRule>
    <cfRule type="containsText" dxfId="682" priority="694" operator="containsText" text="Grave">
      <formula>NOT(ISERROR(SEARCH("Grave",AE186)))</formula>
    </cfRule>
  </conditionalFormatting>
  <conditionalFormatting sqref="AE186">
    <cfRule type="cellIs" dxfId="681" priority="686" operator="equal">
      <formula>"Baja"</formula>
    </cfRule>
    <cfRule type="cellIs" dxfId="680" priority="687" operator="equal">
      <formula>"Media"</formula>
    </cfRule>
    <cfRule type="cellIs" dxfId="679" priority="688" operator="equal">
      <formula>"Alta"</formula>
    </cfRule>
    <cfRule type="containsText" dxfId="678" priority="689" operator="containsText" text="Alto">
      <formula>NOT(ISERROR(SEARCH("Alto",AE186)))</formula>
    </cfRule>
    <cfRule type="containsText" dxfId="677" priority="690" operator="containsText" text="Medio">
      <formula>NOT(ISERROR(SEARCH("Medio",AE186)))</formula>
    </cfRule>
    <cfRule type="containsText" dxfId="676" priority="691" operator="containsText" text="Bajo">
      <formula>NOT(ISERROR(SEARCH("Bajo",AE186)))</formula>
    </cfRule>
  </conditionalFormatting>
  <conditionalFormatting sqref="AE187">
    <cfRule type="containsText" dxfId="675" priority="683" operator="containsText" text="Leve">
      <formula>NOT(ISERROR(SEARCH("Leve",AE187)))</formula>
    </cfRule>
    <cfRule type="containsText" dxfId="674" priority="684" operator="containsText" text="Importante">
      <formula>NOT(ISERROR(SEARCH("Importante",AE187)))</formula>
    </cfRule>
    <cfRule type="containsText" dxfId="673" priority="685" operator="containsText" text="Grave">
      <formula>NOT(ISERROR(SEARCH("Grave",AE187)))</formula>
    </cfRule>
  </conditionalFormatting>
  <conditionalFormatting sqref="AE187">
    <cfRule type="cellIs" dxfId="672" priority="677" operator="equal">
      <formula>"Baja"</formula>
    </cfRule>
    <cfRule type="cellIs" dxfId="671" priority="678" operator="equal">
      <formula>"Media"</formula>
    </cfRule>
    <cfRule type="cellIs" dxfId="670" priority="679" operator="equal">
      <formula>"Alta"</formula>
    </cfRule>
    <cfRule type="containsText" dxfId="669" priority="680" operator="containsText" text="Alto">
      <formula>NOT(ISERROR(SEARCH("Alto",AE187)))</formula>
    </cfRule>
    <cfRule type="containsText" dxfId="668" priority="681" operator="containsText" text="Medio">
      <formula>NOT(ISERROR(SEARCH("Medio",AE187)))</formula>
    </cfRule>
    <cfRule type="containsText" dxfId="667" priority="682" operator="containsText" text="Bajo">
      <formula>NOT(ISERROR(SEARCH("Bajo",AE187)))</formula>
    </cfRule>
  </conditionalFormatting>
  <conditionalFormatting sqref="AE189">
    <cfRule type="containsText" dxfId="666" priority="674" operator="containsText" text="Leve">
      <formula>NOT(ISERROR(SEARCH("Leve",AE189)))</formula>
    </cfRule>
    <cfRule type="containsText" dxfId="665" priority="675" operator="containsText" text="Importante">
      <formula>NOT(ISERROR(SEARCH("Importante",AE189)))</formula>
    </cfRule>
    <cfRule type="containsText" dxfId="664" priority="676" operator="containsText" text="Grave">
      <formula>NOT(ISERROR(SEARCH("Grave",AE189)))</formula>
    </cfRule>
  </conditionalFormatting>
  <conditionalFormatting sqref="AE189">
    <cfRule type="cellIs" dxfId="663" priority="668" operator="equal">
      <formula>"Baja"</formula>
    </cfRule>
    <cfRule type="cellIs" dxfId="662" priority="669" operator="equal">
      <formula>"Media"</formula>
    </cfRule>
    <cfRule type="cellIs" dxfId="661" priority="670" operator="equal">
      <formula>"Alta"</formula>
    </cfRule>
    <cfRule type="containsText" dxfId="660" priority="671" operator="containsText" text="Alto">
      <formula>NOT(ISERROR(SEARCH("Alto",AE189)))</formula>
    </cfRule>
    <cfRule type="containsText" dxfId="659" priority="672" operator="containsText" text="Medio">
      <formula>NOT(ISERROR(SEARCH("Medio",AE189)))</formula>
    </cfRule>
    <cfRule type="containsText" dxfId="658" priority="673" operator="containsText" text="Bajo">
      <formula>NOT(ISERROR(SEARCH("Bajo",AE189)))</formula>
    </cfRule>
  </conditionalFormatting>
  <conditionalFormatting sqref="AE190">
    <cfRule type="containsText" dxfId="657" priority="665" operator="containsText" text="Leve">
      <formula>NOT(ISERROR(SEARCH("Leve",AE190)))</formula>
    </cfRule>
    <cfRule type="containsText" dxfId="656" priority="666" operator="containsText" text="Importante">
      <formula>NOT(ISERROR(SEARCH("Importante",AE190)))</formula>
    </cfRule>
    <cfRule type="containsText" dxfId="655" priority="667" operator="containsText" text="Grave">
      <formula>NOT(ISERROR(SEARCH("Grave",AE190)))</formula>
    </cfRule>
  </conditionalFormatting>
  <conditionalFormatting sqref="AE190">
    <cfRule type="cellIs" dxfId="654" priority="659" operator="equal">
      <formula>"Baja"</formula>
    </cfRule>
    <cfRule type="cellIs" dxfId="653" priority="660" operator="equal">
      <formula>"Media"</formula>
    </cfRule>
    <cfRule type="cellIs" dxfId="652" priority="661" operator="equal">
      <formula>"Alta"</formula>
    </cfRule>
    <cfRule type="containsText" dxfId="651" priority="662" operator="containsText" text="Alto">
      <formula>NOT(ISERROR(SEARCH("Alto",AE190)))</formula>
    </cfRule>
    <cfRule type="containsText" dxfId="650" priority="663" operator="containsText" text="Medio">
      <formula>NOT(ISERROR(SEARCH("Medio",AE190)))</formula>
    </cfRule>
    <cfRule type="containsText" dxfId="649" priority="664" operator="containsText" text="Bajo">
      <formula>NOT(ISERROR(SEARCH("Bajo",AE190)))</formula>
    </cfRule>
  </conditionalFormatting>
  <conditionalFormatting sqref="AE191">
    <cfRule type="containsText" dxfId="648" priority="656" operator="containsText" text="Leve">
      <formula>NOT(ISERROR(SEARCH("Leve",AE191)))</formula>
    </cfRule>
    <cfRule type="containsText" dxfId="647" priority="657" operator="containsText" text="Importante">
      <formula>NOT(ISERROR(SEARCH("Importante",AE191)))</formula>
    </cfRule>
    <cfRule type="containsText" dxfId="646" priority="658" operator="containsText" text="Grave">
      <formula>NOT(ISERROR(SEARCH("Grave",AE191)))</formula>
    </cfRule>
  </conditionalFormatting>
  <conditionalFormatting sqref="AE191">
    <cfRule type="cellIs" dxfId="645" priority="650" operator="equal">
      <formula>"Baja"</formula>
    </cfRule>
    <cfRule type="cellIs" dxfId="644" priority="651" operator="equal">
      <formula>"Media"</formula>
    </cfRule>
    <cfRule type="cellIs" dxfId="643" priority="652" operator="equal">
      <formula>"Alta"</formula>
    </cfRule>
    <cfRule type="containsText" dxfId="642" priority="653" operator="containsText" text="Alto">
      <formula>NOT(ISERROR(SEARCH("Alto",AE191)))</formula>
    </cfRule>
    <cfRule type="containsText" dxfId="641" priority="654" operator="containsText" text="Medio">
      <formula>NOT(ISERROR(SEARCH("Medio",AE191)))</formula>
    </cfRule>
    <cfRule type="containsText" dxfId="640" priority="655" operator="containsText" text="Bajo">
      <formula>NOT(ISERROR(SEARCH("Bajo",AE191)))</formula>
    </cfRule>
  </conditionalFormatting>
  <conditionalFormatting sqref="AE196:AE200">
    <cfRule type="containsText" dxfId="639" priority="647" operator="containsText" text="Leve">
      <formula>NOT(ISERROR(SEARCH("Leve",AE196)))</formula>
    </cfRule>
    <cfRule type="containsText" dxfId="638" priority="648" operator="containsText" text="Importante">
      <formula>NOT(ISERROR(SEARCH("Importante",AE196)))</formula>
    </cfRule>
    <cfRule type="containsText" dxfId="637" priority="649" operator="containsText" text="Grave">
      <formula>NOT(ISERROR(SEARCH("Grave",AE196)))</formula>
    </cfRule>
  </conditionalFormatting>
  <conditionalFormatting sqref="AE196:AE200">
    <cfRule type="cellIs" dxfId="636" priority="641" operator="equal">
      <formula>"Baja"</formula>
    </cfRule>
    <cfRule type="cellIs" dxfId="635" priority="642" operator="equal">
      <formula>"Media"</formula>
    </cfRule>
    <cfRule type="cellIs" dxfId="634" priority="643" operator="equal">
      <formula>"Alta"</formula>
    </cfRule>
    <cfRule type="containsText" dxfId="633" priority="644" operator="containsText" text="Alto">
      <formula>NOT(ISERROR(SEARCH("Alto",AE196)))</formula>
    </cfRule>
    <cfRule type="containsText" dxfId="632" priority="645" operator="containsText" text="Medio">
      <formula>NOT(ISERROR(SEARCH("Medio",AE196)))</formula>
    </cfRule>
    <cfRule type="containsText" dxfId="631" priority="646" operator="containsText" text="Bajo">
      <formula>NOT(ISERROR(SEARCH("Bajo",AE196)))</formula>
    </cfRule>
  </conditionalFormatting>
  <conditionalFormatting sqref="AE171">
    <cfRule type="containsText" dxfId="630" priority="629" operator="containsText" text="Leve">
      <formula>NOT(ISERROR(SEARCH("Leve",AE171)))</formula>
    </cfRule>
    <cfRule type="containsText" dxfId="629" priority="630" operator="containsText" text="Importante">
      <formula>NOT(ISERROR(SEARCH("Importante",AE171)))</formula>
    </cfRule>
    <cfRule type="containsText" dxfId="628" priority="631" operator="containsText" text="Grave">
      <formula>NOT(ISERROR(SEARCH("Grave",AE171)))</formula>
    </cfRule>
  </conditionalFormatting>
  <conditionalFormatting sqref="AE171">
    <cfRule type="cellIs" dxfId="627" priority="623" operator="equal">
      <formula>"Baja"</formula>
    </cfRule>
    <cfRule type="cellIs" dxfId="626" priority="624" operator="equal">
      <formula>"Media"</formula>
    </cfRule>
    <cfRule type="cellIs" dxfId="625" priority="625" operator="equal">
      <formula>"Alta"</formula>
    </cfRule>
    <cfRule type="containsText" dxfId="624" priority="626" operator="containsText" text="Alto">
      <formula>NOT(ISERROR(SEARCH("Alto",AE171)))</formula>
    </cfRule>
    <cfRule type="containsText" dxfId="623" priority="627" operator="containsText" text="Medio">
      <formula>NOT(ISERROR(SEARCH("Medio",AE171)))</formula>
    </cfRule>
    <cfRule type="containsText" dxfId="622" priority="628" operator="containsText" text="Bajo">
      <formula>NOT(ISERROR(SEARCH("Bajo",AE171)))</formula>
    </cfRule>
  </conditionalFormatting>
  <conditionalFormatting sqref="AG173:AG176 AG181:AG182 AG184:AG185 AG188 AG196:AG197 AG199:AG200">
    <cfRule type="containsText" dxfId="621" priority="620" operator="containsText" text="Leve">
      <formula>NOT(ISERROR(SEARCH("Leve",AG173)))</formula>
    </cfRule>
    <cfRule type="containsText" dxfId="620" priority="621" operator="containsText" text="Importante">
      <formula>NOT(ISERROR(SEARCH("Importante",AG173)))</formula>
    </cfRule>
    <cfRule type="containsText" dxfId="619" priority="622" operator="containsText" text="Grave">
      <formula>NOT(ISERROR(SEARCH("Grave",AG173)))</formula>
    </cfRule>
  </conditionalFormatting>
  <conditionalFormatting sqref="AG173:AG176 AG181:AG182 AG184:AG185 AG188 AG196:AG197 AG199:AG200">
    <cfRule type="cellIs" dxfId="618" priority="614" operator="equal">
      <formula>"Baja"</formula>
    </cfRule>
    <cfRule type="cellIs" dxfId="617" priority="615" operator="equal">
      <formula>"Media"</formula>
    </cfRule>
    <cfRule type="cellIs" dxfId="616" priority="616" operator="equal">
      <formula>"Alta"</formula>
    </cfRule>
    <cfRule type="containsText" dxfId="615" priority="617" operator="containsText" text="Alto">
      <formula>NOT(ISERROR(SEARCH("Alto",AG173)))</formula>
    </cfRule>
    <cfRule type="containsText" dxfId="614" priority="618" operator="containsText" text="Medio">
      <formula>NOT(ISERROR(SEARCH("Medio",AG173)))</formula>
    </cfRule>
    <cfRule type="containsText" dxfId="613" priority="619" operator="containsText" text="Bajo">
      <formula>NOT(ISERROR(SEARCH("Bajo",AG173)))</formula>
    </cfRule>
  </conditionalFormatting>
  <conditionalFormatting sqref="AG177">
    <cfRule type="containsText" dxfId="612" priority="611" operator="containsText" text="Leve">
      <formula>NOT(ISERROR(SEARCH("Leve",AG177)))</formula>
    </cfRule>
    <cfRule type="containsText" dxfId="611" priority="612" operator="containsText" text="Importante">
      <formula>NOT(ISERROR(SEARCH("Importante",AG177)))</formula>
    </cfRule>
    <cfRule type="containsText" dxfId="610" priority="613" operator="containsText" text="Grave">
      <formula>NOT(ISERROR(SEARCH("Grave",AG177)))</formula>
    </cfRule>
  </conditionalFormatting>
  <conditionalFormatting sqref="AG177">
    <cfRule type="cellIs" dxfId="609" priority="605" operator="equal">
      <formula>"Baja"</formula>
    </cfRule>
    <cfRule type="cellIs" dxfId="608" priority="606" operator="equal">
      <formula>"Media"</formula>
    </cfRule>
    <cfRule type="cellIs" dxfId="607" priority="607" operator="equal">
      <formula>"Alta"</formula>
    </cfRule>
    <cfRule type="containsText" dxfId="606" priority="608" operator="containsText" text="Alto">
      <formula>NOT(ISERROR(SEARCH("Alto",AG177)))</formula>
    </cfRule>
    <cfRule type="containsText" dxfId="605" priority="609" operator="containsText" text="Medio">
      <formula>NOT(ISERROR(SEARCH("Medio",AG177)))</formula>
    </cfRule>
    <cfRule type="containsText" dxfId="604" priority="610" operator="containsText" text="Bajo">
      <formula>NOT(ISERROR(SEARCH("Bajo",AG177)))</formula>
    </cfRule>
  </conditionalFormatting>
  <conditionalFormatting sqref="AG172">
    <cfRule type="containsText" dxfId="603" priority="602" operator="containsText" text="Leve">
      <formula>NOT(ISERROR(SEARCH("Leve",AG172)))</formula>
    </cfRule>
    <cfRule type="containsText" dxfId="602" priority="603" operator="containsText" text="Importante">
      <formula>NOT(ISERROR(SEARCH("Importante",AG172)))</formula>
    </cfRule>
    <cfRule type="containsText" dxfId="601" priority="604" operator="containsText" text="Grave">
      <formula>NOT(ISERROR(SEARCH("Grave",AG172)))</formula>
    </cfRule>
  </conditionalFormatting>
  <conditionalFormatting sqref="AG172">
    <cfRule type="cellIs" dxfId="600" priority="596" operator="equal">
      <formula>"Baja"</formula>
    </cfRule>
    <cfRule type="cellIs" dxfId="599" priority="597" operator="equal">
      <formula>"Media"</formula>
    </cfRule>
    <cfRule type="cellIs" dxfId="598" priority="598" operator="equal">
      <formula>"Alta"</formula>
    </cfRule>
    <cfRule type="containsText" dxfId="597" priority="599" operator="containsText" text="Alto">
      <formula>NOT(ISERROR(SEARCH("Alto",AG172)))</formula>
    </cfRule>
    <cfRule type="containsText" dxfId="596" priority="600" operator="containsText" text="Medio">
      <formula>NOT(ISERROR(SEARCH("Medio",AG172)))</formula>
    </cfRule>
    <cfRule type="containsText" dxfId="595" priority="601" operator="containsText" text="Bajo">
      <formula>NOT(ISERROR(SEARCH("Bajo",AG172)))</formula>
    </cfRule>
  </conditionalFormatting>
  <conditionalFormatting sqref="AG178">
    <cfRule type="containsText" dxfId="594" priority="593" operator="containsText" text="Leve">
      <formula>NOT(ISERROR(SEARCH("Leve",AG178)))</formula>
    </cfRule>
    <cfRule type="containsText" dxfId="593" priority="594" operator="containsText" text="Importante">
      <formula>NOT(ISERROR(SEARCH("Importante",AG178)))</formula>
    </cfRule>
    <cfRule type="containsText" dxfId="592" priority="595" operator="containsText" text="Grave">
      <formula>NOT(ISERROR(SEARCH("Grave",AG178)))</formula>
    </cfRule>
  </conditionalFormatting>
  <conditionalFormatting sqref="AG178">
    <cfRule type="cellIs" dxfId="591" priority="587" operator="equal">
      <formula>"Baja"</formula>
    </cfRule>
    <cfRule type="cellIs" dxfId="590" priority="588" operator="equal">
      <formula>"Media"</formula>
    </cfRule>
    <cfRule type="cellIs" dxfId="589" priority="589" operator="equal">
      <formula>"Alta"</formula>
    </cfRule>
    <cfRule type="containsText" dxfId="588" priority="590" operator="containsText" text="Alto">
      <formula>NOT(ISERROR(SEARCH("Alto",AG178)))</formula>
    </cfRule>
    <cfRule type="containsText" dxfId="587" priority="591" operator="containsText" text="Medio">
      <formula>NOT(ISERROR(SEARCH("Medio",AG178)))</formula>
    </cfRule>
    <cfRule type="containsText" dxfId="586" priority="592" operator="containsText" text="Bajo">
      <formula>NOT(ISERROR(SEARCH("Bajo",AG178)))</formula>
    </cfRule>
  </conditionalFormatting>
  <conditionalFormatting sqref="AG179">
    <cfRule type="containsText" dxfId="585" priority="584" operator="containsText" text="Leve">
      <formula>NOT(ISERROR(SEARCH("Leve",AG179)))</formula>
    </cfRule>
    <cfRule type="containsText" dxfId="584" priority="585" operator="containsText" text="Importante">
      <formula>NOT(ISERROR(SEARCH("Importante",AG179)))</formula>
    </cfRule>
    <cfRule type="containsText" dxfId="583" priority="586" operator="containsText" text="Grave">
      <formula>NOT(ISERROR(SEARCH("Grave",AG179)))</formula>
    </cfRule>
  </conditionalFormatting>
  <conditionalFormatting sqref="AG179">
    <cfRule type="cellIs" dxfId="582" priority="578" operator="equal">
      <formula>"Baja"</formula>
    </cfRule>
    <cfRule type="cellIs" dxfId="581" priority="579" operator="equal">
      <formula>"Media"</formula>
    </cfRule>
    <cfRule type="cellIs" dxfId="580" priority="580" operator="equal">
      <formula>"Alta"</formula>
    </cfRule>
    <cfRule type="containsText" dxfId="579" priority="581" operator="containsText" text="Alto">
      <formula>NOT(ISERROR(SEARCH("Alto",AG179)))</formula>
    </cfRule>
    <cfRule type="containsText" dxfId="578" priority="582" operator="containsText" text="Medio">
      <formula>NOT(ISERROR(SEARCH("Medio",AG179)))</formula>
    </cfRule>
    <cfRule type="containsText" dxfId="577" priority="583" operator="containsText" text="Bajo">
      <formula>NOT(ISERROR(SEARCH("Bajo",AG179)))</formula>
    </cfRule>
  </conditionalFormatting>
  <conditionalFormatting sqref="AG180:AG182">
    <cfRule type="containsText" dxfId="576" priority="575" operator="containsText" text="Leve">
      <formula>NOT(ISERROR(SEARCH("Leve",AG180)))</formula>
    </cfRule>
    <cfRule type="containsText" dxfId="575" priority="576" operator="containsText" text="Importante">
      <formula>NOT(ISERROR(SEARCH("Importante",AG180)))</formula>
    </cfRule>
    <cfRule type="containsText" dxfId="574" priority="577" operator="containsText" text="Grave">
      <formula>NOT(ISERROR(SEARCH("Grave",AG180)))</formula>
    </cfRule>
  </conditionalFormatting>
  <conditionalFormatting sqref="AG180:AG182">
    <cfRule type="cellIs" dxfId="573" priority="569" operator="equal">
      <formula>"Baja"</formula>
    </cfRule>
    <cfRule type="cellIs" dxfId="572" priority="570" operator="equal">
      <formula>"Media"</formula>
    </cfRule>
    <cfRule type="cellIs" dxfId="571" priority="571" operator="equal">
      <formula>"Alta"</formula>
    </cfRule>
    <cfRule type="containsText" dxfId="570" priority="572" operator="containsText" text="Alto">
      <formula>NOT(ISERROR(SEARCH("Alto",AG180)))</formula>
    </cfRule>
    <cfRule type="containsText" dxfId="569" priority="573" operator="containsText" text="Medio">
      <formula>NOT(ISERROR(SEARCH("Medio",AG180)))</formula>
    </cfRule>
    <cfRule type="containsText" dxfId="568" priority="574" operator="containsText" text="Bajo">
      <formula>NOT(ISERROR(SEARCH("Bajo",AG180)))</formula>
    </cfRule>
  </conditionalFormatting>
  <conditionalFormatting sqref="AG183:AG185">
    <cfRule type="containsText" dxfId="567" priority="566" operator="containsText" text="Leve">
      <formula>NOT(ISERROR(SEARCH("Leve",AG183)))</formula>
    </cfRule>
    <cfRule type="containsText" dxfId="566" priority="567" operator="containsText" text="Importante">
      <formula>NOT(ISERROR(SEARCH("Importante",AG183)))</formula>
    </cfRule>
    <cfRule type="containsText" dxfId="565" priority="568" operator="containsText" text="Grave">
      <formula>NOT(ISERROR(SEARCH("Grave",AG183)))</formula>
    </cfRule>
  </conditionalFormatting>
  <conditionalFormatting sqref="AG183:AG185">
    <cfRule type="cellIs" dxfId="564" priority="560" operator="equal">
      <formula>"Baja"</formula>
    </cfRule>
    <cfRule type="cellIs" dxfId="563" priority="561" operator="equal">
      <formula>"Media"</formula>
    </cfRule>
    <cfRule type="cellIs" dxfId="562" priority="562" operator="equal">
      <formula>"Alta"</formula>
    </cfRule>
    <cfRule type="containsText" dxfId="561" priority="563" operator="containsText" text="Alto">
      <formula>NOT(ISERROR(SEARCH("Alto",AG183)))</formula>
    </cfRule>
    <cfRule type="containsText" dxfId="560" priority="564" operator="containsText" text="Medio">
      <formula>NOT(ISERROR(SEARCH("Medio",AG183)))</formula>
    </cfRule>
    <cfRule type="containsText" dxfId="559" priority="565" operator="containsText" text="Bajo">
      <formula>NOT(ISERROR(SEARCH("Bajo",AG183)))</formula>
    </cfRule>
  </conditionalFormatting>
  <conditionalFormatting sqref="AG201">
    <cfRule type="containsText" dxfId="558" priority="503" operator="containsText" text="Leve">
      <formula>NOT(ISERROR(SEARCH("Leve",AG201)))</formula>
    </cfRule>
    <cfRule type="containsText" dxfId="557" priority="504" operator="containsText" text="Importante">
      <formula>NOT(ISERROR(SEARCH("Importante",AG201)))</formula>
    </cfRule>
    <cfRule type="containsText" dxfId="556" priority="505" operator="containsText" text="Grave">
      <formula>NOT(ISERROR(SEARCH("Grave",AG201)))</formula>
    </cfRule>
  </conditionalFormatting>
  <conditionalFormatting sqref="AG201">
    <cfRule type="cellIs" dxfId="555" priority="497" operator="equal">
      <formula>"Baja"</formula>
    </cfRule>
    <cfRule type="cellIs" dxfId="554" priority="498" operator="equal">
      <formula>"Media"</formula>
    </cfRule>
    <cfRule type="cellIs" dxfId="553" priority="499" operator="equal">
      <formula>"Alta"</formula>
    </cfRule>
    <cfRule type="containsText" dxfId="552" priority="500" operator="containsText" text="Alto">
      <formula>NOT(ISERROR(SEARCH("Alto",AG201)))</formula>
    </cfRule>
    <cfRule type="containsText" dxfId="551" priority="501" operator="containsText" text="Medio">
      <formula>NOT(ISERROR(SEARCH("Medio",AG201)))</formula>
    </cfRule>
    <cfRule type="containsText" dxfId="550" priority="502" operator="containsText" text="Bajo">
      <formula>NOT(ISERROR(SEARCH("Bajo",AG201)))</formula>
    </cfRule>
  </conditionalFormatting>
  <conditionalFormatting sqref="AG186">
    <cfRule type="containsText" dxfId="549" priority="557" operator="containsText" text="Leve">
      <formula>NOT(ISERROR(SEARCH("Leve",AG186)))</formula>
    </cfRule>
    <cfRule type="containsText" dxfId="548" priority="558" operator="containsText" text="Importante">
      <formula>NOT(ISERROR(SEARCH("Importante",AG186)))</formula>
    </cfRule>
    <cfRule type="containsText" dxfId="547" priority="559" operator="containsText" text="Grave">
      <formula>NOT(ISERROR(SEARCH("Grave",AG186)))</formula>
    </cfRule>
  </conditionalFormatting>
  <conditionalFormatting sqref="AG186">
    <cfRule type="cellIs" dxfId="546" priority="551" operator="equal">
      <formula>"Baja"</formula>
    </cfRule>
    <cfRule type="cellIs" dxfId="545" priority="552" operator="equal">
      <formula>"Media"</formula>
    </cfRule>
    <cfRule type="cellIs" dxfId="544" priority="553" operator="equal">
      <formula>"Alta"</formula>
    </cfRule>
    <cfRule type="containsText" dxfId="543" priority="554" operator="containsText" text="Alto">
      <formula>NOT(ISERROR(SEARCH("Alto",AG186)))</formula>
    </cfRule>
    <cfRule type="containsText" dxfId="542" priority="555" operator="containsText" text="Medio">
      <formula>NOT(ISERROR(SEARCH("Medio",AG186)))</formula>
    </cfRule>
    <cfRule type="containsText" dxfId="541" priority="556" operator="containsText" text="Bajo">
      <formula>NOT(ISERROR(SEARCH("Bajo",AG186)))</formula>
    </cfRule>
  </conditionalFormatting>
  <conditionalFormatting sqref="AG187">
    <cfRule type="containsText" dxfId="540" priority="548" operator="containsText" text="Leve">
      <formula>NOT(ISERROR(SEARCH("Leve",AG187)))</formula>
    </cfRule>
    <cfRule type="containsText" dxfId="539" priority="549" operator="containsText" text="Importante">
      <formula>NOT(ISERROR(SEARCH("Importante",AG187)))</formula>
    </cfRule>
    <cfRule type="containsText" dxfId="538" priority="550" operator="containsText" text="Grave">
      <formula>NOT(ISERROR(SEARCH("Grave",AG187)))</formula>
    </cfRule>
  </conditionalFormatting>
  <conditionalFormatting sqref="AG187">
    <cfRule type="cellIs" dxfId="537" priority="542" operator="equal">
      <formula>"Baja"</formula>
    </cfRule>
    <cfRule type="cellIs" dxfId="536" priority="543" operator="equal">
      <formula>"Media"</formula>
    </cfRule>
    <cfRule type="cellIs" dxfId="535" priority="544" operator="equal">
      <formula>"Alta"</formula>
    </cfRule>
    <cfRule type="containsText" dxfId="534" priority="545" operator="containsText" text="Alto">
      <formula>NOT(ISERROR(SEARCH("Alto",AG187)))</formula>
    </cfRule>
    <cfRule type="containsText" dxfId="533" priority="546" operator="containsText" text="Medio">
      <formula>NOT(ISERROR(SEARCH("Medio",AG187)))</formula>
    </cfRule>
    <cfRule type="containsText" dxfId="532" priority="547" operator="containsText" text="Bajo">
      <formula>NOT(ISERROR(SEARCH("Bajo",AG187)))</formula>
    </cfRule>
  </conditionalFormatting>
  <conditionalFormatting sqref="AG189">
    <cfRule type="containsText" dxfId="531" priority="539" operator="containsText" text="Leve">
      <formula>NOT(ISERROR(SEARCH("Leve",AG189)))</formula>
    </cfRule>
    <cfRule type="containsText" dxfId="530" priority="540" operator="containsText" text="Importante">
      <formula>NOT(ISERROR(SEARCH("Importante",AG189)))</formula>
    </cfRule>
    <cfRule type="containsText" dxfId="529" priority="541" operator="containsText" text="Grave">
      <formula>NOT(ISERROR(SEARCH("Grave",AG189)))</formula>
    </cfRule>
  </conditionalFormatting>
  <conditionalFormatting sqref="AG189">
    <cfRule type="cellIs" dxfId="528" priority="533" operator="equal">
      <formula>"Baja"</formula>
    </cfRule>
    <cfRule type="cellIs" dxfId="527" priority="534" operator="equal">
      <formula>"Media"</formula>
    </cfRule>
    <cfRule type="cellIs" dxfId="526" priority="535" operator="equal">
      <formula>"Alta"</formula>
    </cfRule>
    <cfRule type="containsText" dxfId="525" priority="536" operator="containsText" text="Alto">
      <formula>NOT(ISERROR(SEARCH("Alto",AG189)))</formula>
    </cfRule>
    <cfRule type="containsText" dxfId="524" priority="537" operator="containsText" text="Medio">
      <formula>NOT(ISERROR(SEARCH("Medio",AG189)))</formula>
    </cfRule>
    <cfRule type="containsText" dxfId="523" priority="538" operator="containsText" text="Bajo">
      <formula>NOT(ISERROR(SEARCH("Bajo",AG189)))</formula>
    </cfRule>
  </conditionalFormatting>
  <conditionalFormatting sqref="AG190">
    <cfRule type="containsText" dxfId="522" priority="530" operator="containsText" text="Leve">
      <formula>NOT(ISERROR(SEARCH("Leve",AG190)))</formula>
    </cfRule>
    <cfRule type="containsText" dxfId="521" priority="531" operator="containsText" text="Importante">
      <formula>NOT(ISERROR(SEARCH("Importante",AG190)))</formula>
    </cfRule>
    <cfRule type="containsText" dxfId="520" priority="532" operator="containsText" text="Grave">
      <formula>NOT(ISERROR(SEARCH("Grave",AG190)))</formula>
    </cfRule>
  </conditionalFormatting>
  <conditionalFormatting sqref="AG190">
    <cfRule type="cellIs" dxfId="519" priority="524" operator="equal">
      <formula>"Baja"</formula>
    </cfRule>
    <cfRule type="cellIs" dxfId="518" priority="525" operator="equal">
      <formula>"Media"</formula>
    </cfRule>
    <cfRule type="cellIs" dxfId="517" priority="526" operator="equal">
      <formula>"Alta"</formula>
    </cfRule>
    <cfRule type="containsText" dxfId="516" priority="527" operator="containsText" text="Alto">
      <formula>NOT(ISERROR(SEARCH("Alto",AG190)))</formula>
    </cfRule>
    <cfRule type="containsText" dxfId="515" priority="528" operator="containsText" text="Medio">
      <formula>NOT(ISERROR(SEARCH("Medio",AG190)))</formula>
    </cfRule>
    <cfRule type="containsText" dxfId="514" priority="529" operator="containsText" text="Bajo">
      <formula>NOT(ISERROR(SEARCH("Bajo",AG190)))</formula>
    </cfRule>
  </conditionalFormatting>
  <conditionalFormatting sqref="AG191:AG195">
    <cfRule type="containsText" dxfId="513" priority="521" operator="containsText" text="Leve">
      <formula>NOT(ISERROR(SEARCH("Leve",AG191)))</formula>
    </cfRule>
    <cfRule type="containsText" dxfId="512" priority="522" operator="containsText" text="Importante">
      <formula>NOT(ISERROR(SEARCH("Importante",AG191)))</formula>
    </cfRule>
    <cfRule type="containsText" dxfId="511" priority="523" operator="containsText" text="Grave">
      <formula>NOT(ISERROR(SEARCH("Grave",AG191)))</formula>
    </cfRule>
  </conditionalFormatting>
  <conditionalFormatting sqref="AG191:AG195">
    <cfRule type="cellIs" dxfId="510" priority="515" operator="equal">
      <formula>"Baja"</formula>
    </cfRule>
    <cfRule type="cellIs" dxfId="509" priority="516" operator="equal">
      <formula>"Media"</formula>
    </cfRule>
    <cfRule type="cellIs" dxfId="508" priority="517" operator="equal">
      <formula>"Alta"</formula>
    </cfRule>
    <cfRule type="containsText" dxfId="507" priority="518" operator="containsText" text="Alto">
      <formula>NOT(ISERROR(SEARCH("Alto",AG191)))</formula>
    </cfRule>
    <cfRule type="containsText" dxfId="506" priority="519" operator="containsText" text="Medio">
      <formula>NOT(ISERROR(SEARCH("Medio",AG191)))</formula>
    </cfRule>
    <cfRule type="containsText" dxfId="505" priority="520" operator="containsText" text="Bajo">
      <formula>NOT(ISERROR(SEARCH("Bajo",AG191)))</formula>
    </cfRule>
  </conditionalFormatting>
  <conditionalFormatting sqref="AG196:AG200">
    <cfRule type="containsText" dxfId="504" priority="512" operator="containsText" text="Leve">
      <formula>NOT(ISERROR(SEARCH("Leve",AG196)))</formula>
    </cfRule>
    <cfRule type="containsText" dxfId="503" priority="513" operator="containsText" text="Importante">
      <formula>NOT(ISERROR(SEARCH("Importante",AG196)))</formula>
    </cfRule>
    <cfRule type="containsText" dxfId="502" priority="514" operator="containsText" text="Grave">
      <formula>NOT(ISERROR(SEARCH("Grave",AG196)))</formula>
    </cfRule>
  </conditionalFormatting>
  <conditionalFormatting sqref="AG196:AG200">
    <cfRule type="cellIs" dxfId="501" priority="506" operator="equal">
      <formula>"Baja"</formula>
    </cfRule>
    <cfRule type="cellIs" dxfId="500" priority="507" operator="equal">
      <formula>"Media"</formula>
    </cfRule>
    <cfRule type="cellIs" dxfId="499" priority="508" operator="equal">
      <formula>"Alta"</formula>
    </cfRule>
    <cfRule type="containsText" dxfId="498" priority="509" operator="containsText" text="Alto">
      <formula>NOT(ISERROR(SEARCH("Alto",AG196)))</formula>
    </cfRule>
    <cfRule type="containsText" dxfId="497" priority="510" operator="containsText" text="Medio">
      <formula>NOT(ISERROR(SEARCH("Medio",AG196)))</formula>
    </cfRule>
    <cfRule type="containsText" dxfId="496" priority="511" operator="containsText" text="Bajo">
      <formula>NOT(ISERROR(SEARCH("Bajo",AG196)))</formula>
    </cfRule>
  </conditionalFormatting>
  <conditionalFormatting sqref="AG171">
    <cfRule type="containsText" dxfId="495" priority="494" operator="containsText" text="Leve">
      <formula>NOT(ISERROR(SEARCH("Leve",AG171)))</formula>
    </cfRule>
    <cfRule type="containsText" dxfId="494" priority="495" operator="containsText" text="Importante">
      <formula>NOT(ISERROR(SEARCH("Importante",AG171)))</formula>
    </cfRule>
    <cfRule type="containsText" dxfId="493" priority="496" operator="containsText" text="Grave">
      <formula>NOT(ISERROR(SEARCH("Grave",AG171)))</formula>
    </cfRule>
  </conditionalFormatting>
  <conditionalFormatting sqref="AG171">
    <cfRule type="cellIs" dxfId="492" priority="488" operator="equal">
      <formula>"Baja"</formula>
    </cfRule>
    <cfRule type="cellIs" dxfId="491" priority="489" operator="equal">
      <formula>"Media"</formula>
    </cfRule>
    <cfRule type="cellIs" dxfId="490" priority="490" operator="equal">
      <formula>"Alta"</formula>
    </cfRule>
    <cfRule type="containsText" dxfId="489" priority="491" operator="containsText" text="Alto">
      <formula>NOT(ISERROR(SEARCH("Alto",AG171)))</formula>
    </cfRule>
    <cfRule type="containsText" dxfId="488" priority="492" operator="containsText" text="Medio">
      <formula>NOT(ISERROR(SEARCH("Medio",AG171)))</formula>
    </cfRule>
    <cfRule type="containsText" dxfId="487" priority="493" operator="containsText" text="Bajo">
      <formula>NOT(ISERROR(SEARCH("Bajo",AG171)))</formula>
    </cfRule>
  </conditionalFormatting>
  <conditionalFormatting sqref="AI181:AI182 AI173:AI176 AI184:AI185 AI188 AI199:AI200 AI192:AI197">
    <cfRule type="containsText" dxfId="486" priority="485" operator="containsText" text="Leve">
      <formula>NOT(ISERROR(SEARCH("Leve",AI173)))</formula>
    </cfRule>
    <cfRule type="containsText" dxfId="485" priority="486" operator="containsText" text="Importante">
      <formula>NOT(ISERROR(SEARCH("Importante",AI173)))</formula>
    </cfRule>
    <cfRule type="containsText" dxfId="484" priority="487" operator="containsText" text="Grave">
      <formula>NOT(ISERROR(SEARCH("Grave",AI173)))</formula>
    </cfRule>
  </conditionalFormatting>
  <conditionalFormatting sqref="AI181:AI182 AI173:AI176 AI184:AI185 AI188 AI199:AI200 AI192:AI197">
    <cfRule type="cellIs" dxfId="483" priority="479" operator="equal">
      <formula>"Baja"</formula>
    </cfRule>
    <cfRule type="cellIs" dxfId="482" priority="480" operator="equal">
      <formula>"Media"</formula>
    </cfRule>
    <cfRule type="cellIs" dxfId="481" priority="481" operator="equal">
      <formula>"Alta"</formula>
    </cfRule>
    <cfRule type="containsText" dxfId="480" priority="482" operator="containsText" text="Alto">
      <formula>NOT(ISERROR(SEARCH("Alto",AI173)))</formula>
    </cfRule>
    <cfRule type="containsText" dxfId="479" priority="483" operator="containsText" text="Medio">
      <formula>NOT(ISERROR(SEARCH("Medio",AI173)))</formula>
    </cfRule>
    <cfRule type="containsText" dxfId="478" priority="484" operator="containsText" text="Bajo">
      <formula>NOT(ISERROR(SEARCH("Bajo",AI173)))</formula>
    </cfRule>
  </conditionalFormatting>
  <conditionalFormatting sqref="AI177">
    <cfRule type="containsText" dxfId="477" priority="476" operator="containsText" text="Leve">
      <formula>NOT(ISERROR(SEARCH("Leve",AI177)))</formula>
    </cfRule>
    <cfRule type="containsText" dxfId="476" priority="477" operator="containsText" text="Importante">
      <formula>NOT(ISERROR(SEARCH("Importante",AI177)))</formula>
    </cfRule>
    <cfRule type="containsText" dxfId="475" priority="478" operator="containsText" text="Grave">
      <formula>NOT(ISERROR(SEARCH("Grave",AI177)))</formula>
    </cfRule>
  </conditionalFormatting>
  <conditionalFormatting sqref="AI177">
    <cfRule type="cellIs" dxfId="474" priority="470" operator="equal">
      <formula>"Baja"</formula>
    </cfRule>
    <cfRule type="cellIs" dxfId="473" priority="471" operator="equal">
      <formula>"Media"</formula>
    </cfRule>
    <cfRule type="cellIs" dxfId="472" priority="472" operator="equal">
      <formula>"Alta"</formula>
    </cfRule>
    <cfRule type="containsText" dxfId="471" priority="473" operator="containsText" text="Alto">
      <formula>NOT(ISERROR(SEARCH("Alto",AI177)))</formula>
    </cfRule>
    <cfRule type="containsText" dxfId="470" priority="474" operator="containsText" text="Medio">
      <formula>NOT(ISERROR(SEARCH("Medio",AI177)))</formula>
    </cfRule>
    <cfRule type="containsText" dxfId="469" priority="475" operator="containsText" text="Bajo">
      <formula>NOT(ISERROR(SEARCH("Bajo",AI177)))</formula>
    </cfRule>
  </conditionalFormatting>
  <conditionalFormatting sqref="AI172">
    <cfRule type="containsText" dxfId="468" priority="467" operator="containsText" text="Leve">
      <formula>NOT(ISERROR(SEARCH("Leve",AI172)))</formula>
    </cfRule>
    <cfRule type="containsText" dxfId="467" priority="468" operator="containsText" text="Importante">
      <formula>NOT(ISERROR(SEARCH("Importante",AI172)))</formula>
    </cfRule>
    <cfRule type="containsText" dxfId="466" priority="469" operator="containsText" text="Grave">
      <formula>NOT(ISERROR(SEARCH("Grave",AI172)))</formula>
    </cfRule>
  </conditionalFormatting>
  <conditionalFormatting sqref="AI172">
    <cfRule type="cellIs" dxfId="465" priority="461" operator="equal">
      <formula>"Baja"</formula>
    </cfRule>
    <cfRule type="cellIs" dxfId="464" priority="462" operator="equal">
      <formula>"Media"</formula>
    </cfRule>
    <cfRule type="cellIs" dxfId="463" priority="463" operator="equal">
      <formula>"Alta"</formula>
    </cfRule>
    <cfRule type="containsText" dxfId="462" priority="464" operator="containsText" text="Alto">
      <formula>NOT(ISERROR(SEARCH("Alto",AI172)))</formula>
    </cfRule>
    <cfRule type="containsText" dxfId="461" priority="465" operator="containsText" text="Medio">
      <formula>NOT(ISERROR(SEARCH("Medio",AI172)))</formula>
    </cfRule>
    <cfRule type="containsText" dxfId="460" priority="466" operator="containsText" text="Bajo">
      <formula>NOT(ISERROR(SEARCH("Bajo",AI172)))</formula>
    </cfRule>
  </conditionalFormatting>
  <conditionalFormatting sqref="AI178">
    <cfRule type="containsText" dxfId="459" priority="458" operator="containsText" text="Leve">
      <formula>NOT(ISERROR(SEARCH("Leve",AI178)))</formula>
    </cfRule>
    <cfRule type="containsText" dxfId="458" priority="459" operator="containsText" text="Importante">
      <formula>NOT(ISERROR(SEARCH("Importante",AI178)))</formula>
    </cfRule>
    <cfRule type="containsText" dxfId="457" priority="460" operator="containsText" text="Grave">
      <formula>NOT(ISERROR(SEARCH("Grave",AI178)))</formula>
    </cfRule>
  </conditionalFormatting>
  <conditionalFormatting sqref="AI178">
    <cfRule type="cellIs" dxfId="456" priority="452" operator="equal">
      <formula>"Baja"</formula>
    </cfRule>
    <cfRule type="cellIs" dxfId="455" priority="453" operator="equal">
      <formula>"Media"</formula>
    </cfRule>
    <cfRule type="cellIs" dxfId="454" priority="454" operator="equal">
      <formula>"Alta"</formula>
    </cfRule>
    <cfRule type="containsText" dxfId="453" priority="455" operator="containsText" text="Alto">
      <formula>NOT(ISERROR(SEARCH("Alto",AI178)))</formula>
    </cfRule>
    <cfRule type="containsText" dxfId="452" priority="456" operator="containsText" text="Medio">
      <formula>NOT(ISERROR(SEARCH("Medio",AI178)))</formula>
    </cfRule>
    <cfRule type="containsText" dxfId="451" priority="457" operator="containsText" text="Bajo">
      <formula>NOT(ISERROR(SEARCH("Bajo",AI178)))</formula>
    </cfRule>
  </conditionalFormatting>
  <conditionalFormatting sqref="AI179">
    <cfRule type="containsText" dxfId="450" priority="449" operator="containsText" text="Leve">
      <formula>NOT(ISERROR(SEARCH("Leve",AI179)))</formula>
    </cfRule>
    <cfRule type="containsText" dxfId="449" priority="450" operator="containsText" text="Importante">
      <formula>NOT(ISERROR(SEARCH("Importante",AI179)))</formula>
    </cfRule>
    <cfRule type="containsText" dxfId="448" priority="451" operator="containsText" text="Grave">
      <formula>NOT(ISERROR(SEARCH("Grave",AI179)))</formula>
    </cfRule>
  </conditionalFormatting>
  <conditionalFormatting sqref="AI179">
    <cfRule type="cellIs" dxfId="447" priority="443" operator="equal">
      <formula>"Baja"</formula>
    </cfRule>
    <cfRule type="cellIs" dxfId="446" priority="444" operator="equal">
      <formula>"Media"</formula>
    </cfRule>
    <cfRule type="cellIs" dxfId="445" priority="445" operator="equal">
      <formula>"Alta"</formula>
    </cfRule>
    <cfRule type="containsText" dxfId="444" priority="446" operator="containsText" text="Alto">
      <formula>NOT(ISERROR(SEARCH("Alto",AI179)))</formula>
    </cfRule>
    <cfRule type="containsText" dxfId="443" priority="447" operator="containsText" text="Medio">
      <formula>NOT(ISERROR(SEARCH("Medio",AI179)))</formula>
    </cfRule>
    <cfRule type="containsText" dxfId="442" priority="448" operator="containsText" text="Bajo">
      <formula>NOT(ISERROR(SEARCH("Bajo",AI179)))</formula>
    </cfRule>
  </conditionalFormatting>
  <conditionalFormatting sqref="AI180:AI182">
    <cfRule type="containsText" dxfId="441" priority="440" operator="containsText" text="Leve">
      <formula>NOT(ISERROR(SEARCH("Leve",AI180)))</formula>
    </cfRule>
    <cfRule type="containsText" dxfId="440" priority="441" operator="containsText" text="Importante">
      <formula>NOT(ISERROR(SEARCH("Importante",AI180)))</formula>
    </cfRule>
    <cfRule type="containsText" dxfId="439" priority="442" operator="containsText" text="Grave">
      <formula>NOT(ISERROR(SEARCH("Grave",AI180)))</formula>
    </cfRule>
  </conditionalFormatting>
  <conditionalFormatting sqref="AI180:AI182">
    <cfRule type="cellIs" dxfId="438" priority="434" operator="equal">
      <formula>"Baja"</formula>
    </cfRule>
    <cfRule type="cellIs" dxfId="437" priority="435" operator="equal">
      <formula>"Media"</formula>
    </cfRule>
    <cfRule type="cellIs" dxfId="436" priority="436" operator="equal">
      <formula>"Alta"</formula>
    </cfRule>
    <cfRule type="containsText" dxfId="435" priority="437" operator="containsText" text="Alto">
      <formula>NOT(ISERROR(SEARCH("Alto",AI180)))</formula>
    </cfRule>
    <cfRule type="containsText" dxfId="434" priority="438" operator="containsText" text="Medio">
      <formula>NOT(ISERROR(SEARCH("Medio",AI180)))</formula>
    </cfRule>
    <cfRule type="containsText" dxfId="433" priority="439" operator="containsText" text="Bajo">
      <formula>NOT(ISERROR(SEARCH("Bajo",AI180)))</formula>
    </cfRule>
  </conditionalFormatting>
  <conditionalFormatting sqref="AI183:AI185">
    <cfRule type="containsText" dxfId="432" priority="431" operator="containsText" text="Leve">
      <formula>NOT(ISERROR(SEARCH("Leve",AI183)))</formula>
    </cfRule>
    <cfRule type="containsText" dxfId="431" priority="432" operator="containsText" text="Importante">
      <formula>NOT(ISERROR(SEARCH("Importante",AI183)))</formula>
    </cfRule>
    <cfRule type="containsText" dxfId="430" priority="433" operator="containsText" text="Grave">
      <formula>NOT(ISERROR(SEARCH("Grave",AI183)))</formula>
    </cfRule>
  </conditionalFormatting>
  <conditionalFormatting sqref="AI183:AI185">
    <cfRule type="cellIs" dxfId="429" priority="425" operator="equal">
      <formula>"Baja"</formula>
    </cfRule>
    <cfRule type="cellIs" dxfId="428" priority="426" operator="equal">
      <formula>"Media"</formula>
    </cfRule>
    <cfRule type="cellIs" dxfId="427" priority="427" operator="equal">
      <formula>"Alta"</formula>
    </cfRule>
    <cfRule type="containsText" dxfId="426" priority="428" operator="containsText" text="Alto">
      <formula>NOT(ISERROR(SEARCH("Alto",AI183)))</formula>
    </cfRule>
    <cfRule type="containsText" dxfId="425" priority="429" operator="containsText" text="Medio">
      <formula>NOT(ISERROR(SEARCH("Medio",AI183)))</formula>
    </cfRule>
    <cfRule type="containsText" dxfId="424" priority="430" operator="containsText" text="Bajo">
      <formula>NOT(ISERROR(SEARCH("Bajo",AI183)))</formula>
    </cfRule>
  </conditionalFormatting>
  <conditionalFormatting sqref="AI201">
    <cfRule type="containsText" dxfId="423" priority="368" operator="containsText" text="Leve">
      <formula>NOT(ISERROR(SEARCH("Leve",AI201)))</formula>
    </cfRule>
    <cfRule type="containsText" dxfId="422" priority="369" operator="containsText" text="Importante">
      <formula>NOT(ISERROR(SEARCH("Importante",AI201)))</formula>
    </cfRule>
    <cfRule type="containsText" dxfId="421" priority="370" operator="containsText" text="Grave">
      <formula>NOT(ISERROR(SEARCH("Grave",AI201)))</formula>
    </cfRule>
  </conditionalFormatting>
  <conditionalFormatting sqref="AI201">
    <cfRule type="cellIs" dxfId="420" priority="362" operator="equal">
      <formula>"Baja"</formula>
    </cfRule>
    <cfRule type="cellIs" dxfId="419" priority="363" operator="equal">
      <formula>"Media"</formula>
    </cfRule>
    <cfRule type="cellIs" dxfId="418" priority="364" operator="equal">
      <formula>"Alta"</formula>
    </cfRule>
    <cfRule type="containsText" dxfId="417" priority="365" operator="containsText" text="Alto">
      <formula>NOT(ISERROR(SEARCH("Alto",AI201)))</formula>
    </cfRule>
    <cfRule type="containsText" dxfId="416" priority="366" operator="containsText" text="Medio">
      <formula>NOT(ISERROR(SEARCH("Medio",AI201)))</formula>
    </cfRule>
    <cfRule type="containsText" dxfId="415" priority="367" operator="containsText" text="Bajo">
      <formula>NOT(ISERROR(SEARCH("Bajo",AI201)))</formula>
    </cfRule>
  </conditionalFormatting>
  <conditionalFormatting sqref="AI186">
    <cfRule type="containsText" dxfId="414" priority="422" operator="containsText" text="Leve">
      <formula>NOT(ISERROR(SEARCH("Leve",AI186)))</formula>
    </cfRule>
    <cfRule type="containsText" dxfId="413" priority="423" operator="containsText" text="Importante">
      <formula>NOT(ISERROR(SEARCH("Importante",AI186)))</formula>
    </cfRule>
    <cfRule type="containsText" dxfId="412" priority="424" operator="containsText" text="Grave">
      <formula>NOT(ISERROR(SEARCH("Grave",AI186)))</formula>
    </cfRule>
  </conditionalFormatting>
  <conditionalFormatting sqref="AI186">
    <cfRule type="cellIs" dxfId="411" priority="416" operator="equal">
      <formula>"Baja"</formula>
    </cfRule>
    <cfRule type="cellIs" dxfId="410" priority="417" operator="equal">
      <formula>"Media"</formula>
    </cfRule>
    <cfRule type="cellIs" dxfId="409" priority="418" operator="equal">
      <formula>"Alta"</formula>
    </cfRule>
    <cfRule type="containsText" dxfId="408" priority="419" operator="containsText" text="Alto">
      <formula>NOT(ISERROR(SEARCH("Alto",AI186)))</formula>
    </cfRule>
    <cfRule type="containsText" dxfId="407" priority="420" operator="containsText" text="Medio">
      <formula>NOT(ISERROR(SEARCH("Medio",AI186)))</formula>
    </cfRule>
    <cfRule type="containsText" dxfId="406" priority="421" operator="containsText" text="Bajo">
      <formula>NOT(ISERROR(SEARCH("Bajo",AI186)))</formula>
    </cfRule>
  </conditionalFormatting>
  <conditionalFormatting sqref="AI187">
    <cfRule type="containsText" dxfId="405" priority="413" operator="containsText" text="Leve">
      <formula>NOT(ISERROR(SEARCH("Leve",AI187)))</formula>
    </cfRule>
    <cfRule type="containsText" dxfId="404" priority="414" operator="containsText" text="Importante">
      <formula>NOT(ISERROR(SEARCH("Importante",AI187)))</formula>
    </cfRule>
    <cfRule type="containsText" dxfId="403" priority="415" operator="containsText" text="Grave">
      <formula>NOT(ISERROR(SEARCH("Grave",AI187)))</formula>
    </cfRule>
  </conditionalFormatting>
  <conditionalFormatting sqref="AI187">
    <cfRule type="cellIs" dxfId="402" priority="407" operator="equal">
      <formula>"Baja"</formula>
    </cfRule>
    <cfRule type="cellIs" dxfId="401" priority="408" operator="equal">
      <formula>"Media"</formula>
    </cfRule>
    <cfRule type="cellIs" dxfId="400" priority="409" operator="equal">
      <formula>"Alta"</formula>
    </cfRule>
    <cfRule type="containsText" dxfId="399" priority="410" operator="containsText" text="Alto">
      <formula>NOT(ISERROR(SEARCH("Alto",AI187)))</formula>
    </cfRule>
    <cfRule type="containsText" dxfId="398" priority="411" operator="containsText" text="Medio">
      <formula>NOT(ISERROR(SEARCH("Medio",AI187)))</formula>
    </cfRule>
    <cfRule type="containsText" dxfId="397" priority="412" operator="containsText" text="Bajo">
      <formula>NOT(ISERROR(SEARCH("Bajo",AI187)))</formula>
    </cfRule>
  </conditionalFormatting>
  <conditionalFormatting sqref="AI189">
    <cfRule type="containsText" dxfId="396" priority="404" operator="containsText" text="Leve">
      <formula>NOT(ISERROR(SEARCH("Leve",AI189)))</formula>
    </cfRule>
    <cfRule type="containsText" dxfId="395" priority="405" operator="containsText" text="Importante">
      <formula>NOT(ISERROR(SEARCH("Importante",AI189)))</formula>
    </cfRule>
    <cfRule type="containsText" dxfId="394" priority="406" operator="containsText" text="Grave">
      <formula>NOT(ISERROR(SEARCH("Grave",AI189)))</formula>
    </cfRule>
  </conditionalFormatting>
  <conditionalFormatting sqref="AI189">
    <cfRule type="cellIs" dxfId="393" priority="398" operator="equal">
      <formula>"Baja"</formula>
    </cfRule>
    <cfRule type="cellIs" dxfId="392" priority="399" operator="equal">
      <formula>"Media"</formula>
    </cfRule>
    <cfRule type="cellIs" dxfId="391" priority="400" operator="equal">
      <formula>"Alta"</formula>
    </cfRule>
    <cfRule type="containsText" dxfId="390" priority="401" operator="containsText" text="Alto">
      <formula>NOT(ISERROR(SEARCH("Alto",AI189)))</formula>
    </cfRule>
    <cfRule type="containsText" dxfId="389" priority="402" operator="containsText" text="Medio">
      <formula>NOT(ISERROR(SEARCH("Medio",AI189)))</formula>
    </cfRule>
    <cfRule type="containsText" dxfId="388" priority="403" operator="containsText" text="Bajo">
      <formula>NOT(ISERROR(SEARCH("Bajo",AI189)))</formula>
    </cfRule>
  </conditionalFormatting>
  <conditionalFormatting sqref="AI190">
    <cfRule type="containsText" dxfId="387" priority="395" operator="containsText" text="Leve">
      <formula>NOT(ISERROR(SEARCH("Leve",AI190)))</formula>
    </cfRule>
    <cfRule type="containsText" dxfId="386" priority="396" operator="containsText" text="Importante">
      <formula>NOT(ISERROR(SEARCH("Importante",AI190)))</formula>
    </cfRule>
    <cfRule type="containsText" dxfId="385" priority="397" operator="containsText" text="Grave">
      <formula>NOT(ISERROR(SEARCH("Grave",AI190)))</formula>
    </cfRule>
  </conditionalFormatting>
  <conditionalFormatting sqref="AI190">
    <cfRule type="cellIs" dxfId="384" priority="389" operator="equal">
      <formula>"Baja"</formula>
    </cfRule>
    <cfRule type="cellIs" dxfId="383" priority="390" operator="equal">
      <formula>"Media"</formula>
    </cfRule>
    <cfRule type="cellIs" dxfId="382" priority="391" operator="equal">
      <formula>"Alta"</formula>
    </cfRule>
    <cfRule type="containsText" dxfId="381" priority="392" operator="containsText" text="Alto">
      <formula>NOT(ISERROR(SEARCH("Alto",AI190)))</formula>
    </cfRule>
    <cfRule type="containsText" dxfId="380" priority="393" operator="containsText" text="Medio">
      <formula>NOT(ISERROR(SEARCH("Medio",AI190)))</formula>
    </cfRule>
    <cfRule type="containsText" dxfId="379" priority="394" operator="containsText" text="Bajo">
      <formula>NOT(ISERROR(SEARCH("Bajo",AI190)))</formula>
    </cfRule>
  </conditionalFormatting>
  <conditionalFormatting sqref="AI191">
    <cfRule type="containsText" dxfId="378" priority="386" operator="containsText" text="Leve">
      <formula>NOT(ISERROR(SEARCH("Leve",AI191)))</formula>
    </cfRule>
    <cfRule type="containsText" dxfId="377" priority="387" operator="containsText" text="Importante">
      <formula>NOT(ISERROR(SEARCH("Importante",AI191)))</formula>
    </cfRule>
    <cfRule type="containsText" dxfId="376" priority="388" operator="containsText" text="Grave">
      <formula>NOT(ISERROR(SEARCH("Grave",AI191)))</formula>
    </cfRule>
  </conditionalFormatting>
  <conditionalFormatting sqref="AI191">
    <cfRule type="cellIs" dxfId="375" priority="380" operator="equal">
      <formula>"Baja"</formula>
    </cfRule>
    <cfRule type="cellIs" dxfId="374" priority="381" operator="equal">
      <formula>"Media"</formula>
    </cfRule>
    <cfRule type="cellIs" dxfId="373" priority="382" operator="equal">
      <formula>"Alta"</formula>
    </cfRule>
    <cfRule type="containsText" dxfId="372" priority="383" operator="containsText" text="Alto">
      <formula>NOT(ISERROR(SEARCH("Alto",AI191)))</formula>
    </cfRule>
    <cfRule type="containsText" dxfId="371" priority="384" operator="containsText" text="Medio">
      <formula>NOT(ISERROR(SEARCH("Medio",AI191)))</formula>
    </cfRule>
    <cfRule type="containsText" dxfId="370" priority="385" operator="containsText" text="Bajo">
      <formula>NOT(ISERROR(SEARCH("Bajo",AI191)))</formula>
    </cfRule>
  </conditionalFormatting>
  <conditionalFormatting sqref="AI196:AI200">
    <cfRule type="containsText" dxfId="369" priority="377" operator="containsText" text="Leve">
      <formula>NOT(ISERROR(SEARCH("Leve",AI196)))</formula>
    </cfRule>
    <cfRule type="containsText" dxfId="368" priority="378" operator="containsText" text="Importante">
      <formula>NOT(ISERROR(SEARCH("Importante",AI196)))</formula>
    </cfRule>
    <cfRule type="containsText" dxfId="367" priority="379" operator="containsText" text="Grave">
      <formula>NOT(ISERROR(SEARCH("Grave",AI196)))</formula>
    </cfRule>
  </conditionalFormatting>
  <conditionalFormatting sqref="AI196:AI200">
    <cfRule type="cellIs" dxfId="366" priority="371" operator="equal">
      <formula>"Baja"</formula>
    </cfRule>
    <cfRule type="cellIs" dxfId="365" priority="372" operator="equal">
      <formula>"Media"</formula>
    </cfRule>
    <cfRule type="cellIs" dxfId="364" priority="373" operator="equal">
      <formula>"Alta"</formula>
    </cfRule>
    <cfRule type="containsText" dxfId="363" priority="374" operator="containsText" text="Alto">
      <formula>NOT(ISERROR(SEARCH("Alto",AI196)))</formula>
    </cfRule>
    <cfRule type="containsText" dxfId="362" priority="375" operator="containsText" text="Medio">
      <formula>NOT(ISERROR(SEARCH("Medio",AI196)))</formula>
    </cfRule>
    <cfRule type="containsText" dxfId="361" priority="376" operator="containsText" text="Bajo">
      <formula>NOT(ISERROR(SEARCH("Bajo",AI196)))</formula>
    </cfRule>
  </conditionalFormatting>
  <conditionalFormatting sqref="AI171">
    <cfRule type="containsText" dxfId="360" priority="359" operator="containsText" text="Leve">
      <formula>NOT(ISERROR(SEARCH("Leve",AI171)))</formula>
    </cfRule>
    <cfRule type="containsText" dxfId="359" priority="360" operator="containsText" text="Importante">
      <formula>NOT(ISERROR(SEARCH("Importante",AI171)))</formula>
    </cfRule>
    <cfRule type="containsText" dxfId="358" priority="361" operator="containsText" text="Grave">
      <formula>NOT(ISERROR(SEARCH("Grave",AI171)))</formula>
    </cfRule>
  </conditionalFormatting>
  <conditionalFormatting sqref="AI171">
    <cfRule type="cellIs" dxfId="357" priority="353" operator="equal">
      <formula>"Baja"</formula>
    </cfRule>
    <cfRule type="cellIs" dxfId="356" priority="354" operator="equal">
      <formula>"Media"</formula>
    </cfRule>
    <cfRule type="cellIs" dxfId="355" priority="355" operator="equal">
      <formula>"Alta"</formula>
    </cfRule>
    <cfRule type="containsText" dxfId="354" priority="356" operator="containsText" text="Alto">
      <formula>NOT(ISERROR(SEARCH("Alto",AI171)))</formula>
    </cfRule>
    <cfRule type="containsText" dxfId="353" priority="357" operator="containsText" text="Medio">
      <formula>NOT(ISERROR(SEARCH("Medio",AI171)))</formula>
    </cfRule>
    <cfRule type="containsText" dxfId="352" priority="358" operator="containsText" text="Bajo">
      <formula>NOT(ISERROR(SEARCH("Bajo",AI171)))</formula>
    </cfRule>
  </conditionalFormatting>
  <conditionalFormatting sqref="AN203">
    <cfRule type="containsText" dxfId="351" priority="350" operator="containsText" text="Baja">
      <formula>NOT(ISERROR(SEARCH("Baja",AN203)))</formula>
    </cfRule>
    <cfRule type="containsText" dxfId="350" priority="351" operator="containsText" text="Media">
      <formula>NOT(ISERROR(SEARCH("Media",AN203)))</formula>
    </cfRule>
    <cfRule type="containsText" dxfId="349" priority="352" operator="containsText" text="Alta">
      <formula>NOT(ISERROR(SEARCH("Alta",AN203)))</formula>
    </cfRule>
  </conditionalFormatting>
  <conditionalFormatting sqref="AE203">
    <cfRule type="containsText" dxfId="348" priority="347" operator="containsText" text="Leve">
      <formula>NOT(ISERROR(SEARCH("Leve",AE203)))</formula>
    </cfRule>
    <cfRule type="containsText" dxfId="347" priority="348" operator="containsText" text="Importante">
      <formula>NOT(ISERROR(SEARCH("Importante",AE203)))</formula>
    </cfRule>
    <cfRule type="containsText" dxfId="346" priority="349" operator="containsText" text="Grave">
      <formula>NOT(ISERROR(SEARCH("Grave",AE203)))</formula>
    </cfRule>
  </conditionalFormatting>
  <conditionalFormatting sqref="AE203">
    <cfRule type="cellIs" dxfId="345" priority="341" operator="equal">
      <formula>"Baja"</formula>
    </cfRule>
    <cfRule type="cellIs" dxfId="344" priority="342" operator="equal">
      <formula>"Media"</formula>
    </cfRule>
    <cfRule type="cellIs" dxfId="343" priority="343" operator="equal">
      <formula>"Alta"</formula>
    </cfRule>
    <cfRule type="containsText" dxfId="342" priority="344" operator="containsText" text="Alto">
      <formula>NOT(ISERROR(SEARCH("Alto",AE203)))</formula>
    </cfRule>
    <cfRule type="containsText" dxfId="341" priority="345" operator="containsText" text="Medio">
      <formula>NOT(ISERROR(SEARCH("Medio",AE203)))</formula>
    </cfRule>
    <cfRule type="containsText" dxfId="340" priority="346" operator="containsText" text="Bajo">
      <formula>NOT(ISERROR(SEARCH("Bajo",AE203)))</formula>
    </cfRule>
  </conditionalFormatting>
  <conditionalFormatting sqref="AG203">
    <cfRule type="containsText" dxfId="339" priority="338" operator="containsText" text="Leve">
      <formula>NOT(ISERROR(SEARCH("Leve",AG203)))</formula>
    </cfRule>
    <cfRule type="containsText" dxfId="338" priority="339" operator="containsText" text="Importante">
      <formula>NOT(ISERROR(SEARCH("Importante",AG203)))</formula>
    </cfRule>
    <cfRule type="containsText" dxfId="337" priority="340" operator="containsText" text="Grave">
      <formula>NOT(ISERROR(SEARCH("Grave",AG203)))</formula>
    </cfRule>
  </conditionalFormatting>
  <conditionalFormatting sqref="AG203">
    <cfRule type="cellIs" dxfId="336" priority="332" operator="equal">
      <formula>"Baja"</formula>
    </cfRule>
    <cfRule type="cellIs" dxfId="335" priority="333" operator="equal">
      <formula>"Media"</formula>
    </cfRule>
    <cfRule type="cellIs" dxfId="334" priority="334" operator="equal">
      <formula>"Alta"</formula>
    </cfRule>
    <cfRule type="containsText" dxfId="333" priority="335" operator="containsText" text="Alto">
      <formula>NOT(ISERROR(SEARCH("Alto",AG203)))</formula>
    </cfRule>
    <cfRule type="containsText" dxfId="332" priority="336" operator="containsText" text="Medio">
      <formula>NOT(ISERROR(SEARCH("Medio",AG203)))</formula>
    </cfRule>
    <cfRule type="containsText" dxfId="331" priority="337" operator="containsText" text="Bajo">
      <formula>NOT(ISERROR(SEARCH("Bajo",AG203)))</formula>
    </cfRule>
  </conditionalFormatting>
  <conditionalFormatting sqref="AI203">
    <cfRule type="containsText" dxfId="330" priority="329" operator="containsText" text="Leve">
      <formula>NOT(ISERROR(SEARCH("Leve",AI203)))</formula>
    </cfRule>
    <cfRule type="containsText" dxfId="329" priority="330" operator="containsText" text="Importante">
      <formula>NOT(ISERROR(SEARCH("Importante",AI203)))</formula>
    </cfRule>
    <cfRule type="containsText" dxfId="328" priority="331" operator="containsText" text="Grave">
      <formula>NOT(ISERROR(SEARCH("Grave",AI203)))</formula>
    </cfRule>
  </conditionalFormatting>
  <conditionalFormatting sqref="AI203">
    <cfRule type="cellIs" dxfId="327" priority="323" operator="equal">
      <formula>"Baja"</formula>
    </cfRule>
    <cfRule type="cellIs" dxfId="326" priority="324" operator="equal">
      <formula>"Media"</formula>
    </cfRule>
    <cfRule type="cellIs" dxfId="325" priority="325" operator="equal">
      <formula>"Alta"</formula>
    </cfRule>
    <cfRule type="containsText" dxfId="324" priority="326" operator="containsText" text="Alto">
      <formula>NOT(ISERROR(SEARCH("Alto",AI203)))</formula>
    </cfRule>
    <cfRule type="containsText" dxfId="323" priority="327" operator="containsText" text="Medio">
      <formula>NOT(ISERROR(SEARCH("Medio",AI203)))</formula>
    </cfRule>
    <cfRule type="containsText" dxfId="322" priority="328" operator="containsText" text="Bajo">
      <formula>NOT(ISERROR(SEARCH("Bajo",AI203)))</formula>
    </cfRule>
  </conditionalFormatting>
  <conditionalFormatting sqref="W196:AB196">
    <cfRule type="cellIs" dxfId="321" priority="322" operator="equal">
      <formula>"baja"</formula>
    </cfRule>
  </conditionalFormatting>
  <conditionalFormatting sqref="V171:V180">
    <cfRule type="cellIs" dxfId="320" priority="321" operator="equal">
      <formula>"baja"</formula>
    </cfRule>
  </conditionalFormatting>
  <conditionalFormatting sqref="V183">
    <cfRule type="cellIs" dxfId="319" priority="320" operator="equal">
      <formula>"baja"</formula>
    </cfRule>
  </conditionalFormatting>
  <conditionalFormatting sqref="V186">
    <cfRule type="cellIs" dxfId="318" priority="319" operator="equal">
      <formula>"baja"</formula>
    </cfRule>
  </conditionalFormatting>
  <conditionalFormatting sqref="V187">
    <cfRule type="cellIs" dxfId="317" priority="318" operator="equal">
      <formula>"baja"</formula>
    </cfRule>
  </conditionalFormatting>
  <conditionalFormatting sqref="V188">
    <cfRule type="cellIs" dxfId="316" priority="317" operator="equal">
      <formula>"baja"</formula>
    </cfRule>
  </conditionalFormatting>
  <conditionalFormatting sqref="V189">
    <cfRule type="cellIs" dxfId="315" priority="316" operator="equal">
      <formula>"baja"</formula>
    </cfRule>
  </conditionalFormatting>
  <conditionalFormatting sqref="V190">
    <cfRule type="cellIs" dxfId="314" priority="315" operator="equal">
      <formula>"baja"</formula>
    </cfRule>
  </conditionalFormatting>
  <conditionalFormatting sqref="V191:V193">
    <cfRule type="cellIs" dxfId="313" priority="314" operator="equal">
      <formula>"baja"</formula>
    </cfRule>
  </conditionalFormatting>
  <conditionalFormatting sqref="V194:V196">
    <cfRule type="cellIs" dxfId="312" priority="313" operator="equal">
      <formula>"baja"</formula>
    </cfRule>
  </conditionalFormatting>
  <conditionalFormatting sqref="V197">
    <cfRule type="cellIs" dxfId="311" priority="312" operator="equal">
      <formula>"baja"</formula>
    </cfRule>
  </conditionalFormatting>
  <conditionalFormatting sqref="V198">
    <cfRule type="cellIs" dxfId="310" priority="311" operator="equal">
      <formula>"baja"</formula>
    </cfRule>
  </conditionalFormatting>
  <conditionalFormatting sqref="V199">
    <cfRule type="cellIs" dxfId="309" priority="310" operator="equal">
      <formula>"baja"</formula>
    </cfRule>
  </conditionalFormatting>
  <conditionalFormatting sqref="V200">
    <cfRule type="cellIs" dxfId="308" priority="309" operator="equal">
      <formula>"baja"</formula>
    </cfRule>
  </conditionalFormatting>
  <conditionalFormatting sqref="V201">
    <cfRule type="cellIs" dxfId="307" priority="308" operator="equal">
      <formula>"baja"</formula>
    </cfRule>
  </conditionalFormatting>
  <conditionalFormatting sqref="V203">
    <cfRule type="cellIs" dxfId="306" priority="307" operator="equal">
      <formula>"baja"</formula>
    </cfRule>
  </conditionalFormatting>
  <conditionalFormatting sqref="W195:AB195">
    <cfRule type="cellIs" dxfId="305" priority="306" operator="equal">
      <formula>"baja"</formula>
    </cfRule>
  </conditionalFormatting>
  <conditionalFormatting sqref="W194:AB194">
    <cfRule type="cellIs" dxfId="304" priority="305" operator="equal">
      <formula>"baja"</formula>
    </cfRule>
  </conditionalFormatting>
  <conditionalFormatting sqref="W192:AB193">
    <cfRule type="cellIs" dxfId="303" priority="304" operator="equal">
      <formula>"baja"</formula>
    </cfRule>
  </conditionalFormatting>
  <conditionalFormatting sqref="AC206">
    <cfRule type="containsText" dxfId="302" priority="301" operator="containsText" text="Pública Reservada">
      <formula>NOT(ISERROR(SEARCH("Pública Reservada",AC206)))</formula>
    </cfRule>
    <cfRule type="containsText" dxfId="301" priority="302" operator="containsText" text="Pública Clasificada">
      <formula>NOT(ISERROR(SEARCH("Pública Clasificada",AC206)))</formula>
    </cfRule>
    <cfRule type="containsText" dxfId="300" priority="303" operator="containsText" text="Pública">
      <formula>NOT(ISERROR(SEARCH("Pública",AC206)))</formula>
    </cfRule>
  </conditionalFormatting>
  <conditionalFormatting sqref="AC206">
    <cfRule type="cellIs" dxfId="299" priority="298" operator="equal">
      <formula>"Baja"</formula>
    </cfRule>
    <cfRule type="cellIs" dxfId="298" priority="299" operator="equal">
      <formula>"media"</formula>
    </cfRule>
    <cfRule type="cellIs" dxfId="297" priority="300" operator="equal">
      <formula>"alta"</formula>
    </cfRule>
  </conditionalFormatting>
  <conditionalFormatting sqref="AC205">
    <cfRule type="containsText" dxfId="296" priority="295" operator="containsText" text="Pública Reservada">
      <formula>NOT(ISERROR(SEARCH("Pública Reservada",AC205)))</formula>
    </cfRule>
    <cfRule type="containsText" dxfId="295" priority="296" operator="containsText" text="Pública Clasificada">
      <formula>NOT(ISERROR(SEARCH("Pública Clasificada",AC205)))</formula>
    </cfRule>
    <cfRule type="containsText" dxfId="294" priority="297" operator="containsText" text="Pública">
      <formula>NOT(ISERROR(SEARCH("Pública",AC205)))</formula>
    </cfRule>
  </conditionalFormatting>
  <conditionalFormatting sqref="AC205">
    <cfRule type="cellIs" dxfId="293" priority="292" operator="equal">
      <formula>"Baja"</formula>
    </cfRule>
    <cfRule type="cellIs" dxfId="292" priority="293" operator="equal">
      <formula>"media"</formula>
    </cfRule>
    <cfRule type="cellIs" dxfId="291" priority="294" operator="equal">
      <formula>"alta"</formula>
    </cfRule>
  </conditionalFormatting>
  <conditionalFormatting sqref="V205:AB206">
    <cfRule type="cellIs" dxfId="290" priority="291" operator="equal">
      <formula>"baja"</formula>
    </cfRule>
  </conditionalFormatting>
  <conditionalFormatting sqref="AI206">
    <cfRule type="containsText" dxfId="289" priority="288" operator="containsText" text="Leve">
      <formula>NOT(ISERROR(SEARCH("Leve",AI206)))</formula>
    </cfRule>
    <cfRule type="containsText" dxfId="288" priority="289" operator="containsText" text="Importante">
      <formula>NOT(ISERROR(SEARCH("Importante",AI206)))</formula>
    </cfRule>
    <cfRule type="containsText" dxfId="287" priority="290" operator="containsText" text="Grave">
      <formula>NOT(ISERROR(SEARCH("Grave",AI206)))</formula>
    </cfRule>
  </conditionalFormatting>
  <conditionalFormatting sqref="AL206 AN205:AN206">
    <cfRule type="containsText" dxfId="286" priority="285" operator="containsText" text="Baja">
      <formula>NOT(ISERROR(SEARCH("Baja",AL205)))</formula>
    </cfRule>
    <cfRule type="containsText" dxfId="285" priority="286" operator="containsText" text="Media">
      <formula>NOT(ISERROR(SEARCH("Media",AL205)))</formula>
    </cfRule>
    <cfRule type="containsText" dxfId="284" priority="287" operator="containsText" text="Alta">
      <formula>NOT(ISERROR(SEARCH("Alta",AL205)))</formula>
    </cfRule>
  </conditionalFormatting>
  <conditionalFormatting sqref="AI206">
    <cfRule type="cellIs" dxfId="283" priority="279" operator="equal">
      <formula>"Baja"</formula>
    </cfRule>
    <cfRule type="cellIs" dxfId="282" priority="280" operator="equal">
      <formula>"Media"</formula>
    </cfRule>
    <cfRule type="cellIs" dxfId="281" priority="281" operator="equal">
      <formula>"Alta"</formula>
    </cfRule>
    <cfRule type="containsText" dxfId="280" priority="282" operator="containsText" text="Alto">
      <formula>NOT(ISERROR(SEARCH("Alto",AI206)))</formula>
    </cfRule>
    <cfRule type="containsText" dxfId="279" priority="283" operator="containsText" text="Medio">
      <formula>NOT(ISERROR(SEARCH("Medio",AI206)))</formula>
    </cfRule>
    <cfRule type="containsText" dxfId="278" priority="284" operator="containsText" text="Bajo">
      <formula>NOT(ISERROR(SEARCH("Bajo",AI206)))</formula>
    </cfRule>
  </conditionalFormatting>
  <conditionalFormatting sqref="AO206">
    <cfRule type="cellIs" dxfId="277" priority="276" operator="equal">
      <formula>"BAJA"</formula>
    </cfRule>
    <cfRule type="cellIs" dxfId="276" priority="277" operator="equal">
      <formula>"MEDIA"</formula>
    </cfRule>
    <cfRule type="cellIs" dxfId="275" priority="278" operator="equal">
      <formula>"ALTA"</formula>
    </cfRule>
  </conditionalFormatting>
  <conditionalFormatting sqref="AE205:AE206">
    <cfRule type="containsText" dxfId="274" priority="273" operator="containsText" text="Leve">
      <formula>NOT(ISERROR(SEARCH("Leve",AE205)))</formula>
    </cfRule>
    <cfRule type="containsText" dxfId="273" priority="274" operator="containsText" text="Importante">
      <formula>NOT(ISERROR(SEARCH("Importante",AE205)))</formula>
    </cfRule>
    <cfRule type="containsText" dxfId="272" priority="275" operator="containsText" text="Grave">
      <formula>NOT(ISERROR(SEARCH("Grave",AE205)))</formula>
    </cfRule>
  </conditionalFormatting>
  <conditionalFormatting sqref="AL205">
    <cfRule type="containsText" dxfId="271" priority="270" operator="containsText" text="Baja">
      <formula>NOT(ISERROR(SEARCH("Baja",AL205)))</formula>
    </cfRule>
    <cfRule type="containsText" dxfId="270" priority="271" operator="containsText" text="Media">
      <formula>NOT(ISERROR(SEARCH("Media",AL205)))</formula>
    </cfRule>
    <cfRule type="containsText" dxfId="269" priority="272" operator="containsText" text="Alta">
      <formula>NOT(ISERROR(SEARCH("Alta",AL205)))</formula>
    </cfRule>
  </conditionalFormatting>
  <conditionalFormatting sqref="AE205:AE206">
    <cfRule type="cellIs" dxfId="268" priority="264" operator="equal">
      <formula>"Baja"</formula>
    </cfRule>
    <cfRule type="cellIs" dxfId="267" priority="265" operator="equal">
      <formula>"Media"</formula>
    </cfRule>
    <cfRule type="cellIs" dxfId="266" priority="266" operator="equal">
      <formula>"Alta"</formula>
    </cfRule>
    <cfRule type="containsText" dxfId="265" priority="267" operator="containsText" text="Alto">
      <formula>NOT(ISERROR(SEARCH("Alto",AE205)))</formula>
    </cfRule>
    <cfRule type="containsText" dxfId="264" priority="268" operator="containsText" text="Medio">
      <formula>NOT(ISERROR(SEARCH("Medio",AE205)))</formula>
    </cfRule>
    <cfRule type="containsText" dxfId="263" priority="269" operator="containsText" text="Bajo">
      <formula>NOT(ISERROR(SEARCH("Bajo",AE205)))</formula>
    </cfRule>
  </conditionalFormatting>
  <conditionalFormatting sqref="AG205:AG206">
    <cfRule type="containsText" dxfId="262" priority="261" operator="containsText" text="Leve">
      <formula>NOT(ISERROR(SEARCH("Leve",AG205)))</formula>
    </cfRule>
    <cfRule type="containsText" dxfId="261" priority="262" operator="containsText" text="Importante">
      <formula>NOT(ISERROR(SEARCH("Importante",AG205)))</formula>
    </cfRule>
    <cfRule type="containsText" dxfId="260" priority="263" operator="containsText" text="Grave">
      <formula>NOT(ISERROR(SEARCH("Grave",AG205)))</formula>
    </cfRule>
  </conditionalFormatting>
  <conditionalFormatting sqref="AG205:AG206">
    <cfRule type="cellIs" dxfId="259" priority="255" operator="equal">
      <formula>"Baja"</formula>
    </cfRule>
    <cfRule type="cellIs" dxfId="258" priority="256" operator="equal">
      <formula>"Media"</formula>
    </cfRule>
    <cfRule type="cellIs" dxfId="257" priority="257" operator="equal">
      <formula>"Alta"</formula>
    </cfRule>
    <cfRule type="containsText" dxfId="256" priority="258" operator="containsText" text="Alto">
      <formula>NOT(ISERROR(SEARCH("Alto",AG205)))</formula>
    </cfRule>
    <cfRule type="containsText" dxfId="255" priority="259" operator="containsText" text="Medio">
      <formula>NOT(ISERROR(SEARCH("Medio",AG205)))</formula>
    </cfRule>
    <cfRule type="containsText" dxfId="254" priority="260" operator="containsText" text="Bajo">
      <formula>NOT(ISERROR(SEARCH("Bajo",AG205)))</formula>
    </cfRule>
  </conditionalFormatting>
  <conditionalFormatting sqref="AI205">
    <cfRule type="containsText" dxfId="253" priority="252" operator="containsText" text="Leve">
      <formula>NOT(ISERROR(SEARCH("Leve",AI205)))</formula>
    </cfRule>
    <cfRule type="containsText" dxfId="252" priority="253" operator="containsText" text="Importante">
      <formula>NOT(ISERROR(SEARCH("Importante",AI205)))</formula>
    </cfRule>
    <cfRule type="containsText" dxfId="251" priority="254" operator="containsText" text="Grave">
      <formula>NOT(ISERROR(SEARCH("Grave",AI205)))</formula>
    </cfRule>
  </conditionalFormatting>
  <conditionalFormatting sqref="AI205">
    <cfRule type="cellIs" dxfId="250" priority="246" operator="equal">
      <formula>"Baja"</formula>
    </cfRule>
    <cfRule type="cellIs" dxfId="249" priority="247" operator="equal">
      <formula>"Media"</formula>
    </cfRule>
    <cfRule type="cellIs" dxfId="248" priority="248" operator="equal">
      <formula>"Alta"</formula>
    </cfRule>
    <cfRule type="containsText" dxfId="247" priority="249" operator="containsText" text="Alto">
      <formula>NOT(ISERROR(SEARCH("Alto",AI205)))</formula>
    </cfRule>
    <cfRule type="containsText" dxfId="246" priority="250" operator="containsText" text="Medio">
      <formula>NOT(ISERROR(SEARCH("Medio",AI205)))</formula>
    </cfRule>
    <cfRule type="containsText" dxfId="245" priority="251" operator="containsText" text="Bajo">
      <formula>NOT(ISERROR(SEARCH("Bajo",AI205)))</formula>
    </cfRule>
  </conditionalFormatting>
  <conditionalFormatting sqref="AO205">
    <cfRule type="cellIs" dxfId="244" priority="243" operator="equal">
      <formula>"BAJA"</formula>
    </cfRule>
    <cfRule type="cellIs" dxfId="243" priority="244" operator="equal">
      <formula>"MEDIA"</formula>
    </cfRule>
    <cfRule type="cellIs" dxfId="242" priority="245" operator="equal">
      <formula>"ALTA"</formula>
    </cfRule>
  </conditionalFormatting>
  <conditionalFormatting sqref="AC213">
    <cfRule type="containsText" dxfId="241" priority="240" operator="containsText" text="Pública Reservada">
      <formula>NOT(ISERROR(SEARCH("Pública Reservada",AC213)))</formula>
    </cfRule>
    <cfRule type="containsText" dxfId="240" priority="241" operator="containsText" text="Pública Clasificada">
      <formula>NOT(ISERROR(SEARCH("Pública Clasificada",AC213)))</formula>
    </cfRule>
    <cfRule type="containsText" dxfId="239" priority="242" operator="containsText" text="Pública">
      <formula>NOT(ISERROR(SEARCH("Pública",AC213)))</formula>
    </cfRule>
  </conditionalFormatting>
  <conditionalFormatting sqref="AE213 AG213 AI213">
    <cfRule type="containsText" dxfId="238" priority="237" operator="containsText" text="Leve">
      <formula>NOT(ISERROR(SEARCH("Leve",AE213)))</formula>
    </cfRule>
    <cfRule type="containsText" dxfId="237" priority="238" operator="containsText" text="Importante">
      <formula>NOT(ISERROR(SEARCH("Importante",AE213)))</formula>
    </cfRule>
    <cfRule type="containsText" dxfId="236" priority="239" operator="containsText" text="Grave">
      <formula>NOT(ISERROR(SEARCH("Grave",AE213)))</formula>
    </cfRule>
  </conditionalFormatting>
  <conditionalFormatting sqref="AL213 AN213">
    <cfRule type="containsText" dxfId="235" priority="234" operator="containsText" text="Baja">
      <formula>NOT(ISERROR(SEARCH("Baja",AL213)))</formula>
    </cfRule>
    <cfRule type="containsText" dxfId="234" priority="235" operator="containsText" text="Media">
      <formula>NOT(ISERROR(SEARCH("Media",AL213)))</formula>
    </cfRule>
    <cfRule type="containsText" dxfId="233" priority="236" operator="containsText" text="Alta">
      <formula>NOT(ISERROR(SEARCH("Alta",AL213)))</formula>
    </cfRule>
  </conditionalFormatting>
  <conditionalFormatting sqref="AE213 AG213 AI213">
    <cfRule type="cellIs" dxfId="232" priority="225" operator="equal">
      <formula>"Baja"</formula>
    </cfRule>
    <cfRule type="cellIs" dxfId="231" priority="226" operator="equal">
      <formula>"Media"</formula>
    </cfRule>
    <cfRule type="cellIs" dxfId="230" priority="227" operator="equal">
      <formula>"Alta"</formula>
    </cfRule>
    <cfRule type="containsText" dxfId="229" priority="231" operator="containsText" text="Alto">
      <formula>NOT(ISERROR(SEARCH("Alto",AE213)))</formula>
    </cfRule>
    <cfRule type="containsText" dxfId="228" priority="232" operator="containsText" text="Medio">
      <formula>NOT(ISERROR(SEARCH("Medio",AE213)))</formula>
    </cfRule>
    <cfRule type="containsText" dxfId="227" priority="233" operator="containsText" text="Bajo">
      <formula>NOT(ISERROR(SEARCH("Bajo",AE213)))</formula>
    </cfRule>
  </conditionalFormatting>
  <conditionalFormatting sqref="AC213">
    <cfRule type="cellIs" dxfId="226" priority="228" operator="equal">
      <formula>"Baja"</formula>
    </cfRule>
    <cfRule type="cellIs" dxfId="225" priority="229" operator="equal">
      <formula>"media"</formula>
    </cfRule>
    <cfRule type="cellIs" dxfId="224" priority="230" operator="equal">
      <formula>"alta"</formula>
    </cfRule>
  </conditionalFormatting>
  <conditionalFormatting sqref="AO213">
    <cfRule type="cellIs" dxfId="223" priority="222" operator="equal">
      <formula>"BAJA"</formula>
    </cfRule>
    <cfRule type="cellIs" dxfId="222" priority="223" operator="equal">
      <formula>"MEDIA"</formula>
    </cfRule>
    <cfRule type="cellIs" dxfId="221" priority="224" operator="equal">
      <formula>"ALTA"</formula>
    </cfRule>
  </conditionalFormatting>
  <conditionalFormatting sqref="Y212:AB212">
    <cfRule type="cellIs" dxfId="220" priority="221" operator="equal">
      <formula>"baja"</formula>
    </cfRule>
  </conditionalFormatting>
  <conditionalFormatting sqref="AC209:AC212">
    <cfRule type="containsText" dxfId="219" priority="218" operator="containsText" text="Pública Reservada">
      <formula>NOT(ISERROR(SEARCH("Pública Reservada",AC209)))</formula>
    </cfRule>
    <cfRule type="containsText" dxfId="218" priority="219" operator="containsText" text="Pública Clasificada">
      <formula>NOT(ISERROR(SEARCH("Pública Clasificada",AC209)))</formula>
    </cfRule>
    <cfRule type="containsText" dxfId="217" priority="220" operator="containsText" text="Pública">
      <formula>NOT(ISERROR(SEARCH("Pública",AC209)))</formula>
    </cfRule>
  </conditionalFormatting>
  <conditionalFormatting sqref="AE210:AE212 AG210:AG212 AI209:AI212">
    <cfRule type="containsText" dxfId="216" priority="215" operator="containsText" text="Leve">
      <formula>NOT(ISERROR(SEARCH("Leve",AE209)))</formula>
    </cfRule>
    <cfRule type="containsText" dxfId="215" priority="216" operator="containsText" text="Importante">
      <formula>NOT(ISERROR(SEARCH("Importante",AE209)))</formula>
    </cfRule>
    <cfRule type="containsText" dxfId="214" priority="217" operator="containsText" text="Grave">
      <formula>NOT(ISERROR(SEARCH("Grave",AE209)))</formula>
    </cfRule>
  </conditionalFormatting>
  <conditionalFormatting sqref="AL209:AL212 AN208:AN212">
    <cfRule type="containsText" dxfId="213" priority="212" operator="containsText" text="Baja">
      <formula>NOT(ISERROR(SEARCH("Baja",AL208)))</formula>
    </cfRule>
    <cfRule type="containsText" dxfId="212" priority="213" operator="containsText" text="Media">
      <formula>NOT(ISERROR(SEARCH("Media",AL208)))</formula>
    </cfRule>
    <cfRule type="containsText" dxfId="211" priority="214" operator="containsText" text="Alta">
      <formula>NOT(ISERROR(SEARCH("Alta",AL208)))</formula>
    </cfRule>
  </conditionalFormatting>
  <conditionalFormatting sqref="AE210:AE212 AG210:AG212 AI209:AI212">
    <cfRule type="cellIs" dxfId="210" priority="203" operator="equal">
      <formula>"Baja"</formula>
    </cfRule>
    <cfRule type="cellIs" dxfId="209" priority="204" operator="equal">
      <formula>"Media"</formula>
    </cfRule>
    <cfRule type="cellIs" dxfId="208" priority="205" operator="equal">
      <formula>"Alta"</formula>
    </cfRule>
    <cfRule type="containsText" dxfId="207" priority="209" operator="containsText" text="Alto">
      <formula>NOT(ISERROR(SEARCH("Alto",AE209)))</formula>
    </cfRule>
    <cfRule type="containsText" dxfId="206" priority="210" operator="containsText" text="Medio">
      <formula>NOT(ISERROR(SEARCH("Medio",AE209)))</formula>
    </cfRule>
    <cfRule type="containsText" dxfId="205" priority="211" operator="containsText" text="Bajo">
      <formula>NOT(ISERROR(SEARCH("Bajo",AE209)))</formula>
    </cfRule>
  </conditionalFormatting>
  <conditionalFormatting sqref="AC209:AC212">
    <cfRule type="cellIs" dxfId="204" priority="206" operator="equal">
      <formula>"Baja"</formula>
    </cfRule>
    <cfRule type="cellIs" dxfId="203" priority="207" operator="equal">
      <formula>"media"</formula>
    </cfRule>
    <cfRule type="cellIs" dxfId="202" priority="208" operator="equal">
      <formula>"alta"</formula>
    </cfRule>
  </conditionalFormatting>
  <conditionalFormatting sqref="AO209:AO212">
    <cfRule type="cellIs" dxfId="201" priority="200" operator="equal">
      <formula>"BAJA"</formula>
    </cfRule>
    <cfRule type="cellIs" dxfId="200" priority="201" operator="equal">
      <formula>"MEDIA"</formula>
    </cfRule>
    <cfRule type="cellIs" dxfId="199" priority="202" operator="equal">
      <formula>"ALTA"</formula>
    </cfRule>
  </conditionalFormatting>
  <conditionalFormatting sqref="AC208">
    <cfRule type="containsText" dxfId="198" priority="197" operator="containsText" text="Pública Reservada">
      <formula>NOT(ISERROR(SEARCH("Pública Reservada",AC208)))</formula>
    </cfRule>
    <cfRule type="containsText" dxfId="197" priority="198" operator="containsText" text="Pública Clasificada">
      <formula>NOT(ISERROR(SEARCH("Pública Clasificada",AC208)))</formula>
    </cfRule>
    <cfRule type="containsText" dxfId="196" priority="199" operator="containsText" text="Pública">
      <formula>NOT(ISERROR(SEARCH("Pública",AC208)))</formula>
    </cfRule>
  </conditionalFormatting>
  <conditionalFormatting sqref="AE208:AE209">
    <cfRule type="containsText" dxfId="195" priority="194" operator="containsText" text="Leve">
      <formula>NOT(ISERROR(SEARCH("Leve",AE208)))</formula>
    </cfRule>
    <cfRule type="containsText" dxfId="194" priority="195" operator="containsText" text="Importante">
      <formula>NOT(ISERROR(SEARCH("Importante",AE208)))</formula>
    </cfRule>
    <cfRule type="containsText" dxfId="193" priority="196" operator="containsText" text="Grave">
      <formula>NOT(ISERROR(SEARCH("Grave",AE208)))</formula>
    </cfRule>
  </conditionalFormatting>
  <conditionalFormatting sqref="AL208">
    <cfRule type="containsText" dxfId="192" priority="191" operator="containsText" text="Baja">
      <formula>NOT(ISERROR(SEARCH("Baja",AL208)))</formula>
    </cfRule>
    <cfRule type="containsText" dxfId="191" priority="192" operator="containsText" text="Media">
      <formula>NOT(ISERROR(SEARCH("Media",AL208)))</formula>
    </cfRule>
    <cfRule type="containsText" dxfId="190" priority="193" operator="containsText" text="Alta">
      <formula>NOT(ISERROR(SEARCH("Alta",AL208)))</formula>
    </cfRule>
  </conditionalFormatting>
  <conditionalFormatting sqref="AE208:AE209">
    <cfRule type="cellIs" dxfId="189" priority="182" operator="equal">
      <formula>"Baja"</formula>
    </cfRule>
    <cfRule type="cellIs" dxfId="188" priority="183" operator="equal">
      <formula>"Media"</formula>
    </cfRule>
    <cfRule type="cellIs" dxfId="187" priority="184" operator="equal">
      <formula>"Alta"</formula>
    </cfRule>
    <cfRule type="containsText" dxfId="186" priority="188" operator="containsText" text="Alto">
      <formula>NOT(ISERROR(SEARCH("Alto",AE208)))</formula>
    </cfRule>
    <cfRule type="containsText" dxfId="185" priority="189" operator="containsText" text="Medio">
      <formula>NOT(ISERROR(SEARCH("Medio",AE208)))</formula>
    </cfRule>
    <cfRule type="containsText" dxfId="184" priority="190" operator="containsText" text="Bajo">
      <formula>NOT(ISERROR(SEARCH("Bajo",AE208)))</formula>
    </cfRule>
  </conditionalFormatting>
  <conditionalFormatting sqref="AC208">
    <cfRule type="cellIs" dxfId="183" priority="185" operator="equal">
      <formula>"Baja"</formula>
    </cfRule>
    <cfRule type="cellIs" dxfId="182" priority="186" operator="equal">
      <formula>"media"</formula>
    </cfRule>
    <cfRule type="cellIs" dxfId="181" priority="187" operator="equal">
      <formula>"alta"</formula>
    </cfRule>
  </conditionalFormatting>
  <conditionalFormatting sqref="AG208:AG209">
    <cfRule type="containsText" dxfId="180" priority="179" operator="containsText" text="Leve">
      <formula>NOT(ISERROR(SEARCH("Leve",AG208)))</formula>
    </cfRule>
    <cfRule type="containsText" dxfId="179" priority="180" operator="containsText" text="Importante">
      <formula>NOT(ISERROR(SEARCH("Importante",AG208)))</formula>
    </cfRule>
    <cfRule type="containsText" dxfId="178" priority="181" operator="containsText" text="Grave">
      <formula>NOT(ISERROR(SEARCH("Grave",AG208)))</formula>
    </cfRule>
  </conditionalFormatting>
  <conditionalFormatting sqref="AG208:AG209">
    <cfRule type="cellIs" dxfId="177" priority="173" operator="equal">
      <formula>"Baja"</formula>
    </cfRule>
    <cfRule type="cellIs" dxfId="176" priority="174" operator="equal">
      <formula>"Media"</formula>
    </cfRule>
    <cfRule type="cellIs" dxfId="175" priority="175" operator="equal">
      <formula>"Alta"</formula>
    </cfRule>
    <cfRule type="containsText" dxfId="174" priority="176" operator="containsText" text="Alto">
      <formula>NOT(ISERROR(SEARCH("Alto",AG208)))</formula>
    </cfRule>
    <cfRule type="containsText" dxfId="173" priority="177" operator="containsText" text="Medio">
      <formula>NOT(ISERROR(SEARCH("Medio",AG208)))</formula>
    </cfRule>
    <cfRule type="containsText" dxfId="172" priority="178" operator="containsText" text="Bajo">
      <formula>NOT(ISERROR(SEARCH("Bajo",AG208)))</formula>
    </cfRule>
  </conditionalFormatting>
  <conditionalFormatting sqref="AI208">
    <cfRule type="containsText" dxfId="171" priority="170" operator="containsText" text="Leve">
      <formula>NOT(ISERROR(SEARCH("Leve",AI208)))</formula>
    </cfRule>
    <cfRule type="containsText" dxfId="170" priority="171" operator="containsText" text="Importante">
      <formula>NOT(ISERROR(SEARCH("Importante",AI208)))</formula>
    </cfRule>
    <cfRule type="containsText" dxfId="169" priority="172" operator="containsText" text="Grave">
      <formula>NOT(ISERROR(SEARCH("Grave",AI208)))</formula>
    </cfRule>
  </conditionalFormatting>
  <conditionalFormatting sqref="AI208">
    <cfRule type="cellIs" dxfId="168" priority="164" operator="equal">
      <formula>"Baja"</formula>
    </cfRule>
    <cfRule type="cellIs" dxfId="167" priority="165" operator="equal">
      <formula>"Media"</formula>
    </cfRule>
    <cfRule type="cellIs" dxfId="166" priority="166" operator="equal">
      <formula>"Alta"</formula>
    </cfRule>
    <cfRule type="containsText" dxfId="165" priority="167" operator="containsText" text="Alto">
      <formula>NOT(ISERROR(SEARCH("Alto",AI208)))</formula>
    </cfRule>
    <cfRule type="containsText" dxfId="164" priority="168" operator="containsText" text="Medio">
      <formula>NOT(ISERROR(SEARCH("Medio",AI208)))</formula>
    </cfRule>
    <cfRule type="containsText" dxfId="163" priority="169" operator="containsText" text="Bajo">
      <formula>NOT(ISERROR(SEARCH("Bajo",AI208)))</formula>
    </cfRule>
  </conditionalFormatting>
  <conditionalFormatting sqref="AO208">
    <cfRule type="cellIs" dxfId="162" priority="161" operator="equal">
      <formula>"BAJA"</formula>
    </cfRule>
    <cfRule type="cellIs" dxfId="161" priority="162" operator="equal">
      <formula>"MEDIA"</formula>
    </cfRule>
    <cfRule type="cellIs" dxfId="160" priority="163" operator="equal">
      <formula>"ALTA"</formula>
    </cfRule>
  </conditionalFormatting>
  <conditionalFormatting sqref="W211:AB211">
    <cfRule type="cellIs" dxfId="159" priority="157" operator="equal">
      <formula>"baja"</formula>
    </cfRule>
  </conditionalFormatting>
  <conditionalFormatting sqref="V208:AB208 V209:V212">
    <cfRule type="cellIs" dxfId="158" priority="160" operator="equal">
      <formula>"baja"</formula>
    </cfRule>
  </conditionalFormatting>
  <conditionalFormatting sqref="W209:AB209">
    <cfRule type="cellIs" dxfId="157" priority="159" operator="equal">
      <formula>"baja"</formula>
    </cfRule>
  </conditionalFormatting>
  <conditionalFormatting sqref="W210:AB210">
    <cfRule type="cellIs" dxfId="156" priority="158" operator="equal">
      <formula>"baja"</formula>
    </cfRule>
  </conditionalFormatting>
  <conditionalFormatting sqref="W212">
    <cfRule type="cellIs" dxfId="155" priority="156" operator="equal">
      <formula>"baja"</formula>
    </cfRule>
  </conditionalFormatting>
  <conditionalFormatting sqref="X212">
    <cfRule type="cellIs" dxfId="154" priority="155" operator="equal">
      <formula>"baja"</formula>
    </cfRule>
  </conditionalFormatting>
  <conditionalFormatting sqref="Y213:AB213">
    <cfRule type="cellIs" dxfId="153" priority="154" operator="equal">
      <formula>"baja"</formula>
    </cfRule>
  </conditionalFormatting>
  <conditionalFormatting sqref="V213">
    <cfRule type="cellIs" dxfId="152" priority="153" operator="equal">
      <formula>"baja"</formula>
    </cfRule>
  </conditionalFormatting>
  <conditionalFormatting sqref="W213">
    <cfRule type="cellIs" dxfId="151" priority="152" operator="equal">
      <formula>"baja"</formula>
    </cfRule>
  </conditionalFormatting>
  <conditionalFormatting sqref="X213">
    <cfRule type="cellIs" dxfId="150" priority="151" operator="equal">
      <formula>"baja"</formula>
    </cfRule>
  </conditionalFormatting>
  <conditionalFormatting sqref="AC216:AC222">
    <cfRule type="containsText" dxfId="149" priority="148" operator="containsText" text="Pública Reservada">
      <formula>NOT(ISERROR(SEARCH("Pública Reservada",AC216)))</formula>
    </cfRule>
    <cfRule type="containsText" dxfId="148" priority="149" operator="containsText" text="Pública Clasificada">
      <formula>NOT(ISERROR(SEARCH("Pública Clasificada",AC216)))</formula>
    </cfRule>
    <cfRule type="containsText" dxfId="147" priority="150" operator="containsText" text="Pública">
      <formula>NOT(ISERROR(SEARCH("Pública",AC216)))</formula>
    </cfRule>
  </conditionalFormatting>
  <conditionalFormatting sqref="AE216:AE222 AG216:AG222 AI216:AI222">
    <cfRule type="containsText" dxfId="146" priority="145" operator="containsText" text="Leve">
      <formula>NOT(ISERROR(SEARCH("Leve",AE216)))</formula>
    </cfRule>
    <cfRule type="containsText" dxfId="145" priority="146" operator="containsText" text="Importante">
      <formula>NOT(ISERROR(SEARCH("Importante",AE216)))</formula>
    </cfRule>
    <cfRule type="containsText" dxfId="144" priority="147" operator="containsText" text="Grave">
      <formula>NOT(ISERROR(SEARCH("Grave",AE216)))</formula>
    </cfRule>
  </conditionalFormatting>
  <conditionalFormatting sqref="AL216:AL222 AN215:AN222">
    <cfRule type="containsText" dxfId="143" priority="142" operator="containsText" text="Baja">
      <formula>NOT(ISERROR(SEARCH("Baja",AL215)))</formula>
    </cfRule>
    <cfRule type="containsText" dxfId="142" priority="143" operator="containsText" text="Media">
      <formula>NOT(ISERROR(SEARCH("Media",AL215)))</formula>
    </cfRule>
    <cfRule type="containsText" dxfId="141" priority="144" operator="containsText" text="Alta">
      <formula>NOT(ISERROR(SEARCH("Alta",AL215)))</formula>
    </cfRule>
  </conditionalFormatting>
  <conditionalFormatting sqref="AE216:AE222 AG216:AG222 AI216:AI222">
    <cfRule type="cellIs" dxfId="140" priority="133" operator="equal">
      <formula>"Baja"</formula>
    </cfRule>
    <cfRule type="cellIs" dxfId="139" priority="134" operator="equal">
      <formula>"Media"</formula>
    </cfRule>
    <cfRule type="cellIs" dxfId="138" priority="135" operator="equal">
      <formula>"Alta"</formula>
    </cfRule>
    <cfRule type="containsText" dxfId="137" priority="139" operator="containsText" text="Alto">
      <formula>NOT(ISERROR(SEARCH("Alto",AE216)))</formula>
    </cfRule>
    <cfRule type="containsText" dxfId="136" priority="140" operator="containsText" text="Medio">
      <formula>NOT(ISERROR(SEARCH("Medio",AE216)))</formula>
    </cfRule>
    <cfRule type="containsText" dxfId="135" priority="141" operator="containsText" text="Bajo">
      <formula>NOT(ISERROR(SEARCH("Bajo",AE216)))</formula>
    </cfRule>
  </conditionalFormatting>
  <conditionalFormatting sqref="AC216:AC222">
    <cfRule type="cellIs" dxfId="134" priority="136" operator="equal">
      <formula>"Baja"</formula>
    </cfRule>
    <cfRule type="cellIs" dxfId="133" priority="137" operator="equal">
      <formula>"media"</formula>
    </cfRule>
    <cfRule type="cellIs" dxfId="132" priority="138" operator="equal">
      <formula>"alta"</formula>
    </cfRule>
  </conditionalFormatting>
  <conditionalFormatting sqref="AO216:AO222">
    <cfRule type="cellIs" dxfId="131" priority="130" operator="equal">
      <formula>"BAJA"</formula>
    </cfRule>
    <cfRule type="cellIs" dxfId="130" priority="131" operator="equal">
      <formula>"MEDIA"</formula>
    </cfRule>
    <cfRule type="cellIs" dxfId="129" priority="132" operator="equal">
      <formula>"ALTA"</formula>
    </cfRule>
  </conditionalFormatting>
  <conditionalFormatting sqref="AC215">
    <cfRule type="containsText" dxfId="128" priority="127" operator="containsText" text="Pública Reservada">
      <formula>NOT(ISERROR(SEARCH("Pública Reservada",AC215)))</formula>
    </cfRule>
    <cfRule type="containsText" dxfId="127" priority="128" operator="containsText" text="Pública Clasificada">
      <formula>NOT(ISERROR(SEARCH("Pública Clasificada",AC215)))</formula>
    </cfRule>
    <cfRule type="containsText" dxfId="126" priority="129" operator="containsText" text="Pública">
      <formula>NOT(ISERROR(SEARCH("Pública",AC215)))</formula>
    </cfRule>
  </conditionalFormatting>
  <conditionalFormatting sqref="AC215">
    <cfRule type="cellIs" dxfId="125" priority="124" operator="equal">
      <formula>"Baja"</formula>
    </cfRule>
    <cfRule type="cellIs" dxfId="124" priority="125" operator="equal">
      <formula>"media"</formula>
    </cfRule>
    <cfRule type="cellIs" dxfId="123" priority="126" operator="equal">
      <formula>"alta"</formula>
    </cfRule>
  </conditionalFormatting>
  <conditionalFormatting sqref="Z215:AB215 V215 X215 V217:V222 V216:AB216 W219:AB221 W217 Z217:AB217 W222 Z222:AB222">
    <cfRule type="cellIs" dxfId="122" priority="123" operator="equal">
      <formula>"baja"</formula>
    </cfRule>
  </conditionalFormatting>
  <conditionalFormatting sqref="Z218:AB218">
    <cfRule type="cellIs" dxfId="121" priority="122" operator="equal">
      <formula>"baja"</formula>
    </cfRule>
  </conditionalFormatting>
  <conditionalFormatting sqref="Z219:AB219">
    <cfRule type="cellIs" dxfId="120" priority="121" operator="equal">
      <formula>"baja"</formula>
    </cfRule>
  </conditionalFormatting>
  <conditionalFormatting sqref="X219">
    <cfRule type="cellIs" dxfId="119" priority="120" operator="equal">
      <formula>"baja"</formula>
    </cfRule>
  </conditionalFormatting>
  <conditionalFormatting sqref="W215">
    <cfRule type="cellIs" dxfId="118" priority="119" operator="equal">
      <formula>"baja"</formula>
    </cfRule>
  </conditionalFormatting>
  <conditionalFormatting sqref="Y215">
    <cfRule type="cellIs" dxfId="117" priority="118" operator="equal">
      <formula>"baja"</formula>
    </cfRule>
  </conditionalFormatting>
  <conditionalFormatting sqref="Y219">
    <cfRule type="cellIs" dxfId="116" priority="117" operator="equal">
      <formula>"baja"</formula>
    </cfRule>
  </conditionalFormatting>
  <conditionalFormatting sqref="W218">
    <cfRule type="cellIs" dxfId="115" priority="116" operator="equal">
      <formula>"baja"</formula>
    </cfRule>
  </conditionalFormatting>
  <conditionalFormatting sqref="W219">
    <cfRule type="cellIs" dxfId="114" priority="115" operator="equal">
      <formula>"baja"</formula>
    </cfRule>
  </conditionalFormatting>
  <conditionalFormatting sqref="AE215:AE216">
    <cfRule type="containsText" dxfId="113" priority="112" operator="containsText" text="Leve">
      <formula>NOT(ISERROR(SEARCH("Leve",AE215)))</formula>
    </cfRule>
    <cfRule type="containsText" dxfId="112" priority="113" operator="containsText" text="Importante">
      <formula>NOT(ISERROR(SEARCH("Importante",AE215)))</formula>
    </cfRule>
    <cfRule type="containsText" dxfId="111" priority="114" operator="containsText" text="Grave">
      <formula>NOT(ISERROR(SEARCH("Grave",AE215)))</formula>
    </cfRule>
  </conditionalFormatting>
  <conditionalFormatting sqref="AL215">
    <cfRule type="containsText" dxfId="110" priority="109" operator="containsText" text="Baja">
      <formula>NOT(ISERROR(SEARCH("Baja",AL215)))</formula>
    </cfRule>
    <cfRule type="containsText" dxfId="109" priority="110" operator="containsText" text="Media">
      <formula>NOT(ISERROR(SEARCH("Media",AL215)))</formula>
    </cfRule>
    <cfRule type="containsText" dxfId="108" priority="111" operator="containsText" text="Alta">
      <formula>NOT(ISERROR(SEARCH("Alta",AL215)))</formula>
    </cfRule>
  </conditionalFormatting>
  <conditionalFormatting sqref="AE215:AE216">
    <cfRule type="cellIs" dxfId="107" priority="103" operator="equal">
      <formula>"Baja"</formula>
    </cfRule>
    <cfRule type="cellIs" dxfId="106" priority="104" operator="equal">
      <formula>"Media"</formula>
    </cfRule>
    <cfRule type="cellIs" dxfId="105" priority="105" operator="equal">
      <formula>"Alta"</formula>
    </cfRule>
    <cfRule type="containsText" dxfId="104" priority="106" operator="containsText" text="Alto">
      <formula>NOT(ISERROR(SEARCH("Alto",AE215)))</formula>
    </cfRule>
    <cfRule type="containsText" dxfId="103" priority="107" operator="containsText" text="Medio">
      <formula>NOT(ISERROR(SEARCH("Medio",AE215)))</formula>
    </cfRule>
    <cfRule type="containsText" dxfId="102" priority="108" operator="containsText" text="Bajo">
      <formula>NOT(ISERROR(SEARCH("Bajo",AE215)))</formula>
    </cfRule>
  </conditionalFormatting>
  <conditionalFormatting sqref="AG215:AG216">
    <cfRule type="containsText" dxfId="101" priority="100" operator="containsText" text="Leve">
      <formula>NOT(ISERROR(SEARCH("Leve",AG215)))</formula>
    </cfRule>
    <cfRule type="containsText" dxfId="100" priority="101" operator="containsText" text="Importante">
      <formula>NOT(ISERROR(SEARCH("Importante",AG215)))</formula>
    </cfRule>
    <cfRule type="containsText" dxfId="99" priority="102" operator="containsText" text="Grave">
      <formula>NOT(ISERROR(SEARCH("Grave",AG215)))</formula>
    </cfRule>
  </conditionalFormatting>
  <conditionalFormatting sqref="AG215:AG216">
    <cfRule type="cellIs" dxfId="98" priority="94" operator="equal">
      <formula>"Baja"</formula>
    </cfRule>
    <cfRule type="cellIs" dxfId="97" priority="95" operator="equal">
      <formula>"Media"</formula>
    </cfRule>
    <cfRule type="cellIs" dxfId="96" priority="96" operator="equal">
      <formula>"Alta"</formula>
    </cfRule>
    <cfRule type="containsText" dxfId="95" priority="97" operator="containsText" text="Alto">
      <formula>NOT(ISERROR(SEARCH("Alto",AG215)))</formula>
    </cfRule>
    <cfRule type="containsText" dxfId="94" priority="98" operator="containsText" text="Medio">
      <formula>NOT(ISERROR(SEARCH("Medio",AG215)))</formula>
    </cfRule>
    <cfRule type="containsText" dxfId="93" priority="99" operator="containsText" text="Bajo">
      <formula>NOT(ISERROR(SEARCH("Bajo",AG215)))</formula>
    </cfRule>
  </conditionalFormatting>
  <conditionalFormatting sqref="AI215">
    <cfRule type="containsText" dxfId="92" priority="91" operator="containsText" text="Leve">
      <formula>NOT(ISERROR(SEARCH("Leve",AI215)))</formula>
    </cfRule>
    <cfRule type="containsText" dxfId="91" priority="92" operator="containsText" text="Importante">
      <formula>NOT(ISERROR(SEARCH("Importante",AI215)))</formula>
    </cfRule>
    <cfRule type="containsText" dxfId="90" priority="93" operator="containsText" text="Grave">
      <formula>NOT(ISERROR(SEARCH("Grave",AI215)))</formula>
    </cfRule>
  </conditionalFormatting>
  <conditionalFormatting sqref="AI215">
    <cfRule type="cellIs" dxfId="89" priority="85" operator="equal">
      <formula>"Baja"</formula>
    </cfRule>
    <cfRule type="cellIs" dxfId="88" priority="86" operator="equal">
      <formula>"Media"</formula>
    </cfRule>
    <cfRule type="cellIs" dxfId="87" priority="87" operator="equal">
      <formula>"Alta"</formula>
    </cfRule>
    <cfRule type="containsText" dxfId="86" priority="88" operator="containsText" text="Alto">
      <formula>NOT(ISERROR(SEARCH("Alto",AI215)))</formula>
    </cfRule>
    <cfRule type="containsText" dxfId="85" priority="89" operator="containsText" text="Medio">
      <formula>NOT(ISERROR(SEARCH("Medio",AI215)))</formula>
    </cfRule>
    <cfRule type="containsText" dxfId="84" priority="90" operator="containsText" text="Bajo">
      <formula>NOT(ISERROR(SEARCH("Bajo",AI215)))</formula>
    </cfRule>
  </conditionalFormatting>
  <conditionalFormatting sqref="AO215">
    <cfRule type="cellIs" dxfId="83" priority="82" operator="equal">
      <formula>"BAJA"</formula>
    </cfRule>
    <cfRule type="cellIs" dxfId="82" priority="83" operator="equal">
      <formula>"MEDIA"</formula>
    </cfRule>
    <cfRule type="cellIs" dxfId="81" priority="84" operator="equal">
      <formula>"ALTA"</formula>
    </cfRule>
  </conditionalFormatting>
  <conditionalFormatting sqref="Z217:AB217">
    <cfRule type="cellIs" dxfId="80" priority="81" operator="equal">
      <formula>"baja"</formula>
    </cfRule>
  </conditionalFormatting>
  <conditionalFormatting sqref="Z218:AB218">
    <cfRule type="cellIs" dxfId="79" priority="80" operator="equal">
      <formula>"baja"</formula>
    </cfRule>
  </conditionalFormatting>
  <conditionalFormatting sqref="W217">
    <cfRule type="cellIs" dxfId="78" priority="79" operator="equal">
      <formula>"baja"</formula>
    </cfRule>
  </conditionalFormatting>
  <conditionalFormatting sqref="W218">
    <cfRule type="cellIs" dxfId="77" priority="78" operator="equal">
      <formula>"baja"</formula>
    </cfRule>
  </conditionalFormatting>
  <conditionalFormatting sqref="Z222:AA222">
    <cfRule type="cellIs" dxfId="76" priority="77" operator="equal">
      <formula>"baja"</formula>
    </cfRule>
  </conditionalFormatting>
  <conditionalFormatting sqref="W222">
    <cfRule type="cellIs" dxfId="75" priority="76" operator="equal">
      <formula>"baja"</formula>
    </cfRule>
  </conditionalFormatting>
  <conditionalFormatting sqref="AB222">
    <cfRule type="cellIs" dxfId="74" priority="75" operator="equal">
      <formula>"baja"</formula>
    </cfRule>
  </conditionalFormatting>
  <conditionalFormatting sqref="X217">
    <cfRule type="cellIs" dxfId="73" priority="74" operator="equal">
      <formula>"baja"</formula>
    </cfRule>
  </conditionalFormatting>
  <conditionalFormatting sqref="Y217">
    <cfRule type="cellIs" dxfId="72" priority="73" operator="equal">
      <formula>"baja"</formula>
    </cfRule>
  </conditionalFormatting>
  <conditionalFormatting sqref="X218">
    <cfRule type="cellIs" dxfId="71" priority="72" operator="equal">
      <formula>"baja"</formula>
    </cfRule>
  </conditionalFormatting>
  <conditionalFormatting sqref="Y218">
    <cfRule type="cellIs" dxfId="70" priority="71" operator="equal">
      <formula>"baja"</formula>
    </cfRule>
  </conditionalFormatting>
  <conditionalFormatting sqref="X222">
    <cfRule type="cellIs" dxfId="69" priority="70" operator="equal">
      <formula>"baja"</formula>
    </cfRule>
  </conditionalFormatting>
  <conditionalFormatting sqref="Y222">
    <cfRule type="cellIs" dxfId="68" priority="69" operator="equal">
      <formula>"baja"</formula>
    </cfRule>
  </conditionalFormatting>
  <conditionalFormatting sqref="AN224:AN230">
    <cfRule type="containsText" dxfId="67" priority="66" operator="containsText" text="Baja">
      <formula>NOT(ISERROR(SEARCH("Baja",AN224)))</formula>
    </cfRule>
    <cfRule type="containsText" dxfId="66" priority="67" operator="containsText" text="Media">
      <formula>NOT(ISERROR(SEARCH("Media",AN224)))</formula>
    </cfRule>
    <cfRule type="containsText" dxfId="65" priority="68" operator="containsText" text="Alta">
      <formula>NOT(ISERROR(SEARCH("Alta",AN224)))</formula>
    </cfRule>
  </conditionalFormatting>
  <conditionalFormatting sqref="AO225:AO230">
    <cfRule type="cellIs" dxfId="64" priority="63" operator="equal">
      <formula>"BAJA"</formula>
    </cfRule>
    <cfRule type="cellIs" dxfId="63" priority="64" operator="equal">
      <formula>"MEDIA"</formula>
    </cfRule>
    <cfRule type="cellIs" dxfId="62" priority="65" operator="equal">
      <formula>"ALTA"</formula>
    </cfRule>
  </conditionalFormatting>
  <conditionalFormatting sqref="AO224">
    <cfRule type="cellIs" dxfId="61" priority="60" operator="equal">
      <formula>"BAJA"</formula>
    </cfRule>
    <cfRule type="cellIs" dxfId="60" priority="61" operator="equal">
      <formula>"MEDIA"</formula>
    </cfRule>
    <cfRule type="cellIs" dxfId="59" priority="62" operator="equal">
      <formula>"ALTA"</formula>
    </cfRule>
  </conditionalFormatting>
  <conditionalFormatting sqref="V228:V230">
    <cfRule type="cellIs" dxfId="58" priority="59" operator="equal">
      <formula>"baja"</formula>
    </cfRule>
  </conditionalFormatting>
  <conditionalFormatting sqref="W224:AB224 W228:Z228 AB228 AA225:AB225 W226:AB227 W229:AB230">
    <cfRule type="cellIs" dxfId="57" priority="58" operator="equal">
      <formula>"baja"</formula>
    </cfRule>
  </conditionalFormatting>
  <conditionalFormatting sqref="AC225:AC230">
    <cfRule type="containsText" dxfId="56" priority="55" operator="containsText" text="Pública Reservada">
      <formula>NOT(ISERROR(SEARCH("Pública Reservada",AC225)))</formula>
    </cfRule>
    <cfRule type="containsText" dxfId="55" priority="56" operator="containsText" text="Pública Clasificada">
      <formula>NOT(ISERROR(SEARCH("Pública Clasificada",AC225)))</formula>
    </cfRule>
    <cfRule type="containsText" dxfId="54" priority="57" operator="containsText" text="Pública">
      <formula>NOT(ISERROR(SEARCH("Pública",AC225)))</formula>
    </cfRule>
  </conditionalFormatting>
  <conditionalFormatting sqref="AE226:AE230 AG226:AG230 AI225:AI230">
    <cfRule type="containsText" dxfId="53" priority="52" operator="containsText" text="Leve">
      <formula>NOT(ISERROR(SEARCH("Leve",AE225)))</formula>
    </cfRule>
    <cfRule type="containsText" dxfId="52" priority="53" operator="containsText" text="Importante">
      <formula>NOT(ISERROR(SEARCH("Importante",AE225)))</formula>
    </cfRule>
    <cfRule type="containsText" dxfId="51" priority="54" operator="containsText" text="Grave">
      <formula>NOT(ISERROR(SEARCH("Grave",AE225)))</formula>
    </cfRule>
  </conditionalFormatting>
  <conditionalFormatting sqref="AL225:AL230">
    <cfRule type="containsText" dxfId="50" priority="49" operator="containsText" text="Baja">
      <formula>NOT(ISERROR(SEARCH("Baja",AL225)))</formula>
    </cfRule>
    <cfRule type="containsText" dxfId="49" priority="50" operator="containsText" text="Media">
      <formula>NOT(ISERROR(SEARCH("Media",AL225)))</formula>
    </cfRule>
    <cfRule type="containsText" dxfId="48" priority="51" operator="containsText" text="Alta">
      <formula>NOT(ISERROR(SEARCH("Alta",AL225)))</formula>
    </cfRule>
  </conditionalFormatting>
  <conditionalFormatting sqref="AE226:AE230 AG226:AG230 AI225:AI230">
    <cfRule type="cellIs" dxfId="47" priority="40" operator="equal">
      <formula>"Baja"</formula>
    </cfRule>
    <cfRule type="cellIs" dxfId="46" priority="41" operator="equal">
      <formula>"Media"</formula>
    </cfRule>
    <cfRule type="cellIs" dxfId="45" priority="42" operator="equal">
      <formula>"Alta"</formula>
    </cfRule>
    <cfRule type="containsText" dxfId="44" priority="46" operator="containsText" text="Alto">
      <formula>NOT(ISERROR(SEARCH("Alto",AE225)))</formula>
    </cfRule>
    <cfRule type="containsText" dxfId="43" priority="47" operator="containsText" text="Medio">
      <formula>NOT(ISERROR(SEARCH("Medio",AE225)))</formula>
    </cfRule>
    <cfRule type="containsText" dxfId="42" priority="48" operator="containsText" text="Bajo">
      <formula>NOT(ISERROR(SEARCH("Bajo",AE225)))</formula>
    </cfRule>
  </conditionalFormatting>
  <conditionalFormatting sqref="AC225:AC230">
    <cfRule type="cellIs" dxfId="41" priority="43" operator="equal">
      <formula>"Baja"</formula>
    </cfRule>
    <cfRule type="cellIs" dxfId="40" priority="44" operator="equal">
      <formula>"media"</formula>
    </cfRule>
    <cfRule type="cellIs" dxfId="39" priority="45" operator="equal">
      <formula>"alta"</formula>
    </cfRule>
  </conditionalFormatting>
  <conditionalFormatting sqref="AC224">
    <cfRule type="containsText" dxfId="38" priority="37" operator="containsText" text="Pública Reservada">
      <formula>NOT(ISERROR(SEARCH("Pública Reservada",AC224)))</formula>
    </cfRule>
    <cfRule type="containsText" dxfId="37" priority="38" operator="containsText" text="Pública Clasificada">
      <formula>NOT(ISERROR(SEARCH("Pública Clasificada",AC224)))</formula>
    </cfRule>
    <cfRule type="containsText" dxfId="36" priority="39" operator="containsText" text="Pública">
      <formula>NOT(ISERROR(SEARCH("Pública",AC224)))</formula>
    </cfRule>
  </conditionalFormatting>
  <conditionalFormatting sqref="AE224:AE225">
    <cfRule type="containsText" dxfId="35" priority="34" operator="containsText" text="Leve">
      <formula>NOT(ISERROR(SEARCH("Leve",AE224)))</formula>
    </cfRule>
    <cfRule type="containsText" dxfId="34" priority="35" operator="containsText" text="Importante">
      <formula>NOT(ISERROR(SEARCH("Importante",AE224)))</formula>
    </cfRule>
    <cfRule type="containsText" dxfId="33" priority="36" operator="containsText" text="Grave">
      <formula>NOT(ISERROR(SEARCH("Grave",AE224)))</formula>
    </cfRule>
  </conditionalFormatting>
  <conditionalFormatting sqref="AE224:AE225">
    <cfRule type="cellIs" dxfId="32" priority="25" operator="equal">
      <formula>"Baja"</formula>
    </cfRule>
    <cfRule type="cellIs" dxfId="31" priority="26" operator="equal">
      <formula>"Media"</formula>
    </cfRule>
    <cfRule type="cellIs" dxfId="30" priority="27" operator="equal">
      <formula>"Alta"</formula>
    </cfRule>
    <cfRule type="containsText" dxfId="29" priority="31" operator="containsText" text="Alto">
      <formula>NOT(ISERROR(SEARCH("Alto",AE224)))</formula>
    </cfRule>
    <cfRule type="containsText" dxfId="28" priority="32" operator="containsText" text="Medio">
      <formula>NOT(ISERROR(SEARCH("Medio",AE224)))</formula>
    </cfRule>
    <cfRule type="containsText" dxfId="27" priority="33" operator="containsText" text="Bajo">
      <formula>NOT(ISERROR(SEARCH("Bajo",AE224)))</formula>
    </cfRule>
  </conditionalFormatting>
  <conditionalFormatting sqref="AC224">
    <cfRule type="cellIs" dxfId="26" priority="28" operator="equal">
      <formula>"Baja"</formula>
    </cfRule>
    <cfRule type="cellIs" dxfId="25" priority="29" operator="equal">
      <formula>"media"</formula>
    </cfRule>
    <cfRule type="cellIs" dxfId="24" priority="30" operator="equal">
      <formula>"alta"</formula>
    </cfRule>
  </conditionalFormatting>
  <conditionalFormatting sqref="AG224:AG225">
    <cfRule type="containsText" dxfId="23" priority="22" operator="containsText" text="Leve">
      <formula>NOT(ISERROR(SEARCH("Leve",AG224)))</formula>
    </cfRule>
    <cfRule type="containsText" dxfId="22" priority="23" operator="containsText" text="Importante">
      <formula>NOT(ISERROR(SEARCH("Importante",AG224)))</formula>
    </cfRule>
    <cfRule type="containsText" dxfId="21" priority="24" operator="containsText" text="Grave">
      <formula>NOT(ISERROR(SEARCH("Grave",AG224)))</formula>
    </cfRule>
  </conditionalFormatting>
  <conditionalFormatting sqref="AG224:AG225">
    <cfRule type="cellIs" dxfId="20" priority="16" operator="equal">
      <formula>"Baja"</formula>
    </cfRule>
    <cfRule type="cellIs" dxfId="19" priority="17" operator="equal">
      <formula>"Media"</formula>
    </cfRule>
    <cfRule type="cellIs" dxfId="18" priority="18" operator="equal">
      <formula>"Alta"</formula>
    </cfRule>
    <cfRule type="containsText" dxfId="17" priority="19" operator="containsText" text="Alto">
      <formula>NOT(ISERROR(SEARCH("Alto",AG224)))</formula>
    </cfRule>
    <cfRule type="containsText" dxfId="16" priority="20" operator="containsText" text="Medio">
      <formula>NOT(ISERROR(SEARCH("Medio",AG224)))</formula>
    </cfRule>
    <cfRule type="containsText" dxfId="15" priority="21" operator="containsText" text="Bajo">
      <formula>NOT(ISERROR(SEARCH("Bajo",AG224)))</formula>
    </cfRule>
  </conditionalFormatting>
  <conditionalFormatting sqref="AI224">
    <cfRule type="containsText" dxfId="14" priority="13" operator="containsText" text="Leve">
      <formula>NOT(ISERROR(SEARCH("Leve",AI224)))</formula>
    </cfRule>
    <cfRule type="containsText" dxfId="13" priority="14" operator="containsText" text="Importante">
      <formula>NOT(ISERROR(SEARCH("Importante",AI224)))</formula>
    </cfRule>
    <cfRule type="containsText" dxfId="12" priority="15" operator="containsText" text="Grave">
      <formula>NOT(ISERROR(SEARCH("Grave",AI224)))</formula>
    </cfRule>
  </conditionalFormatting>
  <conditionalFormatting sqref="AI224">
    <cfRule type="cellIs" dxfId="11" priority="7" operator="equal">
      <formula>"Baja"</formula>
    </cfRule>
    <cfRule type="cellIs" dxfId="10" priority="8" operator="equal">
      <formula>"Media"</formula>
    </cfRule>
    <cfRule type="cellIs" dxfId="9" priority="9" operator="equal">
      <formula>"Alta"</formula>
    </cfRule>
    <cfRule type="containsText" dxfId="8" priority="10" operator="containsText" text="Alto">
      <formula>NOT(ISERROR(SEARCH("Alto",AI224)))</formula>
    </cfRule>
    <cfRule type="containsText" dxfId="7" priority="11" operator="containsText" text="Medio">
      <formula>NOT(ISERROR(SEARCH("Medio",AI224)))</formula>
    </cfRule>
    <cfRule type="containsText" dxfId="6" priority="12" operator="containsText" text="Bajo">
      <formula>NOT(ISERROR(SEARCH("Bajo",AI224)))</formula>
    </cfRule>
  </conditionalFormatting>
  <conditionalFormatting sqref="V225:V227">
    <cfRule type="cellIs" dxfId="5" priority="6" operator="equal">
      <formula>"baja"</formula>
    </cfRule>
  </conditionalFormatting>
  <conditionalFormatting sqref="V224">
    <cfRule type="cellIs" dxfId="4" priority="5" operator="equal">
      <formula>"baja"</formula>
    </cfRule>
  </conditionalFormatting>
  <conditionalFormatting sqref="AL224">
    <cfRule type="containsText" dxfId="3" priority="2" operator="containsText" text="Baja">
      <formula>NOT(ISERROR(SEARCH("Baja",AL224)))</formula>
    </cfRule>
    <cfRule type="containsText" dxfId="2" priority="3" operator="containsText" text="Media">
      <formula>NOT(ISERROR(SEARCH("Media",AL224)))</formula>
    </cfRule>
    <cfRule type="containsText" dxfId="1" priority="4" operator="containsText" text="Alta">
      <formula>NOT(ISERROR(SEARCH("Alta",AL224)))</formula>
    </cfRule>
  </conditionalFormatting>
  <conditionalFormatting sqref="AA228">
    <cfRule type="cellIs" dxfId="0" priority="1" operator="equal">
      <formula>"baja"</formula>
    </cfRule>
  </conditionalFormatting>
  <dataValidations count="9">
    <dataValidation type="list" allowBlank="1" showInputMessage="1" showErrorMessage="1" sqref="O17:O20 O22 O24:O36 O38:O42 O44:O49 O51:O56 O58:O70 O72:O75 O77:O85 O87:O92 O94:O110 O112:O115 O117:O128 O130:O137 O139:O157 O159:O169 O171:O202 O205:O206 O208:O213 O215:O222 O224:O230" xr:uid="{00000000-0002-0000-0000-000000000000}">
      <formula1>"Disponible, Publicada, Disponible y Publicada"</formula1>
    </dataValidation>
    <dataValidation type="list" allowBlank="1" showInputMessage="1" showErrorMessage="1" sqref="H17:J20 H22:J22 H24:J36 H38:J42 H44:J49 H51:J56 H58:J70 H72:J75 H77:J85 H87:J92 H94:J110 H112:J115 H117:J128 H130:J137 H139:J157 I171:J202 H171:H203 H159:J169 H205:J206 H208:J213 H215:J222 H224:J230" xr:uid="{00000000-0002-0000-0000-000001000000}">
      <formula1>"X"</formula1>
    </dataValidation>
    <dataValidation type="list" allowBlank="1" showInputMessage="1" showErrorMessage="1" sqref="G17:G20 G24:G36 G38:G42 G44:G49 G51:G56 G58:G70 G72:G75 G77:G85 G87:G92 G94:G110 G112:G115 G117:G128 G130:G137 G139:G157 G159:G169 G171:G202 G205:G206 G208:G213 G215:G222 G224:G230" xr:uid="{00000000-0002-0000-0000-000002000000}">
      <formula1>"Español, Inglés, Frances, Portugues, Aleman, Italiano, chino, Ruso"</formula1>
    </dataValidation>
    <dataValidation type="list" allowBlank="1" showInputMessage="1" showErrorMessage="1" sqref="S17:U20 S22:U22 S24:U36 S38:U42 S44:U49 S51:U56 S58:U70 S72:U75 S77:U85 S87:U92 S94:U110 S112:U115 S117:U128 S130:U137 S139:U157 S159:U169 S171:U202 S205:U206 S208:U213 S215:U222 S224:U230" xr:uid="{00000000-0002-0000-0000-000003000000}">
      <formula1>"SI, NO"</formula1>
    </dataValidation>
    <dataValidation type="list" allowBlank="1" showInputMessage="1" showErrorMessage="1" sqref="Z17:Z20 Z22 Z24:Z36 Z38:Z42 Z44:Z49 Z51:Z56 Z58:Z70 Z77:Z78 Z72:Z75 Z80:Z85 Z87:Z92 Z94:Z110 Z117:Z121 Z112:Z115 Z126:Z128 Z130:Z137 Z139:Z157 Z186:Z201 Z183 Z159:Z169 Z171:Z180 Z205:Z206 Z208:Z213 Z226:Z230 Z215:Z222 Z224" xr:uid="{00000000-0002-0000-0000-000005000000}">
      <formula1>"Parcial, Total"</formula1>
    </dataValidation>
    <dataValidation type="list" allowBlank="1" showInputMessage="1" showErrorMessage="1" sqref="AI17:AI20 AG17:AG20 AE17:AE20 AG22 AI22 AE22 AI24:AI36 AG24:AG36 AE24:AE36 AG38:AG42 AI38:AI42 AE38:AE42 AI224:AI230 AE224:AE230 AI44:AI49 AG44:AG49 AE44:AE49 AG51:AG56 AE51:AE56 AI51:AI56 AI58:AI70 AG58:AG70 AE58:AE70 AE72:AE75 AI72:AI75 AG72:AG75 AG77:AG85 AE77:AE85 AI77:AI85 AI87:AI92 AG87:AG92 AE87:AE92 AE94:AE110 AI94:AI110 AG94:AG110 AG112:AG115 AE112:AE115 AI112:AI115 AI117:AI128 AG117:AG128 AE117:AE128 AE130:AE137 AI130:AI137 AG130:AG137 AG139:AG157 AE139:AE157 AI139:AI157 AI159:AI169 AG159:AG169 AE159:AE169 AE171:AE203 AI171:AI203 AG171:AG203 AG205:AG206 AE205:AE206 AI205:AI206 AI208:AI213 AG208:AG213 AE208:AE213 AE215:AE222 AI215:AI222 AG215:AG222 AG224:AG230" xr:uid="{00000000-0002-0000-0000-000006000000}">
      <formula1>"Alta, Media, Baja,"</formula1>
    </dataValidation>
    <dataValidation type="list" allowBlank="1" showInputMessage="1" showErrorMessage="1" sqref="C17:C20 C22 C24:C36 C38:C42 C44:C49 C51:C56 C58:C70 C72:C75 C77:C85 C87:C92 C94:C110 C112:C115 C117:C128 C130:C137 C139:C157 C159:C169 C171:C202 C205:C206 C208:C213 C215:C222 C224:C230" xr:uid="{00000000-0002-0000-0000-000007000000}">
      <formula1>INDIRECT(SUBSTITUTE(B17," ","_"))</formula1>
    </dataValidation>
    <dataValidation type="list" allowBlank="1" showInputMessage="1" showErrorMessage="1" sqref="M17:M20 M22 M24:M36 M38:M42 M44:M49 M51:M56 M58:M70 M77:M85 M112:M115 M117:M128 M169 M208:M213" xr:uid="{7E68C00E-8DE1-4B44-BB9D-35AC21F5AA05}">
      <formula1>"Interno, Externo, Interno,Externo"</formula1>
    </dataValidation>
    <dataValidation type="list" allowBlank="1" showInputMessage="1" showErrorMessage="1" sqref="M72:M75 M87:M92 M94:M110 M130:M137 M139:M157 M159:M168 M171:M202 M205:M206 M215:M222 M224:M230" xr:uid="{17C4AA5E-076C-49DD-BD05-D4CF51AA6440}">
      <formula1>"Interno, Externo"</formula1>
    </dataValidation>
  </dataValidations>
  <hyperlinks>
    <hyperlink ref="P122" r:id="rId1" xr:uid="{BA7DF5A0-C2A0-486A-BA96-A1C01415EC21}"/>
    <hyperlink ref="P124" r:id="rId2" xr:uid="{425B6C3D-6C22-442E-9218-86F4788DDAB4}"/>
    <hyperlink ref="P123" r:id="rId3" xr:uid="{A1085608-DF7D-45CF-BD1D-62141B13FCF1}"/>
    <hyperlink ref="P126" r:id="rId4" display="https://catastrobogotacol.sharepoint.com/sites/GerenciaTecnologa-GOBIERNODIGITAL/Shared Documents/Forms/AllItems.aspx?FolderCTID=0x012000ACB235DA450CEE49B9144ABDB139115A&amp;viewid=4533fa81%2D00d2%2D4782%2Db5ee%2D9dc013c09bad&amp;id=%2Fsites%2FGerenciaTecnologa%2DGOBIERNODIGITAL%2FShared%20Documents%2FGOBIERNO%20DIGITAL%2FGobierno%20Digital%2F3%2E%20SegInf%2F3%2E3%20Doc%5FOper" xr:uid="{68BC1F48-A93E-4652-9CA6-BBD261B448C9}"/>
    <hyperlink ref="Q125" r:id="rId5" xr:uid="{2AEE4D51-EA7D-4604-A08F-6ECA9EABDC61}"/>
    <hyperlink ref="Q126" r:id="rId6" xr:uid="{845596C7-614D-48F3-95D8-C76AACC52CFB}"/>
    <hyperlink ref="Q127" r:id="rId7" xr:uid="{D6B3892C-82AE-4C83-A954-3C08D2BFA7EB}"/>
    <hyperlink ref="Q162" r:id="rId8" xr:uid="{D8B47DD3-CFD1-40E0-8A88-C511427873CA}"/>
  </hyperlinks>
  <pageMargins left="0.70866141732283472" right="0.70866141732283472" top="0.74803149606299213" bottom="0.74803149606299213" header="0.31496062992125984" footer="0.31496062992125984"/>
  <pageSetup paperSize="9" scale="20" fitToHeight="0" orientation="landscape" r:id="rId9"/>
  <headerFooter>
    <oddFooter>&amp;C&amp;G
02-02-FR-02
V.5</oddFooter>
  </headerFooter>
  <drawing r:id="rId10"/>
  <legacyDrawing r:id="rId11"/>
  <legacyDrawingHF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E792-0443-463D-90CA-279D3B0FAF06}">
  <dimension ref="A1:I24"/>
  <sheetViews>
    <sheetView topLeftCell="B1" workbookViewId="0">
      <selection activeCell="C15" sqref="C15"/>
    </sheetView>
  </sheetViews>
  <sheetFormatPr baseColWidth="10" defaultColWidth="11.54296875" defaultRowHeight="14.5"/>
  <cols>
    <col min="1" max="1" width="23.453125" style="31" customWidth="1"/>
    <col min="2" max="2" width="14.90625" style="31" bestFit="1" customWidth="1"/>
    <col min="3" max="3" width="53.90625" style="31" bestFit="1" customWidth="1"/>
    <col min="4" max="4" width="53.90625" style="31" customWidth="1"/>
    <col min="5" max="6" width="11.54296875" style="31"/>
    <col min="7" max="7" width="17" style="31" bestFit="1" customWidth="1"/>
    <col min="8" max="8" width="14.90625" style="31" bestFit="1" customWidth="1"/>
    <col min="9" max="9" width="27.08984375" style="31" bestFit="1" customWidth="1"/>
    <col min="10" max="16384" width="11.54296875" style="31"/>
  </cols>
  <sheetData>
    <row r="1" spans="1:9">
      <c r="A1" s="30" t="s">
        <v>22</v>
      </c>
      <c r="B1" s="30" t="s">
        <v>67</v>
      </c>
      <c r="C1" s="30" t="s">
        <v>23</v>
      </c>
      <c r="D1" s="30" t="s">
        <v>68</v>
      </c>
      <c r="G1" s="30" t="s">
        <v>22</v>
      </c>
      <c r="H1" s="30" t="s">
        <v>69</v>
      </c>
      <c r="I1" s="30" t="s">
        <v>70</v>
      </c>
    </row>
    <row r="2" spans="1:9">
      <c r="A2" s="32" t="s">
        <v>71</v>
      </c>
      <c r="B2" s="32" t="s">
        <v>72</v>
      </c>
      <c r="C2" s="32" t="s">
        <v>73</v>
      </c>
      <c r="D2" s="32" t="s">
        <v>74</v>
      </c>
      <c r="G2" s="31" t="s">
        <v>71</v>
      </c>
      <c r="H2" s="31" t="s">
        <v>75</v>
      </c>
      <c r="I2" s="33" t="s">
        <v>76</v>
      </c>
    </row>
    <row r="3" spans="1:9">
      <c r="A3" s="32" t="s">
        <v>71</v>
      </c>
      <c r="B3" s="32" t="s">
        <v>77</v>
      </c>
      <c r="C3" s="32" t="s">
        <v>78</v>
      </c>
      <c r="D3" s="32" t="s">
        <v>65</v>
      </c>
      <c r="G3" s="31" t="s">
        <v>63</v>
      </c>
      <c r="H3" s="31" t="s">
        <v>79</v>
      </c>
      <c r="I3" s="33" t="s">
        <v>80</v>
      </c>
    </row>
    <row r="4" spans="1:9">
      <c r="A4" s="32" t="s">
        <v>71</v>
      </c>
      <c r="B4" s="32" t="s">
        <v>81</v>
      </c>
      <c r="C4" s="32" t="s">
        <v>82</v>
      </c>
      <c r="D4" s="34" t="s">
        <v>83</v>
      </c>
      <c r="G4" s="31" t="s">
        <v>84</v>
      </c>
      <c r="H4" s="31" t="s">
        <v>85</v>
      </c>
      <c r="I4" s="33" t="s">
        <v>66</v>
      </c>
    </row>
    <row r="5" spans="1:9">
      <c r="A5" s="32" t="s">
        <v>63</v>
      </c>
      <c r="B5" s="32" t="s">
        <v>86</v>
      </c>
      <c r="C5" s="32" t="s">
        <v>87</v>
      </c>
      <c r="D5" s="32" t="s">
        <v>88</v>
      </c>
      <c r="G5" s="31" t="s">
        <v>89</v>
      </c>
      <c r="H5" s="31" t="s">
        <v>90</v>
      </c>
    </row>
    <row r="6" spans="1:9">
      <c r="A6" s="32" t="s">
        <v>63</v>
      </c>
      <c r="B6" s="32" t="s">
        <v>91</v>
      </c>
      <c r="C6" s="32" t="s">
        <v>64</v>
      </c>
      <c r="D6" s="32" t="s">
        <v>92</v>
      </c>
      <c r="G6" s="31" t="s">
        <v>93</v>
      </c>
      <c r="H6" s="31" t="s">
        <v>94</v>
      </c>
    </row>
    <row r="7" spans="1:9">
      <c r="A7" s="32" t="s">
        <v>63</v>
      </c>
      <c r="B7" s="32" t="s">
        <v>95</v>
      </c>
      <c r="C7" s="32" t="s">
        <v>96</v>
      </c>
      <c r="D7" s="32" t="s">
        <v>97</v>
      </c>
      <c r="H7" s="31" t="s">
        <v>98</v>
      </c>
    </row>
    <row r="8" spans="1:9">
      <c r="A8" s="32" t="s">
        <v>63</v>
      </c>
      <c r="B8" s="32" t="s">
        <v>99</v>
      </c>
      <c r="C8" s="32" t="s">
        <v>100</v>
      </c>
      <c r="D8" s="32" t="s">
        <v>101</v>
      </c>
    </row>
    <row r="9" spans="1:9">
      <c r="A9" s="32" t="s">
        <v>63</v>
      </c>
      <c r="B9" s="32" t="s">
        <v>102</v>
      </c>
      <c r="C9" s="32" t="s">
        <v>103</v>
      </c>
      <c r="D9" s="32" t="s">
        <v>104</v>
      </c>
    </row>
    <row r="10" spans="1:9">
      <c r="A10" s="32" t="s">
        <v>84</v>
      </c>
      <c r="B10" s="32" t="s">
        <v>105</v>
      </c>
      <c r="C10" s="32" t="s">
        <v>106</v>
      </c>
      <c r="D10" s="32" t="s">
        <v>107</v>
      </c>
    </row>
    <row r="11" spans="1:9">
      <c r="A11" s="32" t="s">
        <v>84</v>
      </c>
      <c r="B11" s="32" t="s">
        <v>108</v>
      </c>
      <c r="C11" s="32" t="s">
        <v>133</v>
      </c>
      <c r="D11" s="32" t="s">
        <v>109</v>
      </c>
    </row>
    <row r="12" spans="1:9">
      <c r="A12" s="32" t="s">
        <v>84</v>
      </c>
      <c r="B12" s="32" t="s">
        <v>110</v>
      </c>
      <c r="C12" s="32" t="s">
        <v>111</v>
      </c>
      <c r="D12" s="32" t="s">
        <v>112</v>
      </c>
    </row>
    <row r="13" spans="1:9">
      <c r="A13" s="32" t="s">
        <v>84</v>
      </c>
      <c r="B13" s="32" t="s">
        <v>113</v>
      </c>
      <c r="C13" s="32" t="s">
        <v>114</v>
      </c>
      <c r="D13" s="32" t="s">
        <v>115</v>
      </c>
    </row>
    <row r="14" spans="1:9">
      <c r="A14" s="32" t="s">
        <v>84</v>
      </c>
      <c r="B14" s="32" t="s">
        <v>116</v>
      </c>
      <c r="C14" s="32" t="s">
        <v>117</v>
      </c>
      <c r="D14" s="32" t="s">
        <v>118</v>
      </c>
    </row>
    <row r="15" spans="1:9">
      <c r="A15" s="32" t="s">
        <v>84</v>
      </c>
      <c r="B15" s="32" t="s">
        <v>135</v>
      </c>
      <c r="C15" s="31" t="s">
        <v>134</v>
      </c>
      <c r="D15" s="32" t="s">
        <v>122</v>
      </c>
    </row>
    <row r="16" spans="1:9">
      <c r="A16" s="32" t="s">
        <v>119</v>
      </c>
      <c r="B16" s="32" t="s">
        <v>120</v>
      </c>
      <c r="C16" s="32" t="s">
        <v>121</v>
      </c>
      <c r="D16" s="32" t="s">
        <v>124</v>
      </c>
    </row>
    <row r="17" spans="1:4">
      <c r="A17" s="32"/>
      <c r="C17" s="32" t="s">
        <v>123</v>
      </c>
      <c r="D17" s="32" t="s">
        <v>125</v>
      </c>
    </row>
    <row r="18" spans="1:4">
      <c r="A18" s="32"/>
      <c r="B18" s="32"/>
      <c r="D18" s="32" t="s">
        <v>126</v>
      </c>
    </row>
    <row r="19" spans="1:4">
      <c r="A19" s="32"/>
      <c r="B19" s="32"/>
      <c r="C19" s="32"/>
      <c r="D19" s="32" t="s">
        <v>127</v>
      </c>
    </row>
    <row r="20" spans="1:4">
      <c r="A20" s="32"/>
      <c r="B20" s="32"/>
      <c r="C20" s="32"/>
      <c r="D20" s="32" t="s">
        <v>128</v>
      </c>
    </row>
    <row r="21" spans="1:4">
      <c r="A21" s="32"/>
      <c r="B21" s="32"/>
      <c r="C21" s="32"/>
      <c r="D21" s="32" t="s">
        <v>129</v>
      </c>
    </row>
    <row r="22" spans="1:4">
      <c r="A22" s="32"/>
      <c r="B22" s="32"/>
      <c r="C22" s="32"/>
      <c r="D22" s="32" t="s">
        <v>130</v>
      </c>
    </row>
    <row r="23" spans="1:4">
      <c r="A23" s="32"/>
      <c r="B23" s="32"/>
      <c r="C23" s="32"/>
      <c r="D23" s="32" t="s">
        <v>131</v>
      </c>
    </row>
    <row r="24" spans="1:4">
      <c r="A24" s="32"/>
      <c r="B24" s="32"/>
      <c r="C24" s="32"/>
      <c r="D24" s="32" t="s">
        <v>132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f25a8a8-45b7-41bd-8691-1f4bb16f7423" xsi:nil="true"/>
    <lcf76f155ced4ddcb4097134ff3c332f xmlns="6ab0c25d-58da-4176-91f8-ece4bf43e2d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5" ma:contentTypeDescription="Create a new document." ma:contentTypeScope="" ma:versionID="a9fc28bd036f45d6a8ed408efcc751de">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7f2f734b35c7b142cb4f5d6fc02d82eb"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f926b76-9d1f-480f-92a1-cdea3dc81db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4f16236-c35c-4be3-a1f4-5cb509732b26}" ma:internalName="TaxCatchAll" ma:showField="CatchAllData" ma:web="2f25a8a8-45b7-41bd-8691-1f4bb16f7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E0BCEF-2F78-4551-9371-5386FA7DAA04}">
  <ds:schemaRefs>
    <ds:schemaRef ds:uri="http://schemas.microsoft.com/sharepoint/v3/contenttype/forms"/>
  </ds:schemaRefs>
</ds:datastoreItem>
</file>

<file path=customXml/itemProps2.xml><?xml version="1.0" encoding="utf-8"?>
<ds:datastoreItem xmlns:ds="http://schemas.openxmlformats.org/officeDocument/2006/customXml" ds:itemID="{9EF9F448-04EA-44B9-80F1-E3730BF7E26B}">
  <ds:schemaRefs>
    <ds:schemaRef ds:uri="http://schemas.microsoft.com/office/2006/metadata/properties"/>
    <ds:schemaRef ds:uri="http://schemas.microsoft.com/office/infopath/2007/PartnerControls"/>
    <ds:schemaRef ds:uri="http://schemas.microsoft.com/sharepoint/v3"/>
    <ds:schemaRef ds:uri="2f25a8a8-45b7-41bd-8691-1f4bb16f7423"/>
    <ds:schemaRef ds:uri="6ab0c25d-58da-4176-91f8-ece4bf43e2d4"/>
  </ds:schemaRefs>
</ds:datastoreItem>
</file>

<file path=customXml/itemProps3.xml><?xml version="1.0" encoding="utf-8"?>
<ds:datastoreItem xmlns:ds="http://schemas.openxmlformats.org/officeDocument/2006/customXml" ds:itemID="{DCDC02BE-7309-41B9-B5E9-928BF411D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Activos</vt:lpstr>
      <vt:lpstr>Lista</vt:lpstr>
      <vt:lpstr>Apoyo</vt:lpstr>
      <vt:lpstr>Estratégico</vt:lpstr>
      <vt:lpstr>Evaluación_y_Control</vt:lpstr>
      <vt:lpstr>Misional</vt:lpstr>
      <vt:lpstr>Transversal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Lourdes Maria Acuña Acuña</dc:creator>
  <cp:keywords/>
  <dc:description/>
  <cp:lastModifiedBy>Lourdes Maria Acuña Acuña</cp:lastModifiedBy>
  <cp:revision/>
  <dcterms:created xsi:type="dcterms:W3CDTF">2020-04-13T22:23:31Z</dcterms:created>
  <dcterms:modified xsi:type="dcterms:W3CDTF">2022-08-17T23:39:58Z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0x010100C63CA2C8702F1945A77646467F833BFB</vt:lpwstr>
  </property>
  <property fmtid="{D5CDD505-2E9C-101B-9397-08002B2CF9AE}" pid="3" name="MediaServiceImageTags">
    <vt:lpwstr/>
  </property>
</Properties>
</file>